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theme/themeOverride79.xml" ContentType="application/vnd.openxmlformats-officedocument.themeOverride+xml"/>
  <Override PartName="/xl/theme/themeOverride106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57.xml" ContentType="application/vnd.openxmlformats-officedocument.themeOverride+xml"/>
  <Override PartName="/xl/theme/themeOverride46.xml" ContentType="application/vnd.openxmlformats-officedocument.themeOverride+xml"/>
  <Override PartName="/xl/theme/themeOverride93.xml" ContentType="application/vnd.openxmlformats-officedocument.themeOverride+xml"/>
  <Override PartName="/xl/charts/chart109.xml" ContentType="application/vnd.openxmlformats-officedocument.drawingml.chart+xml"/>
  <Override PartName="/xl/theme/themeOverride120.xml" ContentType="application/vnd.openxmlformats-officedocument.themeOverride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71.xml" ContentType="application/vnd.openxmlformats-officedocument.themeOverride+xml"/>
  <Override PartName="/xl/theme/themeOverride82.xml" ContentType="application/vnd.openxmlformats-officedocument.themeOverride+xml"/>
  <Override PartName="/xl/charts/chart96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charts/chart16.xml" ContentType="application/vnd.openxmlformats-officedocument.drawingml.chart+xml"/>
  <Override PartName="/xl/charts/chart63.xml" ContentType="application/vnd.openxmlformats-officedocument.drawingml.chart+xml"/>
  <Override PartName="/xl/charts/chart112.xml" ContentType="application/vnd.openxmlformats-officedocument.drawingml.chart+xml"/>
  <Override PartName="/xl/charts/chart123.xml" ContentType="application/vnd.openxmlformats-officedocument.drawingml.chart+xml"/>
  <Override PartName="/xl/theme/themeOverride9.xml" ContentType="application/vnd.openxmlformats-officedocument.themeOverride+xml"/>
  <Override PartName="/xl/charts/chart52.xml" ContentType="application/vnd.openxmlformats-officedocument.drawingml.chart+xml"/>
  <Override PartName="/xl/charts/chart101.xml" ContentType="application/vnd.openxmlformats-officedocument.drawingml.chart+xml"/>
  <Override PartName="/xl/charts/chart9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87.xml" ContentType="application/vnd.openxmlformats-officedocument.themeOverride+xml"/>
  <Override PartName="/xl/theme/themeOverride98.xml" ContentType="application/vnd.openxmlformats-officedocument.themeOverride+xml"/>
  <Override PartName="/xl/theme/themeOverride125.xml" ContentType="application/vnd.openxmlformats-officedocument.themeOverride+xml"/>
  <Override PartName="/xl/theme/themeOverride29.xml" ContentType="application/vnd.openxmlformats-officedocument.themeOverride+xml"/>
  <Override PartName="/xl/theme/themeOverride76.xml" ContentType="application/vnd.openxmlformats-officedocument.themeOverride+xml"/>
  <Override PartName="/xl/theme/themeOverride114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65.xml" ContentType="application/vnd.openxmlformats-officedocument.themeOverride+xml"/>
  <Override PartName="/xl/charts/chart79.xml" ContentType="application/vnd.openxmlformats-officedocument.drawingml.chart+xml"/>
  <Override PartName="/xl/theme/themeOverride103.xml" ContentType="application/vnd.openxmlformats-officedocument.themeOverride+xml"/>
  <Override PartName="/xl/charts/chart128.xml" ContentType="application/vnd.openxmlformats-officedocument.drawingml.chart+xml"/>
  <Override PartName="/xl/charts/chart1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90.xml" ContentType="application/vnd.openxmlformats-officedocument.themeOverride+xml"/>
  <Override PartName="/xl/charts/chart117.xml" ContentType="application/vnd.openxmlformats-officedocument.drawingml.chart+xml"/>
  <Override PartName="/docProps/app.xml" ContentType="application/vnd.openxmlformats-officedocument.extended-properties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charts/chart93.xml" ContentType="application/vnd.openxmlformats-officedocument.drawingml.chart+xml"/>
  <Override PartName="/xl/charts/chart106.xml" ContentType="application/vnd.openxmlformats-officedocument.drawingml.chart+xml"/>
  <Override PartName="/xl/theme/themeOverride21.xml" ContentType="application/vnd.openxmlformats-officedocument.themeOverride+xml"/>
  <Override PartName="/xl/charts/chart35.xml" ContentType="application/vnd.openxmlformats-officedocument.drawingml.chart+xml"/>
  <Override PartName="/xl/charts/chart82.xml" ContentType="application/vnd.openxmlformats-officedocument.drawingml.chart+xml"/>
  <Override PartName="/xl/charts/chart131.xml" ContentType="application/vnd.openxmlformats-officedocument.drawingml.chart+xml"/>
  <Override PartName="/xl/calcChain.xml" ContentType="application/vnd.openxmlformats-officedocument.spreadsheetml.calcChain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24.xml" ContentType="application/vnd.openxmlformats-officedocument.drawingml.chart+xml"/>
  <Override PartName="/xl/charts/chart42.xml" ContentType="application/vnd.openxmlformats-officedocument.drawingml.chart+xml"/>
  <Override PartName="/xl/charts/chart71.xml" ContentType="application/vnd.openxmlformats-officedocument.drawingml.chart+xml"/>
  <Override PartName="/xl/charts/chart102.xml" ContentType="application/vnd.openxmlformats-officedocument.drawingml.chart+xml"/>
  <Override PartName="/xl/theme/themeOverride119.xml" ContentType="application/vnd.openxmlformats-officedocument.themeOverride+xml"/>
  <Override PartName="/xl/charts/chart120.xml" ContentType="application/vnd.openxmlformats-officedocument.drawingml.chart+xml"/>
  <Override PartName="/xl/theme/themeOverride6.xml" ContentType="application/vnd.openxmlformats-officedocument.themeOverride+xml"/>
  <Override PartName="/xl/charts/chart31.xml" ContentType="application/vnd.openxmlformats-officedocument.drawingml.chart+xml"/>
  <Override PartName="/xl/charts/chart60.xml" ContentType="application/vnd.openxmlformats-officedocument.drawingml.chart+xml"/>
  <Override PartName="/xl/theme/themeOverride99.xml" ContentType="application/vnd.openxmlformats-officedocument.themeOverride+xml"/>
  <Override PartName="/xl/theme/themeOverride108.xml" ContentType="application/vnd.openxmlformats-officedocument.themeOverride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Override88.xml" ContentType="application/vnd.openxmlformats-officedocument.themeOverride+xml"/>
  <Override PartName="/xl/theme/themeOverride115.xml" ContentType="application/vnd.openxmlformats-officedocument.themeOverride+xml"/>
  <Override PartName="/xl/theme/themeOverride126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theme/themeOverride77.xml" ContentType="application/vnd.openxmlformats-officedocument.themeOverride+xml"/>
  <Override PartName="/xl/theme/themeOverride95.xml" ContentType="application/vnd.openxmlformats-officedocument.themeOverride+xml"/>
  <Override PartName="/xl/theme/themeOverride104.xml" ContentType="application/vnd.openxmlformats-officedocument.themeOverride+xml"/>
  <Override PartName="/xl/theme/themeOverride122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Override PartName="/xl/theme/themeOverride84.xml" ContentType="application/vnd.openxmlformats-officedocument.themeOverride+xml"/>
  <Override PartName="/xl/charts/chart98.xml" ContentType="application/vnd.openxmlformats-officedocument.drawingml.chart+xml"/>
  <Override PartName="/xl/theme/themeOverride111.xml" ContentType="application/vnd.openxmlformats-officedocument.themeOverride+xml"/>
  <Override PartName="/xl/charts/chart118.xml" ContentType="application/vnd.openxmlformats-officedocument.drawingml.chart+xml"/>
  <Override PartName="/xl/charts/chart129.xml" ContentType="application/vnd.openxmlformats-officedocument.drawingml.chart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theme/themeOverride91.xml" ContentType="application/vnd.openxmlformats-officedocument.themeOverride+xml"/>
  <Override PartName="/xl/theme/themeOverride100.xml" ContentType="application/vnd.openxmlformats-officedocument.themeOverride+xml"/>
  <Override PartName="/xl/charts/chart107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theme/themeOverride80.xml" ContentType="application/vnd.openxmlformats-officedocument.themeOverride+xml"/>
  <Override PartName="/xl/charts/chart83.xml" ContentType="application/vnd.openxmlformats-officedocument.drawingml.chart+xml"/>
  <Override PartName="/xl/charts/chart94.xml" ContentType="application/vnd.openxmlformats-officedocument.drawingml.chart+xml"/>
  <Override PartName="/xl/charts/chart114.xml" ContentType="application/vnd.openxmlformats-officedocument.drawingml.chart+xml"/>
  <Override PartName="/xl/charts/chart12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03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charts/chart90.xml" ContentType="application/vnd.openxmlformats-officedocument.drawingml.chart+xml"/>
  <Override PartName="/xl/charts/chart110.xml" ContentType="application/vnd.openxmlformats-officedocument.drawingml.chart+xml"/>
  <Override PartName="/xl/charts/chart12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theme/themeOverride89.xml" ContentType="application/vnd.openxmlformats-officedocument.themeOverride+xml"/>
  <Override PartName="/xl/theme/themeOverride109.xml" ContentType="application/vnd.openxmlformats-officedocument.themeOverride+xml"/>
  <Override PartName="/xl/theme/themeOverride127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78.xml" ContentType="application/vnd.openxmlformats-officedocument.themeOverride+xml"/>
  <Override PartName="/xl/theme/themeOverride116.xml" ContentType="application/vnd.openxmlformats-officedocument.themeOverride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theme/themeOverride85.xml" ContentType="application/vnd.openxmlformats-officedocument.themeOverride+xml"/>
  <Override PartName="/xl/theme/themeOverride96.xml" ContentType="application/vnd.openxmlformats-officedocument.themeOverride+xml"/>
  <Override PartName="/xl/charts/chart99.xml" ContentType="application/vnd.openxmlformats-officedocument.drawingml.chart+xml"/>
  <Override PartName="/xl/theme/themeOverride105.xml" ContentType="application/vnd.openxmlformats-officedocument.themeOverride+xml"/>
  <Override PartName="/xl/theme/themeOverride123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charts/chart88.xml" ContentType="application/vnd.openxmlformats-officedocument.drawingml.chart+xml"/>
  <Override PartName="/xl/theme/themeOverride92.xml" ContentType="application/vnd.openxmlformats-officedocument.themeOverride+xml"/>
  <Override PartName="/xl/theme/themeOverride112.xml" ContentType="application/vnd.openxmlformats-officedocument.themeOverride+xml"/>
  <Override PartName="/xl/charts/chart119.xml" ContentType="application/vnd.openxmlformats-officedocument.drawingml.chart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theme/themeOverride81.xml" ContentType="application/vnd.openxmlformats-officedocument.themeOverride+xml"/>
  <Override PartName="/xl/charts/chart95.xml" ContentType="application/vnd.openxmlformats-officedocument.drawingml.chart+xml"/>
  <Override PartName="/xl/theme/themeOverride101.xml" ContentType="application/vnd.openxmlformats-officedocument.themeOverride+xml"/>
  <Override PartName="/xl/charts/chart108.xml" ContentType="application/vnd.openxmlformats-officedocument.drawingml.chart+xml"/>
  <Override PartName="/xl/charts/chart126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  <Override PartName="/xl/charts/chart84.xml" ContentType="application/vnd.openxmlformats-officedocument.drawingml.chart+xml"/>
  <Override PartName="/xl/charts/chart115.xml" ContentType="application/vnd.openxmlformats-officedocument.drawingml.chart+xml"/>
  <Override PartName="/xl/theme/themeOverride12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44.xml" ContentType="application/vnd.openxmlformats-officedocument.drawingml.chart+xml"/>
  <Override PartName="/xl/charts/chart73.xml" ContentType="application/vnd.openxmlformats-officedocument.drawingml.chart+xml"/>
  <Override PartName="/xl/charts/chart91.xml" ContentType="application/vnd.openxmlformats-officedocument.drawingml.chart+xml"/>
  <Override PartName="/xl/charts/chart104.xml" ContentType="application/vnd.openxmlformats-officedocument.drawingml.chart+xml"/>
  <Override PartName="/xl/charts/chart122.xml" ContentType="application/vnd.openxmlformats-officedocument.drawingml.chart+xml"/>
  <Override PartName="/xl/theme/themeOverride8.xml" ContentType="application/vnd.openxmlformats-officedocument.themeOverride+xml"/>
  <Override PartName="/xl/charts/chart15.xml" ContentType="application/vnd.openxmlformats-officedocument.drawingml.chart+xml"/>
  <Override PartName="/xl/charts/chart33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80.xml" ContentType="application/vnd.openxmlformats-officedocument.drawingml.chart+xml"/>
  <Override PartName="/xl/charts/chart111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40.xml" ContentType="application/vnd.openxmlformats-officedocument.drawingml.chart+xml"/>
  <Override PartName="/xl/charts/chart100.xml" ContentType="application/vnd.openxmlformats-officedocument.drawingml.chart+xml"/>
  <Override PartName="/xl/theme/themeOverride117.xml" ContentType="application/vnd.openxmlformats-officedocument.themeOverride+xml"/>
  <Override PartName="/xl/theme/themeOverride128.xml" ContentType="application/vnd.openxmlformats-officedocument.themeOverride+xml"/>
  <Override PartName="/xl/theme/themeOverride97.xml" ContentType="application/vnd.openxmlformats-officedocument.themeOverride+xml"/>
  <Override PartName="/xl/theme/themeOverride39.xml" ContentType="application/vnd.openxmlformats-officedocument.themeOverride+xml"/>
  <Override PartName="/xl/theme/themeOverride86.xml" ContentType="application/vnd.openxmlformats-officedocument.themeOverride+xml"/>
  <Override PartName="/xl/theme/themeOverride113.xml" ContentType="application/vnd.openxmlformats-officedocument.themeOverride+xml"/>
  <Override PartName="/xl/theme/themeOverride124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64.xml" ContentType="application/vnd.openxmlformats-officedocument.themeOverride+xml"/>
  <Override PartName="/xl/theme/themeOverride75.xml" ContentType="application/vnd.openxmlformats-officedocument.themeOverride+xml"/>
  <Override PartName="/xl/charts/chart78.xml" ContentType="application/vnd.openxmlformats-officedocument.drawingml.chart+xml"/>
  <Override PartName="/xl/charts/chart89.xml" ContentType="application/vnd.openxmlformats-officedocument.drawingml.chart+xml"/>
  <Override PartName="/xl/theme/themeOverride102.xml" ContentType="application/vnd.openxmlformats-officedocument.themeOverride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charts/chart116.xml" ContentType="application/vnd.openxmlformats-officedocument.drawingml.chart+xml"/>
  <Override PartName="/xl/charts/chart127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charts/chart105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81.xml" ContentType="application/vnd.openxmlformats-officedocument.drawingml.chart+xml"/>
  <Override PartName="/xl/charts/chart92.xml" ContentType="application/vnd.openxmlformats-officedocument.drawingml.char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70.xml" ContentType="application/vnd.openxmlformats-officedocument.drawingml.chart+xml"/>
  <Override PartName="/xl/charts/chart130.xml" ContentType="application/vnd.openxmlformats-officedocument.drawingml.chart+xml"/>
  <Override PartName="/xl/charts/chart12.xml" ContentType="application/vnd.openxmlformats-officedocument.drawingml.chart+xml"/>
  <Override PartName="/xl/theme/themeOverride118.xml" ContentType="application/vnd.openxmlformats-officedocument.themeOverride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theme/themeOverride69.xml" ContentType="application/vnd.openxmlformats-officedocument.themeOverride+xml"/>
  <Override PartName="/xl/theme/themeOverride107.xml" ContentType="application/vnd.openxmlformats-officedocument.themeOverride+xml"/>
  <Override PartName="/xl/charts/chart5.xml" ContentType="application/vnd.openxmlformats-officedocument.drawingml.chart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94.xml" ContentType="application/vnd.openxmlformats-officedocument.themeOverride+xml"/>
  <Override PartName="/xl/theme/themeOverride36.xml" ContentType="application/vnd.openxmlformats-officedocument.themeOverride+xml"/>
  <Override PartName="/xl/theme/themeOverride83.xml" ContentType="application/vnd.openxmlformats-officedocument.themeOverride+xml"/>
  <Override PartName="/xl/charts/chart97.xml" ContentType="application/vnd.openxmlformats-officedocument.drawingml.chart+xml"/>
  <Override PartName="/xl/theme/themeOverride121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72.xml" ContentType="application/vnd.openxmlformats-officedocument.themeOverride+xml"/>
  <Override PartName="/xl/charts/chart86.xml" ContentType="application/vnd.openxmlformats-officedocument.drawingml.chart+xml"/>
  <Override PartName="/xl/theme/themeOverride110.xml" ContentType="application/vnd.openxmlformats-officedocument.themeOverride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charts/chart124.xml" ContentType="application/vnd.openxmlformats-officedocument.drawingml.chart+xml"/>
  <Override PartName="/xl/charts/chart17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1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75" windowWidth="19635" windowHeight="6660" activeTab="3"/>
  </bookViews>
  <sheets>
    <sheet name="Navigation" sheetId="3" r:id="rId1"/>
    <sheet name="Strains" sheetId="2" r:id="rId2"/>
    <sheet name="980028" sheetId="1" r:id="rId3"/>
    <sheet name="Work" sheetId="4" r:id="rId4"/>
  </sheets>
  <definedNames>
    <definedName name="lambda">Work!$AP$1</definedName>
    <definedName name="phi0">Work!$AP$2</definedName>
  </definedNames>
  <calcPr calcId="125725"/>
</workbook>
</file>

<file path=xl/calcChain.xml><?xml version="1.0" encoding="utf-8"?>
<calcChain xmlns="http://schemas.openxmlformats.org/spreadsheetml/2006/main">
  <c r="AI85" i="4"/>
  <c r="AJ85"/>
  <c r="AK85"/>
  <c r="AL85"/>
  <c r="AM85"/>
  <c r="AN85"/>
  <c r="AR85"/>
  <c r="B85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85"/>
  <c r="AI77"/>
  <c r="AJ77"/>
  <c r="AK77"/>
  <c r="AL77"/>
  <c r="AM77"/>
  <c r="AR77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77"/>
  <c r="AR9"/>
  <c r="AR10"/>
  <c r="AS10"/>
  <c r="AR11"/>
  <c r="AS11" s="1"/>
  <c r="AR12"/>
  <c r="AS12" s="1"/>
  <c r="AR13"/>
  <c r="AS13" s="1"/>
  <c r="AR14"/>
  <c r="AS14"/>
  <c r="AR15"/>
  <c r="AS15" s="1"/>
  <c r="AR16"/>
  <c r="AS16" s="1"/>
  <c r="AR17"/>
  <c r="AR18"/>
  <c r="AS18"/>
  <c r="AR19"/>
  <c r="AS19" s="1"/>
  <c r="AR20"/>
  <c r="AS20" s="1"/>
  <c r="AR21"/>
  <c r="AR22"/>
  <c r="AS22" s="1"/>
  <c r="AR23"/>
  <c r="AS23" s="1"/>
  <c r="AR24"/>
  <c r="AS24" s="1"/>
  <c r="AR25"/>
  <c r="AS25" s="1"/>
  <c r="AR26"/>
  <c r="AS26" s="1"/>
  <c r="AR27"/>
  <c r="AS27" s="1"/>
  <c r="AR28"/>
  <c r="AS28" s="1"/>
  <c r="AR29"/>
  <c r="AS29" s="1"/>
  <c r="AR30"/>
  <c r="AS30" s="1"/>
  <c r="AR31"/>
  <c r="AS31" s="1"/>
  <c r="AR32"/>
  <c r="AS32" s="1"/>
  <c r="AR33"/>
  <c r="AR34"/>
  <c r="AS34"/>
  <c r="AR35"/>
  <c r="AS35" s="1"/>
  <c r="AR36"/>
  <c r="AS36" s="1"/>
  <c r="AR37"/>
  <c r="AS37" s="1"/>
  <c r="AR38"/>
  <c r="AS38"/>
  <c r="AR39"/>
  <c r="AS39" s="1"/>
  <c r="AR40"/>
  <c r="AS40" s="1"/>
  <c r="AR41"/>
  <c r="AS41" s="1"/>
  <c r="AR42"/>
  <c r="AS42"/>
  <c r="AR43"/>
  <c r="AS43" s="1"/>
  <c r="AR44"/>
  <c r="AS44" s="1"/>
  <c r="AR45"/>
  <c r="AS45" s="1"/>
  <c r="AR46"/>
  <c r="AS46"/>
  <c r="AR47"/>
  <c r="AS47"/>
  <c r="AR48"/>
  <c r="AS48" s="1"/>
  <c r="AR49"/>
  <c r="AS49" s="1"/>
  <c r="AR50"/>
  <c r="AS50"/>
  <c r="AR51"/>
  <c r="AS51"/>
  <c r="AR52"/>
  <c r="AS52" s="1"/>
  <c r="AR53"/>
  <c r="AS53" s="1"/>
  <c r="AR54"/>
  <c r="AS54"/>
  <c r="AR55"/>
  <c r="AS55"/>
  <c r="AR56"/>
  <c r="AS56" s="1"/>
  <c r="AR57"/>
  <c r="AR58"/>
  <c r="AS58"/>
  <c r="AR59"/>
  <c r="AS59"/>
  <c r="AR60"/>
  <c r="AS60" s="1"/>
  <c r="AR63"/>
  <c r="AS63" s="1"/>
  <c r="AR64"/>
  <c r="AS64"/>
  <c r="AR65"/>
  <c r="AS65" s="1"/>
  <c r="AR66"/>
  <c r="AS66" s="1"/>
  <c r="AR67"/>
  <c r="AS67" s="1"/>
  <c r="AR68"/>
  <c r="AS68"/>
  <c r="AR69"/>
  <c r="AS69"/>
  <c r="AR70"/>
  <c r="AS70" s="1"/>
  <c r="AR71"/>
  <c r="AR72"/>
  <c r="AS72"/>
  <c r="AR73"/>
  <c r="AS73" s="1"/>
  <c r="AR74"/>
  <c r="AS74" s="1"/>
  <c r="AR75"/>
  <c r="AR78"/>
  <c r="AS78"/>
  <c r="AR79"/>
  <c r="AS79"/>
  <c r="AR80"/>
  <c r="AS80" s="1"/>
  <c r="AR81"/>
  <c r="AR82"/>
  <c r="AS82"/>
  <c r="AR83"/>
  <c r="AS83"/>
  <c r="AR84"/>
  <c r="AS84" s="1"/>
  <c r="AR87"/>
  <c r="AR88"/>
  <c r="AS88" s="1"/>
  <c r="AR89"/>
  <c r="AS89" s="1"/>
  <c r="AR90"/>
  <c r="AS90" s="1"/>
  <c r="AR91"/>
  <c r="AS91" s="1"/>
  <c r="AR92"/>
  <c r="AS92" s="1"/>
  <c r="AR93"/>
  <c r="AS93" s="1"/>
  <c r="AR94"/>
  <c r="AS94" s="1"/>
  <c r="AR95"/>
  <c r="AS95" s="1"/>
  <c r="AR96"/>
  <c r="AS96" s="1"/>
  <c r="AR97"/>
  <c r="AS97" s="1"/>
  <c r="AR98"/>
  <c r="AS98" s="1"/>
  <c r="AR99"/>
  <c r="AS99" s="1"/>
  <c r="AR100"/>
  <c r="AS100" s="1"/>
  <c r="AR101"/>
  <c r="AS101" s="1"/>
  <c r="AR102"/>
  <c r="AS102" s="1"/>
  <c r="AR103"/>
  <c r="AR104"/>
  <c r="AS104" s="1"/>
  <c r="AR105"/>
  <c r="AS105" s="1"/>
  <c r="AR106"/>
  <c r="AS106" s="1"/>
  <c r="AR107"/>
  <c r="AS107" s="1"/>
  <c r="AR108"/>
  <c r="AS108" s="1"/>
  <c r="AR109"/>
  <c r="AS109" s="1"/>
  <c r="AR110"/>
  <c r="AS110" s="1"/>
  <c r="AR111"/>
  <c r="AS111" s="1"/>
  <c r="AR112"/>
  <c r="AS112" s="1"/>
  <c r="AR113"/>
  <c r="AS113" s="1"/>
  <c r="AR114"/>
  <c r="AS114" s="1"/>
  <c r="AR115"/>
  <c r="AS115" s="1"/>
  <c r="AR116"/>
  <c r="AS116" s="1"/>
  <c r="AR117"/>
  <c r="AS117" s="1"/>
  <c r="AR118"/>
  <c r="AS118" s="1"/>
  <c r="AR119"/>
  <c r="AS119" s="1"/>
  <c r="AR120"/>
  <c r="AS120"/>
  <c r="AR121"/>
  <c r="AS121" s="1"/>
  <c r="AR122"/>
  <c r="AS122" s="1"/>
  <c r="AR123"/>
  <c r="AS123" s="1"/>
  <c r="AR124"/>
  <c r="AS124" s="1"/>
  <c r="AR125"/>
  <c r="AS125"/>
  <c r="AR126"/>
  <c r="AS126" s="1"/>
  <c r="AR127"/>
  <c r="AR128"/>
  <c r="AS128"/>
  <c r="AR129"/>
  <c r="AS129" s="1"/>
  <c r="AR130"/>
  <c r="AS130" s="1"/>
  <c r="AR131"/>
  <c r="AR132"/>
  <c r="AS132" s="1"/>
  <c r="AR133"/>
  <c r="AS133"/>
  <c r="AR134"/>
  <c r="AS134" s="1"/>
  <c r="AR135"/>
  <c r="AS135" s="1"/>
  <c r="AR136"/>
  <c r="AS136"/>
  <c r="AR137"/>
  <c r="AS137" s="1"/>
  <c r="AR138"/>
  <c r="AS138" s="1"/>
  <c r="AR139"/>
  <c r="AS139" s="1"/>
  <c r="AS8"/>
  <c r="AR8"/>
  <c r="AI4"/>
  <c r="AI3"/>
  <c r="AO85" l="1"/>
  <c r="AP85"/>
  <c r="AQ85" s="1"/>
  <c r="AS85"/>
  <c r="AS77"/>
  <c r="AN77"/>
  <c r="AO77" s="1"/>
  <c r="AS131"/>
  <c r="AS127"/>
  <c r="AS103"/>
  <c r="AS87"/>
  <c r="AS81"/>
  <c r="AS75"/>
  <c r="AS71"/>
  <c r="AS57"/>
  <c r="AS33"/>
  <c r="AS21"/>
  <c r="AS17"/>
  <c r="AS9"/>
  <c r="AP77" l="1"/>
  <c r="AQ77" s="1"/>
  <c r="A8" l="1"/>
  <c r="B8"/>
  <c r="C8"/>
  <c r="D8"/>
  <c r="E8"/>
  <c r="F8"/>
  <c r="G8"/>
  <c r="H8"/>
  <c r="I8"/>
  <c r="J8"/>
  <c r="AI8" s="1"/>
  <c r="K8"/>
  <c r="L8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I9"/>
  <c r="J9"/>
  <c r="AI9" s="1"/>
  <c r="K9"/>
  <c r="L9"/>
  <c r="M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AI10" s="1"/>
  <c r="K10"/>
  <c r="L10"/>
  <c r="M10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I11"/>
  <c r="J11"/>
  <c r="AI11" s="1"/>
  <c r="K11"/>
  <c r="L11"/>
  <c r="M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AI12" s="1"/>
  <c r="K12"/>
  <c r="L12"/>
  <c r="M12"/>
  <c r="N12"/>
  <c r="O12"/>
  <c r="P12"/>
  <c r="Q12"/>
  <c r="R12"/>
  <c r="S12"/>
  <c r="T12"/>
  <c r="U12"/>
  <c r="V12"/>
  <c r="AJ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I13"/>
  <c r="J13"/>
  <c r="AI13" s="1"/>
  <c r="K13"/>
  <c r="L13"/>
  <c r="M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AI14" s="1"/>
  <c r="K14"/>
  <c r="L14"/>
  <c r="M14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I15"/>
  <c r="J15"/>
  <c r="AI15" s="1"/>
  <c r="K15"/>
  <c r="L15"/>
  <c r="M15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AI16" s="1"/>
  <c r="K16"/>
  <c r="L16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I17"/>
  <c r="J17"/>
  <c r="AI17" s="1"/>
  <c r="K17"/>
  <c r="L17"/>
  <c r="M17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AI18" s="1"/>
  <c r="K18"/>
  <c r="L18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A19"/>
  <c r="B19"/>
  <c r="C19"/>
  <c r="D19"/>
  <c r="E19"/>
  <c r="F19"/>
  <c r="G19"/>
  <c r="H19"/>
  <c r="I19"/>
  <c r="J19"/>
  <c r="AI19" s="1"/>
  <c r="K19"/>
  <c r="L19"/>
  <c r="M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20"/>
  <c r="B20"/>
  <c r="C20"/>
  <c r="D20"/>
  <c r="E20"/>
  <c r="F20"/>
  <c r="G20"/>
  <c r="H20"/>
  <c r="I20"/>
  <c r="J20"/>
  <c r="AI20" s="1"/>
  <c r="K20"/>
  <c r="L20"/>
  <c r="M20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21"/>
  <c r="B21"/>
  <c r="C21"/>
  <c r="D21"/>
  <c r="E21"/>
  <c r="F21"/>
  <c r="G21"/>
  <c r="H21"/>
  <c r="I21"/>
  <c r="J21"/>
  <c r="AI21" s="1"/>
  <c r="K21"/>
  <c r="L21"/>
  <c r="M21"/>
  <c r="N21"/>
  <c r="O21"/>
  <c r="P21"/>
  <c r="Q21"/>
  <c r="R21"/>
  <c r="S21"/>
  <c r="T21"/>
  <c r="U21"/>
  <c r="V21"/>
  <c r="AJ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I22"/>
  <c r="J22"/>
  <c r="AI22" s="1"/>
  <c r="K22"/>
  <c r="L22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3"/>
  <c r="B23"/>
  <c r="C23"/>
  <c r="D23"/>
  <c r="E23"/>
  <c r="F23"/>
  <c r="G23"/>
  <c r="H23"/>
  <c r="I23"/>
  <c r="J23"/>
  <c r="AI23" s="1"/>
  <c r="K23"/>
  <c r="L23"/>
  <c r="M23"/>
  <c r="N23"/>
  <c r="O23"/>
  <c r="P23"/>
  <c r="Q23"/>
  <c r="R23"/>
  <c r="S23"/>
  <c r="T23"/>
  <c r="U23"/>
  <c r="V23"/>
  <c r="AJ23" s="1"/>
  <c r="W23"/>
  <c r="AK23" s="1"/>
  <c r="X23"/>
  <c r="AL23" s="1"/>
  <c r="Y23"/>
  <c r="AM23" s="1"/>
  <c r="Z23"/>
  <c r="AA23"/>
  <c r="AB23"/>
  <c r="AC23"/>
  <c r="AD23"/>
  <c r="A24"/>
  <c r="B24"/>
  <c r="C24"/>
  <c r="D24"/>
  <c r="E24"/>
  <c r="F24"/>
  <c r="G24"/>
  <c r="H24"/>
  <c r="I24"/>
  <c r="J24"/>
  <c r="AI24" s="1"/>
  <c r="K24"/>
  <c r="L24"/>
  <c r="M24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5"/>
  <c r="B25"/>
  <c r="C25"/>
  <c r="D25"/>
  <c r="E25"/>
  <c r="F25"/>
  <c r="G25"/>
  <c r="H25"/>
  <c r="I25"/>
  <c r="J25"/>
  <c r="AI25" s="1"/>
  <c r="K25"/>
  <c r="L25"/>
  <c r="M25"/>
  <c r="N25"/>
  <c r="O25"/>
  <c r="P25"/>
  <c r="Q25"/>
  <c r="R25"/>
  <c r="S25"/>
  <c r="T25"/>
  <c r="U25"/>
  <c r="V25"/>
  <c r="AJ25" s="1"/>
  <c r="W25"/>
  <c r="AK25" s="1"/>
  <c r="X25"/>
  <c r="AL25" s="1"/>
  <c r="Y25"/>
  <c r="AM25" s="1"/>
  <c r="Z25"/>
  <c r="AA25"/>
  <c r="AB25"/>
  <c r="AC25"/>
  <c r="AD25"/>
  <c r="A26"/>
  <c r="B26"/>
  <c r="C26"/>
  <c r="D26"/>
  <c r="E26"/>
  <c r="F26"/>
  <c r="G26"/>
  <c r="H26"/>
  <c r="I26"/>
  <c r="J26"/>
  <c r="AI26" s="1"/>
  <c r="K26"/>
  <c r="L26"/>
  <c r="M26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27"/>
  <c r="B27"/>
  <c r="C27"/>
  <c r="D27"/>
  <c r="E27"/>
  <c r="F27"/>
  <c r="G27"/>
  <c r="H27"/>
  <c r="I27"/>
  <c r="J27"/>
  <c r="AI27" s="1"/>
  <c r="K27"/>
  <c r="L27"/>
  <c r="M27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8"/>
  <c r="B28"/>
  <c r="C28"/>
  <c r="D28"/>
  <c r="E28"/>
  <c r="F28"/>
  <c r="G28"/>
  <c r="H28"/>
  <c r="I28"/>
  <c r="J28"/>
  <c r="AI28" s="1"/>
  <c r="K28"/>
  <c r="L28"/>
  <c r="M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AI29" s="1"/>
  <c r="K29"/>
  <c r="L29"/>
  <c r="M29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I30"/>
  <c r="J30"/>
  <c r="AI30" s="1"/>
  <c r="K30"/>
  <c r="L30"/>
  <c r="M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AI31" s="1"/>
  <c r="K31"/>
  <c r="L31"/>
  <c r="M3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I32"/>
  <c r="J32"/>
  <c r="AI32" s="1"/>
  <c r="K32"/>
  <c r="L32"/>
  <c r="M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AI33" s="1"/>
  <c r="K33"/>
  <c r="L33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I34"/>
  <c r="J34"/>
  <c r="AI34" s="1"/>
  <c r="K34"/>
  <c r="L34"/>
  <c r="M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AI35" s="1"/>
  <c r="K35"/>
  <c r="L35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I36"/>
  <c r="J36"/>
  <c r="AI36" s="1"/>
  <c r="K36"/>
  <c r="L36"/>
  <c r="M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AI37" s="1"/>
  <c r="K37"/>
  <c r="L37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I38"/>
  <c r="J38"/>
  <c r="AI38" s="1"/>
  <c r="K38"/>
  <c r="L38"/>
  <c r="M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AI39" s="1"/>
  <c r="K39"/>
  <c r="L39"/>
  <c r="M39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AI40" s="1"/>
  <c r="K40"/>
  <c r="L40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AI41" s="1"/>
  <c r="K41"/>
  <c r="L4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AI42" s="1"/>
  <c r="K42"/>
  <c r="L42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AI43" s="1"/>
  <c r="K43"/>
  <c r="L43"/>
  <c r="M43"/>
  <c r="N43"/>
  <c r="O43"/>
  <c r="P43"/>
  <c r="Q43"/>
  <c r="R43"/>
  <c r="S43"/>
  <c r="T43"/>
  <c r="U43"/>
  <c r="V43"/>
  <c r="AJ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AI44" s="1"/>
  <c r="K44"/>
  <c r="L44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45"/>
  <c r="B45"/>
  <c r="C45"/>
  <c r="D45"/>
  <c r="E45"/>
  <c r="F45"/>
  <c r="G45"/>
  <c r="H45"/>
  <c r="I45"/>
  <c r="J45"/>
  <c r="AI45" s="1"/>
  <c r="K45"/>
  <c r="L45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I46"/>
  <c r="J46"/>
  <c r="AI46" s="1"/>
  <c r="K46"/>
  <c r="L46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AI47" s="1"/>
  <c r="K47"/>
  <c r="L47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48"/>
  <c r="B48"/>
  <c r="C48"/>
  <c r="D48"/>
  <c r="E48"/>
  <c r="F48"/>
  <c r="G48"/>
  <c r="H48"/>
  <c r="I48"/>
  <c r="J48"/>
  <c r="AI48" s="1"/>
  <c r="K48"/>
  <c r="L48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49"/>
  <c r="B49"/>
  <c r="C49"/>
  <c r="D49"/>
  <c r="E49"/>
  <c r="F49"/>
  <c r="G49"/>
  <c r="H49"/>
  <c r="I49"/>
  <c r="J49"/>
  <c r="AI49" s="1"/>
  <c r="K49"/>
  <c r="L49"/>
  <c r="M49"/>
  <c r="N49"/>
  <c r="O49"/>
  <c r="P49"/>
  <c r="Q49"/>
  <c r="R49"/>
  <c r="S49"/>
  <c r="T49"/>
  <c r="U49"/>
  <c r="V49"/>
  <c r="AJ49" s="1"/>
  <c r="W49"/>
  <c r="AK49" s="1"/>
  <c r="X49"/>
  <c r="AL49" s="1"/>
  <c r="Y49"/>
  <c r="AM49" s="1"/>
  <c r="Z49"/>
  <c r="AA49"/>
  <c r="AB49"/>
  <c r="AC49"/>
  <c r="AD49"/>
  <c r="A50"/>
  <c r="B50"/>
  <c r="C50"/>
  <c r="D50"/>
  <c r="E50"/>
  <c r="F50"/>
  <c r="G50"/>
  <c r="H50"/>
  <c r="I50"/>
  <c r="J50"/>
  <c r="AI50" s="1"/>
  <c r="K50"/>
  <c r="L50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AI51" s="1"/>
  <c r="K51"/>
  <c r="L5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52"/>
  <c r="B52"/>
  <c r="C52"/>
  <c r="D52"/>
  <c r="E52"/>
  <c r="F52"/>
  <c r="G52"/>
  <c r="H52"/>
  <c r="I52"/>
  <c r="J52"/>
  <c r="AI52" s="1"/>
  <c r="K52"/>
  <c r="L52"/>
  <c r="M52"/>
  <c r="N52"/>
  <c r="O52"/>
  <c r="P52"/>
  <c r="Q52"/>
  <c r="R52"/>
  <c r="S52"/>
  <c r="T52"/>
  <c r="U52"/>
  <c r="V52"/>
  <c r="AJ52" s="1"/>
  <c r="W52"/>
  <c r="AK52" s="1"/>
  <c r="X52"/>
  <c r="AL52" s="1"/>
  <c r="Y52"/>
  <c r="AM52" s="1"/>
  <c r="Z52"/>
  <c r="AA52"/>
  <c r="AB52"/>
  <c r="AC52"/>
  <c r="AD52"/>
  <c r="A53"/>
  <c r="B53"/>
  <c r="C53"/>
  <c r="D53"/>
  <c r="E53"/>
  <c r="F53"/>
  <c r="G53"/>
  <c r="H53"/>
  <c r="I53"/>
  <c r="J53"/>
  <c r="AI53" s="1"/>
  <c r="K53"/>
  <c r="L53"/>
  <c r="M53"/>
  <c r="N53"/>
  <c r="O53"/>
  <c r="P53"/>
  <c r="Q53"/>
  <c r="R53"/>
  <c r="S53"/>
  <c r="T53"/>
  <c r="U53"/>
  <c r="V53"/>
  <c r="AJ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AI54" s="1"/>
  <c r="K54"/>
  <c r="L54"/>
  <c r="M54"/>
  <c r="N54"/>
  <c r="O54"/>
  <c r="P54"/>
  <c r="Q54"/>
  <c r="R54"/>
  <c r="S54"/>
  <c r="T54"/>
  <c r="U54"/>
  <c r="V54"/>
  <c r="AJ54" s="1"/>
  <c r="W54"/>
  <c r="AK54" s="1"/>
  <c r="X54"/>
  <c r="AL54" s="1"/>
  <c r="Y54"/>
  <c r="AM54" s="1"/>
  <c r="Z54"/>
  <c r="AA54"/>
  <c r="AB54"/>
  <c r="AC54"/>
  <c r="AD54"/>
  <c r="A55"/>
  <c r="B55"/>
  <c r="C55"/>
  <c r="D55"/>
  <c r="E55"/>
  <c r="F55"/>
  <c r="G55"/>
  <c r="H55"/>
  <c r="I55"/>
  <c r="J55"/>
  <c r="AI55" s="1"/>
  <c r="K55"/>
  <c r="L55"/>
  <c r="M55"/>
  <c r="N55"/>
  <c r="O55"/>
  <c r="P55"/>
  <c r="Q55"/>
  <c r="R55"/>
  <c r="S55"/>
  <c r="T55"/>
  <c r="U55"/>
  <c r="V55"/>
  <c r="AJ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AI56" s="1"/>
  <c r="K56"/>
  <c r="L56"/>
  <c r="M56"/>
  <c r="N56"/>
  <c r="O56"/>
  <c r="P56"/>
  <c r="Q56"/>
  <c r="R56"/>
  <c r="S56"/>
  <c r="T56"/>
  <c r="U56"/>
  <c r="V56"/>
  <c r="AJ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AI57" s="1"/>
  <c r="K57"/>
  <c r="L57"/>
  <c r="M57"/>
  <c r="N57"/>
  <c r="O57"/>
  <c r="P57"/>
  <c r="Q57"/>
  <c r="R57"/>
  <c r="S57"/>
  <c r="T57"/>
  <c r="U57"/>
  <c r="V57"/>
  <c r="AJ57" s="1"/>
  <c r="W57"/>
  <c r="AK57" s="1"/>
  <c r="X57"/>
  <c r="AL57" s="1"/>
  <c r="Y57"/>
  <c r="AM57" s="1"/>
  <c r="Z57"/>
  <c r="AA57"/>
  <c r="AB57"/>
  <c r="AC57"/>
  <c r="AD57"/>
  <c r="A58"/>
  <c r="B58"/>
  <c r="C58"/>
  <c r="D58"/>
  <c r="E58"/>
  <c r="F58"/>
  <c r="G58"/>
  <c r="H58"/>
  <c r="I58"/>
  <c r="J58"/>
  <c r="AI58" s="1"/>
  <c r="K58"/>
  <c r="L58"/>
  <c r="M58"/>
  <c r="N58"/>
  <c r="O58"/>
  <c r="P58"/>
  <c r="Q58"/>
  <c r="R58"/>
  <c r="S58"/>
  <c r="T58"/>
  <c r="U58"/>
  <c r="V58"/>
  <c r="AJ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AI59" s="1"/>
  <c r="K59"/>
  <c r="L59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0"/>
  <c r="B60"/>
  <c r="C60"/>
  <c r="D60"/>
  <c r="E60"/>
  <c r="F60"/>
  <c r="G60"/>
  <c r="H60"/>
  <c r="I60"/>
  <c r="J60"/>
  <c r="AI60" s="1"/>
  <c r="K60"/>
  <c r="L60"/>
  <c r="M60"/>
  <c r="N60"/>
  <c r="O60"/>
  <c r="P60"/>
  <c r="Q60"/>
  <c r="R60"/>
  <c r="S60"/>
  <c r="T60"/>
  <c r="U60"/>
  <c r="V60"/>
  <c r="AJ60" s="1"/>
  <c r="W60"/>
  <c r="AK60" s="1"/>
  <c r="X60"/>
  <c r="AL60" s="1"/>
  <c r="Y60"/>
  <c r="AM60" s="1"/>
  <c r="Z60"/>
  <c r="AA60"/>
  <c r="AB60"/>
  <c r="AC60"/>
  <c r="AD60"/>
  <c r="A63"/>
  <c r="B63"/>
  <c r="C63"/>
  <c r="D63"/>
  <c r="E63"/>
  <c r="F63"/>
  <c r="G63"/>
  <c r="H63"/>
  <c r="I63"/>
  <c r="J63"/>
  <c r="AI63" s="1"/>
  <c r="K63"/>
  <c r="L63"/>
  <c r="M63"/>
  <c r="N63"/>
  <c r="O63"/>
  <c r="P63"/>
  <c r="Q63"/>
  <c r="R63"/>
  <c r="S63"/>
  <c r="T63"/>
  <c r="U63"/>
  <c r="V63"/>
  <c r="AJ63" s="1"/>
  <c r="W63"/>
  <c r="AK63" s="1"/>
  <c r="X63"/>
  <c r="AL63" s="1"/>
  <c r="Y63"/>
  <c r="AM63" s="1"/>
  <c r="Z63"/>
  <c r="AA63"/>
  <c r="AB63"/>
  <c r="AC63"/>
  <c r="AD63"/>
  <c r="A64"/>
  <c r="B64"/>
  <c r="C64"/>
  <c r="D64"/>
  <c r="E64"/>
  <c r="F64"/>
  <c r="G64"/>
  <c r="H64"/>
  <c r="I64"/>
  <c r="J64"/>
  <c r="AI64" s="1"/>
  <c r="K64"/>
  <c r="L64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5"/>
  <c r="B65"/>
  <c r="C65"/>
  <c r="D65"/>
  <c r="E65"/>
  <c r="F65"/>
  <c r="G65"/>
  <c r="H65"/>
  <c r="I65"/>
  <c r="J65"/>
  <c r="AI65" s="1"/>
  <c r="K65"/>
  <c r="L65"/>
  <c r="M65"/>
  <c r="N65"/>
  <c r="O65"/>
  <c r="P65"/>
  <c r="Q65"/>
  <c r="R65"/>
  <c r="S65"/>
  <c r="T65"/>
  <c r="U65"/>
  <c r="V65"/>
  <c r="AJ65" s="1"/>
  <c r="W65"/>
  <c r="AK65" s="1"/>
  <c r="X65"/>
  <c r="AL65" s="1"/>
  <c r="Y65"/>
  <c r="AM65" s="1"/>
  <c r="Z65"/>
  <c r="AA65"/>
  <c r="AB65"/>
  <c r="AC65"/>
  <c r="AD65"/>
  <c r="A66"/>
  <c r="B66"/>
  <c r="C66"/>
  <c r="D66"/>
  <c r="E66"/>
  <c r="F66"/>
  <c r="G66"/>
  <c r="H66"/>
  <c r="I66"/>
  <c r="J66"/>
  <c r="AI66" s="1"/>
  <c r="K66"/>
  <c r="L66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AI67" s="1"/>
  <c r="K67"/>
  <c r="L67"/>
  <c r="M67"/>
  <c r="N67"/>
  <c r="O67"/>
  <c r="P67"/>
  <c r="Q67"/>
  <c r="R67"/>
  <c r="S67"/>
  <c r="T67"/>
  <c r="U67"/>
  <c r="V67"/>
  <c r="AJ67" s="1"/>
  <c r="W67"/>
  <c r="AK67" s="1"/>
  <c r="X67"/>
  <c r="AL67" s="1"/>
  <c r="Y67"/>
  <c r="AM67" s="1"/>
  <c r="Z67"/>
  <c r="AA67"/>
  <c r="AB67"/>
  <c r="AC67"/>
  <c r="AD67"/>
  <c r="A68"/>
  <c r="B68"/>
  <c r="C68"/>
  <c r="D68"/>
  <c r="E68"/>
  <c r="F68"/>
  <c r="G68"/>
  <c r="H68"/>
  <c r="I68"/>
  <c r="J68"/>
  <c r="AI68" s="1"/>
  <c r="K68"/>
  <c r="L68"/>
  <c r="M68"/>
  <c r="N68"/>
  <c r="O68"/>
  <c r="P68"/>
  <c r="Q68"/>
  <c r="R68"/>
  <c r="S68"/>
  <c r="T68"/>
  <c r="U68"/>
  <c r="V68"/>
  <c r="AJ68" s="1"/>
  <c r="W68"/>
  <c r="AK68" s="1"/>
  <c r="X68"/>
  <c r="AL68" s="1"/>
  <c r="Y68"/>
  <c r="AM68" s="1"/>
  <c r="Z68"/>
  <c r="AA68"/>
  <c r="AB68"/>
  <c r="AC68"/>
  <c r="AD68"/>
  <c r="A69"/>
  <c r="B69"/>
  <c r="C69"/>
  <c r="D69"/>
  <c r="E69"/>
  <c r="F69"/>
  <c r="G69"/>
  <c r="H69"/>
  <c r="I69"/>
  <c r="J69"/>
  <c r="AI69" s="1"/>
  <c r="K69"/>
  <c r="L69"/>
  <c r="M69"/>
  <c r="N69"/>
  <c r="O69"/>
  <c r="P69"/>
  <c r="Q69"/>
  <c r="R69"/>
  <c r="S69"/>
  <c r="T69"/>
  <c r="U69"/>
  <c r="V69"/>
  <c r="AJ69" s="1"/>
  <c r="W69"/>
  <c r="AK69" s="1"/>
  <c r="X69"/>
  <c r="AL69" s="1"/>
  <c r="Y69"/>
  <c r="AM69" s="1"/>
  <c r="Z69"/>
  <c r="AA69"/>
  <c r="AB69"/>
  <c r="AC69"/>
  <c r="AD69"/>
  <c r="A70"/>
  <c r="B70"/>
  <c r="C70"/>
  <c r="D70"/>
  <c r="E70"/>
  <c r="F70"/>
  <c r="G70"/>
  <c r="H70"/>
  <c r="I70"/>
  <c r="J70"/>
  <c r="AI70" s="1"/>
  <c r="K70"/>
  <c r="L70"/>
  <c r="M70"/>
  <c r="N70"/>
  <c r="O70"/>
  <c r="P70"/>
  <c r="Q70"/>
  <c r="R70"/>
  <c r="S70"/>
  <c r="T70"/>
  <c r="U70"/>
  <c r="V70"/>
  <c r="AJ70" s="1"/>
  <c r="W70"/>
  <c r="AK70" s="1"/>
  <c r="X70"/>
  <c r="AL70" s="1"/>
  <c r="Y70"/>
  <c r="AM70" s="1"/>
  <c r="Z70"/>
  <c r="AA70"/>
  <c r="AB70"/>
  <c r="AC70"/>
  <c r="AD70"/>
  <c r="A71"/>
  <c r="B71"/>
  <c r="C71"/>
  <c r="D71"/>
  <c r="E71"/>
  <c r="F71"/>
  <c r="G71"/>
  <c r="H71"/>
  <c r="I71"/>
  <c r="J71"/>
  <c r="AI71" s="1"/>
  <c r="K71"/>
  <c r="L71"/>
  <c r="M71"/>
  <c r="N71"/>
  <c r="O71"/>
  <c r="P71"/>
  <c r="Q71"/>
  <c r="R71"/>
  <c r="S71"/>
  <c r="T71"/>
  <c r="U71"/>
  <c r="V71"/>
  <c r="AJ71" s="1"/>
  <c r="W71"/>
  <c r="AK71" s="1"/>
  <c r="X71"/>
  <c r="AL71" s="1"/>
  <c r="Y71"/>
  <c r="AM71" s="1"/>
  <c r="Z71"/>
  <c r="AA71"/>
  <c r="AB71"/>
  <c r="AC71"/>
  <c r="AD71"/>
  <c r="A72"/>
  <c r="B72"/>
  <c r="C72"/>
  <c r="D72"/>
  <c r="E72"/>
  <c r="F72"/>
  <c r="G72"/>
  <c r="H72"/>
  <c r="I72"/>
  <c r="J72"/>
  <c r="AI72" s="1"/>
  <c r="K72"/>
  <c r="L72"/>
  <c r="M72"/>
  <c r="N72"/>
  <c r="O72"/>
  <c r="P72"/>
  <c r="Q72"/>
  <c r="R72"/>
  <c r="S72"/>
  <c r="T72"/>
  <c r="U72"/>
  <c r="V72"/>
  <c r="AJ72" s="1"/>
  <c r="W72"/>
  <c r="AK72" s="1"/>
  <c r="X72"/>
  <c r="AL72" s="1"/>
  <c r="Y72"/>
  <c r="AM72" s="1"/>
  <c r="Z72"/>
  <c r="AA72"/>
  <c r="AB72"/>
  <c r="AC72"/>
  <c r="AD72"/>
  <c r="A73"/>
  <c r="B73"/>
  <c r="C73"/>
  <c r="D73"/>
  <c r="E73"/>
  <c r="F73"/>
  <c r="G73"/>
  <c r="H73"/>
  <c r="I73"/>
  <c r="J73"/>
  <c r="AI73" s="1"/>
  <c r="K73"/>
  <c r="L73"/>
  <c r="M73"/>
  <c r="N73"/>
  <c r="O73"/>
  <c r="P73"/>
  <c r="Q73"/>
  <c r="R73"/>
  <c r="S73"/>
  <c r="T73"/>
  <c r="U73"/>
  <c r="V73"/>
  <c r="AJ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AI74" s="1"/>
  <c r="K74"/>
  <c r="L74"/>
  <c r="M74"/>
  <c r="N74"/>
  <c r="O74"/>
  <c r="P74"/>
  <c r="Q74"/>
  <c r="R74"/>
  <c r="S74"/>
  <c r="T74"/>
  <c r="U74"/>
  <c r="V74"/>
  <c r="AJ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AI75" s="1"/>
  <c r="K75"/>
  <c r="L75"/>
  <c r="M75"/>
  <c r="N75"/>
  <c r="O75"/>
  <c r="P75"/>
  <c r="Q75"/>
  <c r="R75"/>
  <c r="S75"/>
  <c r="T75"/>
  <c r="U75"/>
  <c r="V75"/>
  <c r="AJ75" s="1"/>
  <c r="W75"/>
  <c r="AK75" s="1"/>
  <c r="X75"/>
  <c r="AL75" s="1"/>
  <c r="Y75"/>
  <c r="AM75" s="1"/>
  <c r="Z75"/>
  <c r="AA75"/>
  <c r="AB75"/>
  <c r="AC75"/>
  <c r="AD75"/>
  <c r="A78"/>
  <c r="B78"/>
  <c r="C78"/>
  <c r="D78"/>
  <c r="E78"/>
  <c r="F78"/>
  <c r="G78"/>
  <c r="H78"/>
  <c r="I78"/>
  <c r="J78"/>
  <c r="AI78" s="1"/>
  <c r="K78"/>
  <c r="L78"/>
  <c r="M78"/>
  <c r="N78"/>
  <c r="O78"/>
  <c r="P78"/>
  <c r="Q78"/>
  <c r="R78"/>
  <c r="S78"/>
  <c r="T78"/>
  <c r="U78"/>
  <c r="V78"/>
  <c r="AJ78" s="1"/>
  <c r="W78"/>
  <c r="AK78" s="1"/>
  <c r="X78"/>
  <c r="AL78" s="1"/>
  <c r="Y78"/>
  <c r="AM78" s="1"/>
  <c r="Z78"/>
  <c r="AA78"/>
  <c r="AB78"/>
  <c r="AC78"/>
  <c r="AD78"/>
  <c r="A79"/>
  <c r="B79"/>
  <c r="C79"/>
  <c r="D79"/>
  <c r="E79"/>
  <c r="F79"/>
  <c r="G79"/>
  <c r="H79"/>
  <c r="I79"/>
  <c r="J79"/>
  <c r="AI79" s="1"/>
  <c r="K79"/>
  <c r="L79"/>
  <c r="M79"/>
  <c r="N79"/>
  <c r="O79"/>
  <c r="P79"/>
  <c r="Q79"/>
  <c r="R79"/>
  <c r="S79"/>
  <c r="T79"/>
  <c r="U79"/>
  <c r="V79"/>
  <c r="AJ79" s="1"/>
  <c r="W79"/>
  <c r="AK79" s="1"/>
  <c r="X79"/>
  <c r="AL79" s="1"/>
  <c r="Y79"/>
  <c r="AM79" s="1"/>
  <c r="Z79"/>
  <c r="AA79"/>
  <c r="AB79"/>
  <c r="AC79"/>
  <c r="AD79"/>
  <c r="A80"/>
  <c r="B80"/>
  <c r="C80"/>
  <c r="D80"/>
  <c r="E80"/>
  <c r="F80"/>
  <c r="G80"/>
  <c r="H80"/>
  <c r="I80"/>
  <c r="J80"/>
  <c r="AI80" s="1"/>
  <c r="K80"/>
  <c r="L80"/>
  <c r="M80"/>
  <c r="N80"/>
  <c r="O80"/>
  <c r="P80"/>
  <c r="Q80"/>
  <c r="R80"/>
  <c r="S80"/>
  <c r="T80"/>
  <c r="U80"/>
  <c r="V80"/>
  <c r="AJ80" s="1"/>
  <c r="W80"/>
  <c r="AK80" s="1"/>
  <c r="X80"/>
  <c r="AL80" s="1"/>
  <c r="Y80"/>
  <c r="AM80" s="1"/>
  <c r="Z80"/>
  <c r="AA80"/>
  <c r="AB80"/>
  <c r="AC80"/>
  <c r="AD80"/>
  <c r="A81"/>
  <c r="B81"/>
  <c r="C81"/>
  <c r="D81"/>
  <c r="E81"/>
  <c r="F81"/>
  <c r="G81"/>
  <c r="H81"/>
  <c r="I81"/>
  <c r="J81"/>
  <c r="AI81" s="1"/>
  <c r="K81"/>
  <c r="L81"/>
  <c r="M81"/>
  <c r="N81"/>
  <c r="O81"/>
  <c r="P81"/>
  <c r="Q81"/>
  <c r="R81"/>
  <c r="S81"/>
  <c r="T81"/>
  <c r="U81"/>
  <c r="V81"/>
  <c r="AJ81" s="1"/>
  <c r="W81"/>
  <c r="AK81" s="1"/>
  <c r="X81"/>
  <c r="AL81" s="1"/>
  <c r="Y81"/>
  <c r="AM81" s="1"/>
  <c r="Z81"/>
  <c r="AA81"/>
  <c r="AB81"/>
  <c r="AC81"/>
  <c r="AD81"/>
  <c r="A82"/>
  <c r="B82"/>
  <c r="C82"/>
  <c r="D82"/>
  <c r="E82"/>
  <c r="F82"/>
  <c r="G82"/>
  <c r="H82"/>
  <c r="I82"/>
  <c r="J82"/>
  <c r="AI82" s="1"/>
  <c r="K82"/>
  <c r="L82"/>
  <c r="M82"/>
  <c r="N82"/>
  <c r="O82"/>
  <c r="P82"/>
  <c r="Q82"/>
  <c r="R82"/>
  <c r="S82"/>
  <c r="T82"/>
  <c r="U82"/>
  <c r="V82"/>
  <c r="AJ82" s="1"/>
  <c r="W82"/>
  <c r="AK82" s="1"/>
  <c r="X82"/>
  <c r="AL82" s="1"/>
  <c r="Y82"/>
  <c r="AM82" s="1"/>
  <c r="Z82"/>
  <c r="AA82"/>
  <c r="AB82"/>
  <c r="AC82"/>
  <c r="AD82"/>
  <c r="A83"/>
  <c r="B83"/>
  <c r="C83"/>
  <c r="D83"/>
  <c r="E83"/>
  <c r="F83"/>
  <c r="G83"/>
  <c r="H83"/>
  <c r="I83"/>
  <c r="J83"/>
  <c r="AI83" s="1"/>
  <c r="K83"/>
  <c r="L83"/>
  <c r="M83"/>
  <c r="N83"/>
  <c r="O83"/>
  <c r="P83"/>
  <c r="Q83"/>
  <c r="R83"/>
  <c r="S83"/>
  <c r="T83"/>
  <c r="U83"/>
  <c r="V83"/>
  <c r="AJ83" s="1"/>
  <c r="W83"/>
  <c r="AK83" s="1"/>
  <c r="X83"/>
  <c r="AL83" s="1"/>
  <c r="Y83"/>
  <c r="AM83" s="1"/>
  <c r="Z83"/>
  <c r="AA83"/>
  <c r="AB83"/>
  <c r="AC83"/>
  <c r="AD83"/>
  <c r="A84"/>
  <c r="B84"/>
  <c r="C84"/>
  <c r="D84"/>
  <c r="E84"/>
  <c r="F84"/>
  <c r="G84"/>
  <c r="H84"/>
  <c r="I84"/>
  <c r="J84"/>
  <c r="AI84" s="1"/>
  <c r="K84"/>
  <c r="L84"/>
  <c r="M84"/>
  <c r="N84"/>
  <c r="O84"/>
  <c r="P84"/>
  <c r="Q84"/>
  <c r="R84"/>
  <c r="S84"/>
  <c r="T84"/>
  <c r="U84"/>
  <c r="V84"/>
  <c r="AJ84" s="1"/>
  <c r="W84"/>
  <c r="AK84" s="1"/>
  <c r="X84"/>
  <c r="AL84" s="1"/>
  <c r="Y84"/>
  <c r="AM84" s="1"/>
  <c r="Z84"/>
  <c r="AA84"/>
  <c r="AB84"/>
  <c r="AC84"/>
  <c r="AD84"/>
  <c r="A87"/>
  <c r="B87"/>
  <c r="C87"/>
  <c r="D87"/>
  <c r="E87"/>
  <c r="F87"/>
  <c r="G87"/>
  <c r="H87"/>
  <c r="I87"/>
  <c r="J87"/>
  <c r="AI87" s="1"/>
  <c r="K87"/>
  <c r="L87"/>
  <c r="M87"/>
  <c r="N87"/>
  <c r="O87"/>
  <c r="P87"/>
  <c r="Q87"/>
  <c r="R87"/>
  <c r="S87"/>
  <c r="T87"/>
  <c r="U87"/>
  <c r="V87"/>
  <c r="AJ87" s="1"/>
  <c r="W87"/>
  <c r="AK87" s="1"/>
  <c r="X87"/>
  <c r="AL87" s="1"/>
  <c r="Y87"/>
  <c r="AM87" s="1"/>
  <c r="Z87"/>
  <c r="AA87"/>
  <c r="AB87"/>
  <c r="AC87"/>
  <c r="AD87"/>
  <c r="A88"/>
  <c r="B88"/>
  <c r="C88"/>
  <c r="D88"/>
  <c r="E88"/>
  <c r="F88"/>
  <c r="G88"/>
  <c r="H88"/>
  <c r="I88"/>
  <c r="J88"/>
  <c r="AI88" s="1"/>
  <c r="K88"/>
  <c r="L88"/>
  <c r="M88"/>
  <c r="N88"/>
  <c r="O88"/>
  <c r="P88"/>
  <c r="Q88"/>
  <c r="R88"/>
  <c r="S88"/>
  <c r="T88"/>
  <c r="U88"/>
  <c r="V88"/>
  <c r="AJ88" s="1"/>
  <c r="W88"/>
  <c r="AK88" s="1"/>
  <c r="X88"/>
  <c r="AL88" s="1"/>
  <c r="Y88"/>
  <c r="AM88" s="1"/>
  <c r="Z88"/>
  <c r="AA88"/>
  <c r="AB88"/>
  <c r="AC88"/>
  <c r="AD88"/>
  <c r="A89"/>
  <c r="B89"/>
  <c r="C89"/>
  <c r="D89"/>
  <c r="E89"/>
  <c r="F89"/>
  <c r="G89"/>
  <c r="H89"/>
  <c r="I89"/>
  <c r="J89"/>
  <c r="AI89" s="1"/>
  <c r="K89"/>
  <c r="L89"/>
  <c r="M89"/>
  <c r="N89"/>
  <c r="O89"/>
  <c r="P89"/>
  <c r="Q89"/>
  <c r="R89"/>
  <c r="S89"/>
  <c r="T89"/>
  <c r="U89"/>
  <c r="V89"/>
  <c r="AJ89" s="1"/>
  <c r="W89"/>
  <c r="AK89" s="1"/>
  <c r="X89"/>
  <c r="AL89" s="1"/>
  <c r="Y89"/>
  <c r="AM89" s="1"/>
  <c r="Z89"/>
  <c r="AA89"/>
  <c r="AB89"/>
  <c r="AC89"/>
  <c r="AD89"/>
  <c r="A90"/>
  <c r="B90"/>
  <c r="C90"/>
  <c r="D90"/>
  <c r="E90"/>
  <c r="F90"/>
  <c r="G90"/>
  <c r="H90"/>
  <c r="I90"/>
  <c r="J90"/>
  <c r="AI90" s="1"/>
  <c r="K90"/>
  <c r="L90"/>
  <c r="M90"/>
  <c r="N90"/>
  <c r="O90"/>
  <c r="P90"/>
  <c r="Q90"/>
  <c r="R90"/>
  <c r="S90"/>
  <c r="T90"/>
  <c r="U90"/>
  <c r="V90"/>
  <c r="AJ90" s="1"/>
  <c r="W90"/>
  <c r="AK90" s="1"/>
  <c r="X90"/>
  <c r="AL90" s="1"/>
  <c r="Y90"/>
  <c r="AM90" s="1"/>
  <c r="Z90"/>
  <c r="AA90"/>
  <c r="AB90"/>
  <c r="AC90"/>
  <c r="AD90"/>
  <c r="A91"/>
  <c r="B91"/>
  <c r="C91"/>
  <c r="D91"/>
  <c r="E91"/>
  <c r="F91"/>
  <c r="G91"/>
  <c r="H91"/>
  <c r="I91"/>
  <c r="J91"/>
  <c r="AI91" s="1"/>
  <c r="K91"/>
  <c r="L91"/>
  <c r="M91"/>
  <c r="N91"/>
  <c r="O91"/>
  <c r="P91"/>
  <c r="Q91"/>
  <c r="R91"/>
  <c r="S91"/>
  <c r="T91"/>
  <c r="U91"/>
  <c r="V91"/>
  <c r="AJ91" s="1"/>
  <c r="W91"/>
  <c r="AK91" s="1"/>
  <c r="X91"/>
  <c r="AL91" s="1"/>
  <c r="Y91"/>
  <c r="AM91" s="1"/>
  <c r="Z91"/>
  <c r="AA91"/>
  <c r="AB91"/>
  <c r="AC91"/>
  <c r="AD91"/>
  <c r="A92"/>
  <c r="B92"/>
  <c r="C92"/>
  <c r="D92"/>
  <c r="E92"/>
  <c r="F92"/>
  <c r="G92"/>
  <c r="H92"/>
  <c r="I92"/>
  <c r="J92"/>
  <c r="AI92" s="1"/>
  <c r="K92"/>
  <c r="L92"/>
  <c r="M92"/>
  <c r="N92"/>
  <c r="O92"/>
  <c r="P92"/>
  <c r="Q92"/>
  <c r="R92"/>
  <c r="S92"/>
  <c r="T92"/>
  <c r="U92"/>
  <c r="V92"/>
  <c r="AJ92" s="1"/>
  <c r="W92"/>
  <c r="AK92" s="1"/>
  <c r="X92"/>
  <c r="AL92" s="1"/>
  <c r="Y92"/>
  <c r="AM92" s="1"/>
  <c r="Z92"/>
  <c r="AA92"/>
  <c r="AB92"/>
  <c r="AC92"/>
  <c r="AD92"/>
  <c r="A93"/>
  <c r="B93"/>
  <c r="C93"/>
  <c r="D93"/>
  <c r="E93"/>
  <c r="F93"/>
  <c r="G93"/>
  <c r="H93"/>
  <c r="I93"/>
  <c r="J93"/>
  <c r="AI93" s="1"/>
  <c r="K93"/>
  <c r="L93"/>
  <c r="M93"/>
  <c r="N93"/>
  <c r="O93"/>
  <c r="P93"/>
  <c r="Q93"/>
  <c r="R93"/>
  <c r="S93"/>
  <c r="T93"/>
  <c r="U93"/>
  <c r="V93"/>
  <c r="AJ93" s="1"/>
  <c r="W93"/>
  <c r="AK93" s="1"/>
  <c r="X93"/>
  <c r="AL93" s="1"/>
  <c r="Y93"/>
  <c r="AM93" s="1"/>
  <c r="Z93"/>
  <c r="AA93"/>
  <c r="AB93"/>
  <c r="AC93"/>
  <c r="AD93"/>
  <c r="A94"/>
  <c r="B94"/>
  <c r="C94"/>
  <c r="D94"/>
  <c r="E94"/>
  <c r="F94"/>
  <c r="G94"/>
  <c r="H94"/>
  <c r="I94"/>
  <c r="J94"/>
  <c r="AI94" s="1"/>
  <c r="K94"/>
  <c r="L94"/>
  <c r="M94"/>
  <c r="N94"/>
  <c r="O94"/>
  <c r="P94"/>
  <c r="Q94"/>
  <c r="R94"/>
  <c r="S94"/>
  <c r="T94"/>
  <c r="U94"/>
  <c r="V94"/>
  <c r="AJ94" s="1"/>
  <c r="W94"/>
  <c r="AK94" s="1"/>
  <c r="X94"/>
  <c r="AL94" s="1"/>
  <c r="Y94"/>
  <c r="AM94" s="1"/>
  <c r="Z94"/>
  <c r="AA94"/>
  <c r="AB94"/>
  <c r="AC94"/>
  <c r="AD94"/>
  <c r="A95"/>
  <c r="B95"/>
  <c r="C95"/>
  <c r="D95"/>
  <c r="E95"/>
  <c r="F95"/>
  <c r="G95"/>
  <c r="H95"/>
  <c r="I95"/>
  <c r="J95"/>
  <c r="AI95" s="1"/>
  <c r="K95"/>
  <c r="L95"/>
  <c r="M95"/>
  <c r="N95"/>
  <c r="O95"/>
  <c r="P95"/>
  <c r="Q95"/>
  <c r="R95"/>
  <c r="S95"/>
  <c r="T95"/>
  <c r="U95"/>
  <c r="V95"/>
  <c r="AJ95" s="1"/>
  <c r="W95"/>
  <c r="AK95" s="1"/>
  <c r="X95"/>
  <c r="AL95" s="1"/>
  <c r="Y95"/>
  <c r="AM95" s="1"/>
  <c r="Z95"/>
  <c r="AA95"/>
  <c r="AB95"/>
  <c r="AC95"/>
  <c r="AD95"/>
  <c r="A96"/>
  <c r="B96"/>
  <c r="C96"/>
  <c r="D96"/>
  <c r="E96"/>
  <c r="F96"/>
  <c r="G96"/>
  <c r="H96"/>
  <c r="I96"/>
  <c r="J96"/>
  <c r="AI96" s="1"/>
  <c r="K96"/>
  <c r="L96"/>
  <c r="M96"/>
  <c r="N96"/>
  <c r="O96"/>
  <c r="P96"/>
  <c r="Q96"/>
  <c r="R96"/>
  <c r="S96"/>
  <c r="T96"/>
  <c r="U96"/>
  <c r="V96"/>
  <c r="AJ96" s="1"/>
  <c r="W96"/>
  <c r="AK96" s="1"/>
  <c r="X96"/>
  <c r="AL96" s="1"/>
  <c r="Y96"/>
  <c r="AM96" s="1"/>
  <c r="Z96"/>
  <c r="AA96"/>
  <c r="AB96"/>
  <c r="AC96"/>
  <c r="AD96"/>
  <c r="A97"/>
  <c r="B97"/>
  <c r="C97"/>
  <c r="D97"/>
  <c r="E97"/>
  <c r="F97"/>
  <c r="G97"/>
  <c r="H97"/>
  <c r="I97"/>
  <c r="J97"/>
  <c r="AI97" s="1"/>
  <c r="K97"/>
  <c r="L97"/>
  <c r="M97"/>
  <c r="N97"/>
  <c r="O97"/>
  <c r="P97"/>
  <c r="Q97"/>
  <c r="R97"/>
  <c r="S97"/>
  <c r="T97"/>
  <c r="U97"/>
  <c r="V97"/>
  <c r="AJ97" s="1"/>
  <c r="W97"/>
  <c r="AK97" s="1"/>
  <c r="X97"/>
  <c r="AL97" s="1"/>
  <c r="Y97"/>
  <c r="AM97" s="1"/>
  <c r="Z97"/>
  <c r="AA97"/>
  <c r="AB97"/>
  <c r="AC97"/>
  <c r="AD97"/>
  <c r="A98"/>
  <c r="B98"/>
  <c r="C98"/>
  <c r="D98"/>
  <c r="E98"/>
  <c r="F98"/>
  <c r="G98"/>
  <c r="H98"/>
  <c r="I98"/>
  <c r="J98"/>
  <c r="AI98" s="1"/>
  <c r="K98"/>
  <c r="L98"/>
  <c r="M98"/>
  <c r="N98"/>
  <c r="O98"/>
  <c r="P98"/>
  <c r="Q98"/>
  <c r="R98"/>
  <c r="S98"/>
  <c r="T98"/>
  <c r="U98"/>
  <c r="V98"/>
  <c r="AJ98" s="1"/>
  <c r="W98"/>
  <c r="AK98" s="1"/>
  <c r="X98"/>
  <c r="AL98" s="1"/>
  <c r="Y98"/>
  <c r="AM98" s="1"/>
  <c r="Z98"/>
  <c r="AA98"/>
  <c r="AB98"/>
  <c r="AC98"/>
  <c r="AD98"/>
  <c r="A99"/>
  <c r="B99"/>
  <c r="C99"/>
  <c r="D99"/>
  <c r="E99"/>
  <c r="F99"/>
  <c r="G99"/>
  <c r="H99"/>
  <c r="I99"/>
  <c r="J99"/>
  <c r="AI99" s="1"/>
  <c r="K99"/>
  <c r="L99"/>
  <c r="M99"/>
  <c r="N99"/>
  <c r="O99"/>
  <c r="P99"/>
  <c r="Q99"/>
  <c r="R99"/>
  <c r="S99"/>
  <c r="T99"/>
  <c r="U99"/>
  <c r="V99"/>
  <c r="AJ99" s="1"/>
  <c r="W99"/>
  <c r="AK99" s="1"/>
  <c r="X99"/>
  <c r="AL99" s="1"/>
  <c r="Y99"/>
  <c r="AM99" s="1"/>
  <c r="Z99"/>
  <c r="AA99"/>
  <c r="AB99"/>
  <c r="AC99"/>
  <c r="AD99"/>
  <c r="A100"/>
  <c r="B100"/>
  <c r="C100"/>
  <c r="D100"/>
  <c r="E100"/>
  <c r="F100"/>
  <c r="G100"/>
  <c r="H100"/>
  <c r="I100"/>
  <c r="J100"/>
  <c r="AI100" s="1"/>
  <c r="K100"/>
  <c r="L100"/>
  <c r="M100"/>
  <c r="N100"/>
  <c r="O100"/>
  <c r="P100"/>
  <c r="Q100"/>
  <c r="R100"/>
  <c r="S100"/>
  <c r="T100"/>
  <c r="U100"/>
  <c r="V100"/>
  <c r="AJ100" s="1"/>
  <c r="W100"/>
  <c r="AK100" s="1"/>
  <c r="X100"/>
  <c r="AL100" s="1"/>
  <c r="Y100"/>
  <c r="AM100" s="1"/>
  <c r="Z100"/>
  <c r="AA100"/>
  <c r="AB100"/>
  <c r="AC100"/>
  <c r="AD100"/>
  <c r="A101"/>
  <c r="B101"/>
  <c r="C101"/>
  <c r="D101"/>
  <c r="E101"/>
  <c r="F101"/>
  <c r="G101"/>
  <c r="H101"/>
  <c r="I101"/>
  <c r="J101"/>
  <c r="AI101" s="1"/>
  <c r="K101"/>
  <c r="L101"/>
  <c r="M101"/>
  <c r="N101"/>
  <c r="O101"/>
  <c r="P101"/>
  <c r="Q101"/>
  <c r="R101"/>
  <c r="S101"/>
  <c r="T101"/>
  <c r="U101"/>
  <c r="V101"/>
  <c r="AJ101" s="1"/>
  <c r="W101"/>
  <c r="AK101" s="1"/>
  <c r="X101"/>
  <c r="AL101" s="1"/>
  <c r="Y101"/>
  <c r="AM101" s="1"/>
  <c r="Z101"/>
  <c r="AA101"/>
  <c r="AB101"/>
  <c r="AC101"/>
  <c r="AD101"/>
  <c r="A102"/>
  <c r="B102"/>
  <c r="C102"/>
  <c r="D102"/>
  <c r="E102"/>
  <c r="F102"/>
  <c r="G102"/>
  <c r="H102"/>
  <c r="I102"/>
  <c r="J102"/>
  <c r="AI102" s="1"/>
  <c r="K102"/>
  <c r="L102"/>
  <c r="M102"/>
  <c r="N102"/>
  <c r="O102"/>
  <c r="P102"/>
  <c r="Q102"/>
  <c r="R102"/>
  <c r="S102"/>
  <c r="T102"/>
  <c r="U102"/>
  <c r="V102"/>
  <c r="AJ102" s="1"/>
  <c r="W102"/>
  <c r="AK102" s="1"/>
  <c r="X102"/>
  <c r="AL102" s="1"/>
  <c r="Y102"/>
  <c r="AM102" s="1"/>
  <c r="Z102"/>
  <c r="AA102"/>
  <c r="AB102"/>
  <c r="AC102"/>
  <c r="AD102"/>
  <c r="A103"/>
  <c r="B103"/>
  <c r="C103"/>
  <c r="D103"/>
  <c r="E103"/>
  <c r="F103"/>
  <c r="G103"/>
  <c r="H103"/>
  <c r="I103"/>
  <c r="J103"/>
  <c r="AI103" s="1"/>
  <c r="K103"/>
  <c r="L103"/>
  <c r="M103"/>
  <c r="N103"/>
  <c r="O103"/>
  <c r="P103"/>
  <c r="Q103"/>
  <c r="R103"/>
  <c r="S103"/>
  <c r="T103"/>
  <c r="U103"/>
  <c r="V103"/>
  <c r="AJ103" s="1"/>
  <c r="W103"/>
  <c r="AK103" s="1"/>
  <c r="X103"/>
  <c r="AL103" s="1"/>
  <c r="Y103"/>
  <c r="AM103" s="1"/>
  <c r="Z103"/>
  <c r="AA103"/>
  <c r="AB103"/>
  <c r="AC103"/>
  <c r="AD103"/>
  <c r="A104"/>
  <c r="B104"/>
  <c r="C104"/>
  <c r="D104"/>
  <c r="E104"/>
  <c r="F104"/>
  <c r="G104"/>
  <c r="H104"/>
  <c r="I104"/>
  <c r="J104"/>
  <c r="AI104" s="1"/>
  <c r="K104"/>
  <c r="L104"/>
  <c r="M104"/>
  <c r="N104"/>
  <c r="O104"/>
  <c r="P104"/>
  <c r="Q104"/>
  <c r="R104"/>
  <c r="S104"/>
  <c r="T104"/>
  <c r="U104"/>
  <c r="V104"/>
  <c r="AJ104" s="1"/>
  <c r="W104"/>
  <c r="AK104" s="1"/>
  <c r="X104"/>
  <c r="AL104" s="1"/>
  <c r="Y104"/>
  <c r="AM104" s="1"/>
  <c r="Z104"/>
  <c r="AA104"/>
  <c r="AB104"/>
  <c r="AC104"/>
  <c r="AD104"/>
  <c r="A105"/>
  <c r="B105"/>
  <c r="C105"/>
  <c r="D105"/>
  <c r="E105"/>
  <c r="F105"/>
  <c r="G105"/>
  <c r="H105"/>
  <c r="I105"/>
  <c r="J105"/>
  <c r="AI105" s="1"/>
  <c r="K105"/>
  <c r="L105"/>
  <c r="M105"/>
  <c r="N105"/>
  <c r="O105"/>
  <c r="P105"/>
  <c r="Q105"/>
  <c r="R105"/>
  <c r="S105"/>
  <c r="T105"/>
  <c r="U105"/>
  <c r="V105"/>
  <c r="AJ105" s="1"/>
  <c r="W105"/>
  <c r="AK105" s="1"/>
  <c r="X105"/>
  <c r="AL105" s="1"/>
  <c r="Y105"/>
  <c r="AM105" s="1"/>
  <c r="Z105"/>
  <c r="AA105"/>
  <c r="AB105"/>
  <c r="AC105"/>
  <c r="AD105"/>
  <c r="A106"/>
  <c r="B106"/>
  <c r="C106"/>
  <c r="D106"/>
  <c r="E106"/>
  <c r="F106"/>
  <c r="G106"/>
  <c r="H106"/>
  <c r="I106"/>
  <c r="J106"/>
  <c r="AI106" s="1"/>
  <c r="K106"/>
  <c r="L106"/>
  <c r="M106"/>
  <c r="N106"/>
  <c r="O106"/>
  <c r="P106"/>
  <c r="Q106"/>
  <c r="R106"/>
  <c r="S106"/>
  <c r="T106"/>
  <c r="U106"/>
  <c r="V106"/>
  <c r="AJ106" s="1"/>
  <c r="W106"/>
  <c r="AK106" s="1"/>
  <c r="X106"/>
  <c r="AL106" s="1"/>
  <c r="Y106"/>
  <c r="AM106" s="1"/>
  <c r="Z106"/>
  <c r="AA106"/>
  <c r="AB106"/>
  <c r="AC106"/>
  <c r="AD106"/>
  <c r="A107"/>
  <c r="B107"/>
  <c r="C107"/>
  <c r="D107"/>
  <c r="E107"/>
  <c r="F107"/>
  <c r="G107"/>
  <c r="H107"/>
  <c r="I107"/>
  <c r="J107"/>
  <c r="AI107" s="1"/>
  <c r="K107"/>
  <c r="L107"/>
  <c r="M107"/>
  <c r="N107"/>
  <c r="O107"/>
  <c r="P107"/>
  <c r="Q107"/>
  <c r="R107"/>
  <c r="S107"/>
  <c r="T107"/>
  <c r="U107"/>
  <c r="V107"/>
  <c r="AJ107" s="1"/>
  <c r="W107"/>
  <c r="AK107" s="1"/>
  <c r="X107"/>
  <c r="AL107" s="1"/>
  <c r="Y107"/>
  <c r="AM107" s="1"/>
  <c r="Z107"/>
  <c r="AA107"/>
  <c r="AB107"/>
  <c r="AC107"/>
  <c r="AD107"/>
  <c r="A108"/>
  <c r="B108"/>
  <c r="C108"/>
  <c r="D108"/>
  <c r="E108"/>
  <c r="F108"/>
  <c r="G108"/>
  <c r="H108"/>
  <c r="I108"/>
  <c r="J108"/>
  <c r="AI108" s="1"/>
  <c r="K108"/>
  <c r="L108"/>
  <c r="M108"/>
  <c r="N108"/>
  <c r="O108"/>
  <c r="P108"/>
  <c r="Q108"/>
  <c r="R108"/>
  <c r="S108"/>
  <c r="T108"/>
  <c r="U108"/>
  <c r="V108"/>
  <c r="AJ108" s="1"/>
  <c r="W108"/>
  <c r="AK108" s="1"/>
  <c r="X108"/>
  <c r="AL108" s="1"/>
  <c r="Y108"/>
  <c r="AM108" s="1"/>
  <c r="Z108"/>
  <c r="AA108"/>
  <c r="AB108"/>
  <c r="AC108"/>
  <c r="AD108"/>
  <c r="A109"/>
  <c r="B109"/>
  <c r="C109"/>
  <c r="D109"/>
  <c r="E109"/>
  <c r="F109"/>
  <c r="G109"/>
  <c r="H109"/>
  <c r="I109"/>
  <c r="J109"/>
  <c r="AI109" s="1"/>
  <c r="K109"/>
  <c r="L109"/>
  <c r="M109"/>
  <c r="N109"/>
  <c r="O109"/>
  <c r="P109"/>
  <c r="Q109"/>
  <c r="R109"/>
  <c r="S109"/>
  <c r="T109"/>
  <c r="U109"/>
  <c r="V109"/>
  <c r="AJ109" s="1"/>
  <c r="W109"/>
  <c r="AK109" s="1"/>
  <c r="X109"/>
  <c r="AL109" s="1"/>
  <c r="Y109"/>
  <c r="AM109" s="1"/>
  <c r="Z109"/>
  <c r="AA109"/>
  <c r="AB109"/>
  <c r="AC109"/>
  <c r="AD109"/>
  <c r="A110"/>
  <c r="B110"/>
  <c r="C110"/>
  <c r="D110"/>
  <c r="E110"/>
  <c r="F110"/>
  <c r="G110"/>
  <c r="H110"/>
  <c r="I110"/>
  <c r="J110"/>
  <c r="AI110" s="1"/>
  <c r="K110"/>
  <c r="L110"/>
  <c r="M110"/>
  <c r="N110"/>
  <c r="O110"/>
  <c r="P110"/>
  <c r="Q110"/>
  <c r="R110"/>
  <c r="S110"/>
  <c r="T110"/>
  <c r="U110"/>
  <c r="V110"/>
  <c r="AJ110" s="1"/>
  <c r="W110"/>
  <c r="AK110" s="1"/>
  <c r="X110"/>
  <c r="AL110" s="1"/>
  <c r="Y110"/>
  <c r="AM110" s="1"/>
  <c r="Z110"/>
  <c r="AA110"/>
  <c r="AB110"/>
  <c r="AC110"/>
  <c r="AD110"/>
  <c r="A111"/>
  <c r="B111"/>
  <c r="C111"/>
  <c r="D111"/>
  <c r="E111"/>
  <c r="F111"/>
  <c r="G111"/>
  <c r="H111"/>
  <c r="I111"/>
  <c r="J111"/>
  <c r="AI111" s="1"/>
  <c r="K111"/>
  <c r="L111"/>
  <c r="M111"/>
  <c r="N111"/>
  <c r="O111"/>
  <c r="P111"/>
  <c r="Q111"/>
  <c r="R111"/>
  <c r="S111"/>
  <c r="T111"/>
  <c r="U111"/>
  <c r="V111"/>
  <c r="AJ111" s="1"/>
  <c r="W111"/>
  <c r="AK111" s="1"/>
  <c r="X111"/>
  <c r="AL111" s="1"/>
  <c r="Y111"/>
  <c r="AM111" s="1"/>
  <c r="Z111"/>
  <c r="AA111"/>
  <c r="AB111"/>
  <c r="AC111"/>
  <c r="AD111"/>
  <c r="A112"/>
  <c r="B112"/>
  <c r="C112"/>
  <c r="D112"/>
  <c r="E112"/>
  <c r="F112"/>
  <c r="G112"/>
  <c r="H112"/>
  <c r="I112"/>
  <c r="J112"/>
  <c r="AI112" s="1"/>
  <c r="K112"/>
  <c r="L112"/>
  <c r="M112"/>
  <c r="N112"/>
  <c r="O112"/>
  <c r="P112"/>
  <c r="Q112"/>
  <c r="R112"/>
  <c r="S112"/>
  <c r="T112"/>
  <c r="U112"/>
  <c r="V112"/>
  <c r="AJ112" s="1"/>
  <c r="W112"/>
  <c r="AK112" s="1"/>
  <c r="X112"/>
  <c r="AL112" s="1"/>
  <c r="Y112"/>
  <c r="AM112" s="1"/>
  <c r="Z112"/>
  <c r="AA112"/>
  <c r="AB112"/>
  <c r="AC112"/>
  <c r="AD112"/>
  <c r="A113"/>
  <c r="B113"/>
  <c r="C113"/>
  <c r="D113"/>
  <c r="E113"/>
  <c r="F113"/>
  <c r="G113"/>
  <c r="H113"/>
  <c r="I113"/>
  <c r="J113"/>
  <c r="AI113" s="1"/>
  <c r="K113"/>
  <c r="L113"/>
  <c r="M113"/>
  <c r="N113"/>
  <c r="O113"/>
  <c r="P113"/>
  <c r="Q113"/>
  <c r="R113"/>
  <c r="S113"/>
  <c r="T113"/>
  <c r="U113"/>
  <c r="V113"/>
  <c r="AJ113" s="1"/>
  <c r="W113"/>
  <c r="AK113" s="1"/>
  <c r="X113"/>
  <c r="AL113" s="1"/>
  <c r="Y113"/>
  <c r="AM113" s="1"/>
  <c r="Z113"/>
  <c r="AA113"/>
  <c r="AB113"/>
  <c r="AC113"/>
  <c r="AD113"/>
  <c r="A114"/>
  <c r="B114"/>
  <c r="C114"/>
  <c r="D114"/>
  <c r="E114"/>
  <c r="F114"/>
  <c r="G114"/>
  <c r="H114"/>
  <c r="I114"/>
  <c r="J114"/>
  <c r="AI114" s="1"/>
  <c r="K114"/>
  <c r="L114"/>
  <c r="M114"/>
  <c r="N114"/>
  <c r="O114"/>
  <c r="P114"/>
  <c r="Q114"/>
  <c r="R114"/>
  <c r="S114"/>
  <c r="T114"/>
  <c r="U114"/>
  <c r="V114"/>
  <c r="AJ114" s="1"/>
  <c r="W114"/>
  <c r="AK114" s="1"/>
  <c r="X114"/>
  <c r="AL114" s="1"/>
  <c r="Y114"/>
  <c r="AM114" s="1"/>
  <c r="Z114"/>
  <c r="AA114"/>
  <c r="AB114"/>
  <c r="AC114"/>
  <c r="AD114"/>
  <c r="A115"/>
  <c r="B115"/>
  <c r="C115"/>
  <c r="D115"/>
  <c r="E115"/>
  <c r="F115"/>
  <c r="G115"/>
  <c r="H115"/>
  <c r="I115"/>
  <c r="J115"/>
  <c r="AI115" s="1"/>
  <c r="K115"/>
  <c r="L115"/>
  <c r="M115"/>
  <c r="N115"/>
  <c r="O115"/>
  <c r="P115"/>
  <c r="Q115"/>
  <c r="R115"/>
  <c r="S115"/>
  <c r="T115"/>
  <c r="U115"/>
  <c r="V115"/>
  <c r="AJ115" s="1"/>
  <c r="W115"/>
  <c r="AK115" s="1"/>
  <c r="X115"/>
  <c r="AL115" s="1"/>
  <c r="Y115"/>
  <c r="AM115" s="1"/>
  <c r="Z115"/>
  <c r="AA115"/>
  <c r="AB115"/>
  <c r="AC115"/>
  <c r="AD115"/>
  <c r="A116"/>
  <c r="B116"/>
  <c r="C116"/>
  <c r="D116"/>
  <c r="E116"/>
  <c r="F116"/>
  <c r="G116"/>
  <c r="H116"/>
  <c r="I116"/>
  <c r="J116"/>
  <c r="AI116" s="1"/>
  <c r="K116"/>
  <c r="L116"/>
  <c r="M116"/>
  <c r="N116"/>
  <c r="O116"/>
  <c r="P116"/>
  <c r="Q116"/>
  <c r="R116"/>
  <c r="S116"/>
  <c r="T116"/>
  <c r="U116"/>
  <c r="V116"/>
  <c r="AJ116" s="1"/>
  <c r="W116"/>
  <c r="AK116" s="1"/>
  <c r="X116"/>
  <c r="AL116" s="1"/>
  <c r="Y116"/>
  <c r="AM116" s="1"/>
  <c r="Z116"/>
  <c r="AA116"/>
  <c r="AB116"/>
  <c r="AC116"/>
  <c r="AD116"/>
  <c r="A117"/>
  <c r="B117"/>
  <c r="C117"/>
  <c r="D117"/>
  <c r="E117"/>
  <c r="F117"/>
  <c r="G117"/>
  <c r="H117"/>
  <c r="I117"/>
  <c r="J117"/>
  <c r="AI117" s="1"/>
  <c r="K117"/>
  <c r="L117"/>
  <c r="M117"/>
  <c r="N117"/>
  <c r="O117"/>
  <c r="P117"/>
  <c r="Q117"/>
  <c r="R117"/>
  <c r="S117"/>
  <c r="T117"/>
  <c r="U117"/>
  <c r="V117"/>
  <c r="AJ117" s="1"/>
  <c r="W117"/>
  <c r="AK117" s="1"/>
  <c r="X117"/>
  <c r="AL117" s="1"/>
  <c r="Y117"/>
  <c r="AM117" s="1"/>
  <c r="Z117"/>
  <c r="AA117"/>
  <c r="AB117"/>
  <c r="AC117"/>
  <c r="AD117"/>
  <c r="A118"/>
  <c r="B118"/>
  <c r="C118"/>
  <c r="D118"/>
  <c r="E118"/>
  <c r="F118"/>
  <c r="G118"/>
  <c r="H118"/>
  <c r="I118"/>
  <c r="J118"/>
  <c r="AI118" s="1"/>
  <c r="K118"/>
  <c r="L118"/>
  <c r="M118"/>
  <c r="N118"/>
  <c r="O118"/>
  <c r="P118"/>
  <c r="Q118"/>
  <c r="R118"/>
  <c r="S118"/>
  <c r="T118"/>
  <c r="U118"/>
  <c r="V118"/>
  <c r="AJ118" s="1"/>
  <c r="W118"/>
  <c r="AK118" s="1"/>
  <c r="X118"/>
  <c r="AL118" s="1"/>
  <c r="Y118"/>
  <c r="AM118" s="1"/>
  <c r="Z118"/>
  <c r="AA118"/>
  <c r="AB118"/>
  <c r="AC118"/>
  <c r="AD118"/>
  <c r="A119"/>
  <c r="B119"/>
  <c r="C119"/>
  <c r="D119"/>
  <c r="E119"/>
  <c r="F119"/>
  <c r="G119"/>
  <c r="H119"/>
  <c r="I119"/>
  <c r="J119"/>
  <c r="AI119" s="1"/>
  <c r="K119"/>
  <c r="L119"/>
  <c r="M119"/>
  <c r="N119"/>
  <c r="O119"/>
  <c r="P119"/>
  <c r="Q119"/>
  <c r="R119"/>
  <c r="S119"/>
  <c r="T119"/>
  <c r="U119"/>
  <c r="V119"/>
  <c r="AJ119" s="1"/>
  <c r="W119"/>
  <c r="AK119" s="1"/>
  <c r="X119"/>
  <c r="AL119" s="1"/>
  <c r="Y119"/>
  <c r="AM119" s="1"/>
  <c r="Z119"/>
  <c r="AA119"/>
  <c r="AB119"/>
  <c r="AC119"/>
  <c r="AD119"/>
  <c r="A120"/>
  <c r="B120"/>
  <c r="C120"/>
  <c r="D120"/>
  <c r="E120"/>
  <c r="F120"/>
  <c r="G120"/>
  <c r="H120"/>
  <c r="I120"/>
  <c r="J120"/>
  <c r="AI120" s="1"/>
  <c r="K120"/>
  <c r="L120"/>
  <c r="M120"/>
  <c r="N120"/>
  <c r="O120"/>
  <c r="P120"/>
  <c r="Q120"/>
  <c r="R120"/>
  <c r="S120"/>
  <c r="T120"/>
  <c r="U120"/>
  <c r="V120"/>
  <c r="AJ120" s="1"/>
  <c r="W120"/>
  <c r="AK120" s="1"/>
  <c r="X120"/>
  <c r="AL120" s="1"/>
  <c r="Y120"/>
  <c r="AM120" s="1"/>
  <c r="Z120"/>
  <c r="AA120"/>
  <c r="AB120"/>
  <c r="AC120"/>
  <c r="AD120"/>
  <c r="A121"/>
  <c r="B121"/>
  <c r="C121"/>
  <c r="D121"/>
  <c r="E121"/>
  <c r="F121"/>
  <c r="G121"/>
  <c r="H121"/>
  <c r="I121"/>
  <c r="J121"/>
  <c r="AI121" s="1"/>
  <c r="K121"/>
  <c r="L121"/>
  <c r="M121"/>
  <c r="N121"/>
  <c r="O121"/>
  <c r="P121"/>
  <c r="Q121"/>
  <c r="R121"/>
  <c r="S121"/>
  <c r="T121"/>
  <c r="U121"/>
  <c r="V121"/>
  <c r="AJ121" s="1"/>
  <c r="W121"/>
  <c r="AK121" s="1"/>
  <c r="X121"/>
  <c r="AL121" s="1"/>
  <c r="Y121"/>
  <c r="AM121" s="1"/>
  <c r="Z121"/>
  <c r="AA121"/>
  <c r="AB121"/>
  <c r="AC121"/>
  <c r="AD121"/>
  <c r="A122"/>
  <c r="B122"/>
  <c r="C122"/>
  <c r="D122"/>
  <c r="E122"/>
  <c r="F122"/>
  <c r="G122"/>
  <c r="H122"/>
  <c r="I122"/>
  <c r="J122"/>
  <c r="AI122" s="1"/>
  <c r="K122"/>
  <c r="L122"/>
  <c r="M122"/>
  <c r="N122"/>
  <c r="O122"/>
  <c r="P122"/>
  <c r="Q122"/>
  <c r="R122"/>
  <c r="S122"/>
  <c r="T122"/>
  <c r="U122"/>
  <c r="V122"/>
  <c r="AJ122" s="1"/>
  <c r="W122"/>
  <c r="AK122" s="1"/>
  <c r="X122"/>
  <c r="AL122" s="1"/>
  <c r="Y122"/>
  <c r="AM122" s="1"/>
  <c r="Z122"/>
  <c r="AA122"/>
  <c r="AB122"/>
  <c r="AC122"/>
  <c r="AD122"/>
  <c r="A123"/>
  <c r="B123"/>
  <c r="C123"/>
  <c r="D123"/>
  <c r="E123"/>
  <c r="F123"/>
  <c r="G123"/>
  <c r="H123"/>
  <c r="I123"/>
  <c r="J123"/>
  <c r="AI123" s="1"/>
  <c r="K123"/>
  <c r="L123"/>
  <c r="M123"/>
  <c r="N123"/>
  <c r="O123"/>
  <c r="P123"/>
  <c r="Q123"/>
  <c r="R123"/>
  <c r="S123"/>
  <c r="T123"/>
  <c r="U123"/>
  <c r="V123"/>
  <c r="AJ123" s="1"/>
  <c r="W123"/>
  <c r="AK123" s="1"/>
  <c r="X123"/>
  <c r="AL123" s="1"/>
  <c r="Y123"/>
  <c r="AM123" s="1"/>
  <c r="Z123"/>
  <c r="AA123"/>
  <c r="AB123"/>
  <c r="AC123"/>
  <c r="AD123"/>
  <c r="A124"/>
  <c r="B124"/>
  <c r="C124"/>
  <c r="D124"/>
  <c r="E124"/>
  <c r="F124"/>
  <c r="G124"/>
  <c r="H124"/>
  <c r="I124"/>
  <c r="J124"/>
  <c r="AI124" s="1"/>
  <c r="K124"/>
  <c r="L124"/>
  <c r="M124"/>
  <c r="N124"/>
  <c r="O124"/>
  <c r="P124"/>
  <c r="Q124"/>
  <c r="R124"/>
  <c r="S124"/>
  <c r="T124"/>
  <c r="U124"/>
  <c r="V124"/>
  <c r="AJ124" s="1"/>
  <c r="W124"/>
  <c r="AK124" s="1"/>
  <c r="X124"/>
  <c r="AL124" s="1"/>
  <c r="Y124"/>
  <c r="AM124" s="1"/>
  <c r="Z124"/>
  <c r="AA124"/>
  <c r="AB124"/>
  <c r="AC124"/>
  <c r="AD124"/>
  <c r="A125"/>
  <c r="B125"/>
  <c r="C125"/>
  <c r="D125"/>
  <c r="E125"/>
  <c r="F125"/>
  <c r="G125"/>
  <c r="H125"/>
  <c r="I125"/>
  <c r="J125"/>
  <c r="AI125" s="1"/>
  <c r="K125"/>
  <c r="L125"/>
  <c r="M125"/>
  <c r="N125"/>
  <c r="O125"/>
  <c r="P125"/>
  <c r="Q125"/>
  <c r="R125"/>
  <c r="S125"/>
  <c r="T125"/>
  <c r="U125"/>
  <c r="V125"/>
  <c r="AJ125" s="1"/>
  <c r="W125"/>
  <c r="AK125" s="1"/>
  <c r="X125"/>
  <c r="AL125" s="1"/>
  <c r="Y125"/>
  <c r="AM125" s="1"/>
  <c r="Z125"/>
  <c r="AA125"/>
  <c r="AB125"/>
  <c r="AC125"/>
  <c r="AD125"/>
  <c r="A126"/>
  <c r="B126"/>
  <c r="C126"/>
  <c r="D126"/>
  <c r="E126"/>
  <c r="F126"/>
  <c r="G126"/>
  <c r="H126"/>
  <c r="I126"/>
  <c r="J126"/>
  <c r="AI126" s="1"/>
  <c r="K126"/>
  <c r="L126"/>
  <c r="M126"/>
  <c r="N126"/>
  <c r="O126"/>
  <c r="P126"/>
  <c r="Q126"/>
  <c r="R126"/>
  <c r="S126"/>
  <c r="T126"/>
  <c r="U126"/>
  <c r="V126"/>
  <c r="AJ126" s="1"/>
  <c r="W126"/>
  <c r="AK126" s="1"/>
  <c r="X126"/>
  <c r="AL126" s="1"/>
  <c r="Y126"/>
  <c r="AM126" s="1"/>
  <c r="Z126"/>
  <c r="AA126"/>
  <c r="AB126"/>
  <c r="AC126"/>
  <c r="AD126"/>
  <c r="A127"/>
  <c r="B127"/>
  <c r="C127"/>
  <c r="D127"/>
  <c r="E127"/>
  <c r="F127"/>
  <c r="G127"/>
  <c r="H127"/>
  <c r="I127"/>
  <c r="J127"/>
  <c r="AI127" s="1"/>
  <c r="K127"/>
  <c r="L127"/>
  <c r="M127"/>
  <c r="N127"/>
  <c r="O127"/>
  <c r="P127"/>
  <c r="Q127"/>
  <c r="R127"/>
  <c r="S127"/>
  <c r="T127"/>
  <c r="U127"/>
  <c r="V127"/>
  <c r="AJ127" s="1"/>
  <c r="W127"/>
  <c r="AK127" s="1"/>
  <c r="X127"/>
  <c r="AL127" s="1"/>
  <c r="Y127"/>
  <c r="AM127" s="1"/>
  <c r="Z127"/>
  <c r="AA127"/>
  <c r="AB127"/>
  <c r="AC127"/>
  <c r="AD127"/>
  <c r="A128"/>
  <c r="B128"/>
  <c r="C128"/>
  <c r="D128"/>
  <c r="E128"/>
  <c r="F128"/>
  <c r="G128"/>
  <c r="H128"/>
  <c r="I128"/>
  <c r="J128"/>
  <c r="AI128" s="1"/>
  <c r="K128"/>
  <c r="L128"/>
  <c r="M128"/>
  <c r="N128"/>
  <c r="O128"/>
  <c r="P128"/>
  <c r="Q128"/>
  <c r="R128"/>
  <c r="S128"/>
  <c r="T128"/>
  <c r="U128"/>
  <c r="V128"/>
  <c r="AJ128" s="1"/>
  <c r="W128"/>
  <c r="AK128" s="1"/>
  <c r="X128"/>
  <c r="AL128" s="1"/>
  <c r="Y128"/>
  <c r="AM128" s="1"/>
  <c r="Z128"/>
  <c r="AA128"/>
  <c r="AB128"/>
  <c r="AC128"/>
  <c r="AD128"/>
  <c r="A129"/>
  <c r="B129"/>
  <c r="C129"/>
  <c r="D129"/>
  <c r="E129"/>
  <c r="F129"/>
  <c r="G129"/>
  <c r="H129"/>
  <c r="I129"/>
  <c r="J129"/>
  <c r="AI129" s="1"/>
  <c r="K129"/>
  <c r="L129"/>
  <c r="M129"/>
  <c r="N129"/>
  <c r="O129"/>
  <c r="P129"/>
  <c r="Q129"/>
  <c r="R129"/>
  <c r="S129"/>
  <c r="T129"/>
  <c r="U129"/>
  <c r="V129"/>
  <c r="AJ129" s="1"/>
  <c r="W129"/>
  <c r="AK129" s="1"/>
  <c r="X129"/>
  <c r="AL129" s="1"/>
  <c r="Y129"/>
  <c r="AM129" s="1"/>
  <c r="Z129"/>
  <c r="AA129"/>
  <c r="AB129"/>
  <c r="AC129"/>
  <c r="AD129"/>
  <c r="A130"/>
  <c r="B130"/>
  <c r="C130"/>
  <c r="D130"/>
  <c r="E130"/>
  <c r="F130"/>
  <c r="G130"/>
  <c r="H130"/>
  <c r="I130"/>
  <c r="J130"/>
  <c r="AI130" s="1"/>
  <c r="K130"/>
  <c r="L130"/>
  <c r="M130"/>
  <c r="N130"/>
  <c r="O130"/>
  <c r="P130"/>
  <c r="Q130"/>
  <c r="R130"/>
  <c r="S130"/>
  <c r="T130"/>
  <c r="U130"/>
  <c r="V130"/>
  <c r="AJ130" s="1"/>
  <c r="W130"/>
  <c r="AK130" s="1"/>
  <c r="X130"/>
  <c r="AL130" s="1"/>
  <c r="Y130"/>
  <c r="AM130" s="1"/>
  <c r="Z130"/>
  <c r="AA130"/>
  <c r="AB130"/>
  <c r="AC130"/>
  <c r="AD130"/>
  <c r="A131"/>
  <c r="B131"/>
  <c r="C131"/>
  <c r="D131"/>
  <c r="E131"/>
  <c r="F131"/>
  <c r="G131"/>
  <c r="H131"/>
  <c r="I131"/>
  <c r="J131"/>
  <c r="AI131" s="1"/>
  <c r="K131"/>
  <c r="L131"/>
  <c r="M131"/>
  <c r="N131"/>
  <c r="O131"/>
  <c r="P131"/>
  <c r="Q131"/>
  <c r="R131"/>
  <c r="S131"/>
  <c r="T131"/>
  <c r="U131"/>
  <c r="V131"/>
  <c r="AJ131" s="1"/>
  <c r="W131"/>
  <c r="AK131" s="1"/>
  <c r="X131"/>
  <c r="AL131" s="1"/>
  <c r="Y131"/>
  <c r="AM131" s="1"/>
  <c r="Z131"/>
  <c r="AA131"/>
  <c r="AB131"/>
  <c r="AC131"/>
  <c r="AD131"/>
  <c r="A132"/>
  <c r="B132"/>
  <c r="C132"/>
  <c r="D132"/>
  <c r="E132"/>
  <c r="F132"/>
  <c r="G132"/>
  <c r="H132"/>
  <c r="I132"/>
  <c r="J132"/>
  <c r="AI132" s="1"/>
  <c r="K132"/>
  <c r="L132"/>
  <c r="M132"/>
  <c r="N132"/>
  <c r="O132"/>
  <c r="P132"/>
  <c r="Q132"/>
  <c r="R132"/>
  <c r="S132"/>
  <c r="T132"/>
  <c r="U132"/>
  <c r="V132"/>
  <c r="AJ132" s="1"/>
  <c r="W132"/>
  <c r="AK132" s="1"/>
  <c r="X132"/>
  <c r="AL132" s="1"/>
  <c r="Y132"/>
  <c r="AM132" s="1"/>
  <c r="Z132"/>
  <c r="AA132"/>
  <c r="AB132"/>
  <c r="AC132"/>
  <c r="AD132"/>
  <c r="A133"/>
  <c r="B133"/>
  <c r="C133"/>
  <c r="D133"/>
  <c r="E133"/>
  <c r="F133"/>
  <c r="G133"/>
  <c r="H133"/>
  <c r="I133"/>
  <c r="J133"/>
  <c r="AI133" s="1"/>
  <c r="K133"/>
  <c r="L133"/>
  <c r="M133"/>
  <c r="N133"/>
  <c r="O133"/>
  <c r="P133"/>
  <c r="Q133"/>
  <c r="R133"/>
  <c r="S133"/>
  <c r="T133"/>
  <c r="U133"/>
  <c r="V133"/>
  <c r="AJ133" s="1"/>
  <c r="W133"/>
  <c r="AK133" s="1"/>
  <c r="X133"/>
  <c r="AL133" s="1"/>
  <c r="Y133"/>
  <c r="AM133" s="1"/>
  <c r="Z133"/>
  <c r="AA133"/>
  <c r="AB133"/>
  <c r="AC133"/>
  <c r="AD133"/>
  <c r="A134"/>
  <c r="B134"/>
  <c r="C134"/>
  <c r="D134"/>
  <c r="E134"/>
  <c r="F134"/>
  <c r="G134"/>
  <c r="H134"/>
  <c r="I134"/>
  <c r="J134"/>
  <c r="AI134" s="1"/>
  <c r="K134"/>
  <c r="L134"/>
  <c r="M134"/>
  <c r="N134"/>
  <c r="O134"/>
  <c r="P134"/>
  <c r="Q134"/>
  <c r="R134"/>
  <c r="S134"/>
  <c r="T134"/>
  <c r="U134"/>
  <c r="V134"/>
  <c r="AJ134" s="1"/>
  <c r="W134"/>
  <c r="AK134" s="1"/>
  <c r="X134"/>
  <c r="AL134" s="1"/>
  <c r="Y134"/>
  <c r="AM134" s="1"/>
  <c r="Z134"/>
  <c r="AA134"/>
  <c r="AB134"/>
  <c r="AC134"/>
  <c r="AD134"/>
  <c r="A135"/>
  <c r="B135"/>
  <c r="C135"/>
  <c r="D135"/>
  <c r="E135"/>
  <c r="F135"/>
  <c r="G135"/>
  <c r="H135"/>
  <c r="I135"/>
  <c r="J135"/>
  <c r="AI135" s="1"/>
  <c r="K135"/>
  <c r="L135"/>
  <c r="M135"/>
  <c r="N135"/>
  <c r="O135"/>
  <c r="P135"/>
  <c r="Q135"/>
  <c r="R135"/>
  <c r="S135"/>
  <c r="T135"/>
  <c r="U135"/>
  <c r="V135"/>
  <c r="AJ135" s="1"/>
  <c r="W135"/>
  <c r="AK135" s="1"/>
  <c r="X135"/>
  <c r="AL135" s="1"/>
  <c r="Y135"/>
  <c r="AM135" s="1"/>
  <c r="Z135"/>
  <c r="AA135"/>
  <c r="AB135"/>
  <c r="AC135"/>
  <c r="AD135"/>
  <c r="A136"/>
  <c r="B136"/>
  <c r="C136"/>
  <c r="D136"/>
  <c r="E136"/>
  <c r="F136"/>
  <c r="G136"/>
  <c r="H136"/>
  <c r="I136"/>
  <c r="J136"/>
  <c r="AI136" s="1"/>
  <c r="K136"/>
  <c r="L136"/>
  <c r="M136"/>
  <c r="N136"/>
  <c r="O136"/>
  <c r="P136"/>
  <c r="Q136"/>
  <c r="R136"/>
  <c r="S136"/>
  <c r="T136"/>
  <c r="U136"/>
  <c r="V136"/>
  <c r="AJ136" s="1"/>
  <c r="W136"/>
  <c r="AK136" s="1"/>
  <c r="X136"/>
  <c r="AL136" s="1"/>
  <c r="Y136"/>
  <c r="AM136" s="1"/>
  <c r="Z136"/>
  <c r="AA136"/>
  <c r="AB136"/>
  <c r="AC136"/>
  <c r="AD136"/>
  <c r="A137"/>
  <c r="B137"/>
  <c r="C137"/>
  <c r="D137"/>
  <c r="E137"/>
  <c r="F137"/>
  <c r="G137"/>
  <c r="H137"/>
  <c r="I137"/>
  <c r="J137"/>
  <c r="AI137" s="1"/>
  <c r="K137"/>
  <c r="L137"/>
  <c r="M137"/>
  <c r="N137"/>
  <c r="O137"/>
  <c r="P137"/>
  <c r="Q137"/>
  <c r="R137"/>
  <c r="S137"/>
  <c r="T137"/>
  <c r="U137"/>
  <c r="V137"/>
  <c r="AJ137" s="1"/>
  <c r="W137"/>
  <c r="AK137" s="1"/>
  <c r="X137"/>
  <c r="AL137" s="1"/>
  <c r="Y137"/>
  <c r="AM137" s="1"/>
  <c r="Z137"/>
  <c r="AA137"/>
  <c r="AB137"/>
  <c r="AC137"/>
  <c r="AD137"/>
  <c r="A138"/>
  <c r="B138"/>
  <c r="C138"/>
  <c r="D138"/>
  <c r="E138"/>
  <c r="F138"/>
  <c r="G138"/>
  <c r="H138"/>
  <c r="I138"/>
  <c r="J138"/>
  <c r="AI138" s="1"/>
  <c r="K138"/>
  <c r="L138"/>
  <c r="M138"/>
  <c r="N138"/>
  <c r="O138"/>
  <c r="P138"/>
  <c r="Q138"/>
  <c r="R138"/>
  <c r="S138"/>
  <c r="T138"/>
  <c r="U138"/>
  <c r="V138"/>
  <c r="AJ138" s="1"/>
  <c r="W138"/>
  <c r="AK138" s="1"/>
  <c r="X138"/>
  <c r="AL138" s="1"/>
  <c r="Y138"/>
  <c r="AM138" s="1"/>
  <c r="Z138"/>
  <c r="AA138"/>
  <c r="AB138"/>
  <c r="AC138"/>
  <c r="AD138"/>
  <c r="A139"/>
  <c r="B139"/>
  <c r="C139"/>
  <c r="D139"/>
  <c r="E139"/>
  <c r="F139"/>
  <c r="G139"/>
  <c r="H139"/>
  <c r="I139"/>
  <c r="J139"/>
  <c r="AI139" s="1"/>
  <c r="K139"/>
  <c r="L139"/>
  <c r="M139"/>
  <c r="N139"/>
  <c r="O139"/>
  <c r="P139"/>
  <c r="Q139"/>
  <c r="R139"/>
  <c r="S139"/>
  <c r="T139"/>
  <c r="U139"/>
  <c r="V139"/>
  <c r="AJ139" s="1"/>
  <c r="W139"/>
  <c r="AK139" s="1"/>
  <c r="X139"/>
  <c r="AL139" s="1"/>
  <c r="Y139"/>
  <c r="AM139" s="1"/>
  <c r="Z139"/>
  <c r="AA139"/>
  <c r="AB139"/>
  <c r="AC139"/>
  <c r="AD139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M129" i="2"/>
  <c r="I129"/>
  <c r="M128"/>
  <c r="I128"/>
  <c r="M127"/>
  <c r="I127"/>
  <c r="M126"/>
  <c r="I126"/>
  <c r="M125"/>
  <c r="I125"/>
  <c r="M124"/>
  <c r="I124"/>
  <c r="M123"/>
  <c r="I123"/>
  <c r="M122"/>
  <c r="I122"/>
  <c r="M121"/>
  <c r="I121"/>
  <c r="M120"/>
  <c r="I120"/>
  <c r="M119"/>
  <c r="I119"/>
  <c r="M118"/>
  <c r="I118"/>
  <c r="M117"/>
  <c r="I117"/>
  <c r="M116"/>
  <c r="I116"/>
  <c r="M115"/>
  <c r="I115"/>
  <c r="M114"/>
  <c r="I114"/>
  <c r="M113"/>
  <c r="I113"/>
  <c r="M112"/>
  <c r="I112"/>
  <c r="M111"/>
  <c r="I111"/>
  <c r="M110"/>
  <c r="I110"/>
  <c r="M109"/>
  <c r="I109"/>
  <c r="M108"/>
  <c r="I108"/>
  <c r="M107"/>
  <c r="I107"/>
  <c r="M106"/>
  <c r="I106"/>
  <c r="M105"/>
  <c r="I105"/>
  <c r="M104"/>
  <c r="I104"/>
  <c r="M103"/>
  <c r="I103"/>
  <c r="M102"/>
  <c r="I102"/>
  <c r="M101"/>
  <c r="I101"/>
  <c r="M100"/>
  <c r="I100"/>
  <c r="M99"/>
  <c r="I99"/>
  <c r="M98"/>
  <c r="I98"/>
  <c r="M97"/>
  <c r="I97"/>
  <c r="M96"/>
  <c r="I96"/>
  <c r="M95"/>
  <c r="I95"/>
  <c r="M94"/>
  <c r="I94"/>
  <c r="M93"/>
  <c r="I93"/>
  <c r="M92"/>
  <c r="I92"/>
  <c r="M91"/>
  <c r="I91"/>
  <c r="M90"/>
  <c r="I90"/>
  <c r="M89"/>
  <c r="I89"/>
  <c r="M88"/>
  <c r="I88"/>
  <c r="M87"/>
  <c r="I87"/>
  <c r="M86"/>
  <c r="I86"/>
  <c r="M85"/>
  <c r="I85"/>
  <c r="M84"/>
  <c r="I84"/>
  <c r="M83"/>
  <c r="I83"/>
  <c r="M82"/>
  <c r="I82"/>
  <c r="M81"/>
  <c r="I81"/>
  <c r="M80"/>
  <c r="I80"/>
  <c r="M79"/>
  <c r="I79"/>
  <c r="M78"/>
  <c r="I78"/>
  <c r="M77"/>
  <c r="I77"/>
  <c r="M76"/>
  <c r="I76"/>
  <c r="M75"/>
  <c r="I75"/>
  <c r="M74"/>
  <c r="I74"/>
  <c r="M73"/>
  <c r="I73"/>
  <c r="M72"/>
  <c r="I72"/>
  <c r="M71"/>
  <c r="I71"/>
  <c r="M70"/>
  <c r="I70"/>
  <c r="M69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N131" i="4" l="1"/>
  <c r="AP131" s="1"/>
  <c r="AQ131" s="1"/>
  <c r="AN127"/>
  <c r="AP127" s="1"/>
  <c r="AQ127" s="1"/>
  <c r="AO123"/>
  <c r="AN123"/>
  <c r="AP123" s="1"/>
  <c r="AQ123" s="1"/>
  <c r="AN115"/>
  <c r="AP115" s="1"/>
  <c r="AQ115" s="1"/>
  <c r="AN113"/>
  <c r="AP113" s="1"/>
  <c r="AQ113" s="1"/>
  <c r="AO109"/>
  <c r="AN109"/>
  <c r="AP109" s="1"/>
  <c r="AQ109" s="1"/>
  <c r="AN101"/>
  <c r="AP101" s="1"/>
  <c r="AQ101" s="1"/>
  <c r="AN97"/>
  <c r="AP97" s="1"/>
  <c r="AQ97" s="1"/>
  <c r="AN91"/>
  <c r="AP91" s="1"/>
  <c r="AQ91" s="1"/>
  <c r="AN89"/>
  <c r="AP89" s="1"/>
  <c r="AQ89" s="1"/>
  <c r="AN81"/>
  <c r="AP81" s="1"/>
  <c r="AQ81" s="1"/>
  <c r="AN73"/>
  <c r="AP73" s="1"/>
  <c r="AQ73" s="1"/>
  <c r="AN71"/>
  <c r="AP71" s="1"/>
  <c r="AQ71" s="1"/>
  <c r="AN69"/>
  <c r="AP69" s="1"/>
  <c r="AQ69" s="1"/>
  <c r="AN63"/>
  <c r="AP63" s="1"/>
  <c r="AQ63" s="1"/>
  <c r="AN59"/>
  <c r="AP59" s="1"/>
  <c r="AQ59" s="1"/>
  <c r="AO57"/>
  <c r="AN57"/>
  <c r="AP57" s="1"/>
  <c r="AQ57" s="1"/>
  <c r="AN53"/>
  <c r="AP53" s="1"/>
  <c r="AQ53" s="1"/>
  <c r="AO51"/>
  <c r="AN51"/>
  <c r="AP51" s="1"/>
  <c r="AQ51" s="1"/>
  <c r="AN49"/>
  <c r="AP49" s="1"/>
  <c r="AQ49" s="1"/>
  <c r="AN47"/>
  <c r="AP47" s="1"/>
  <c r="AQ47" s="1"/>
  <c r="AO45"/>
  <c r="AN45"/>
  <c r="AP45" s="1"/>
  <c r="AQ45" s="1"/>
  <c r="AN43"/>
  <c r="AP43" s="1"/>
  <c r="AQ43" s="1"/>
  <c r="AN41"/>
  <c r="AP41" s="1"/>
  <c r="AQ41" s="1"/>
  <c r="AN39"/>
  <c r="AP39" s="1"/>
  <c r="AQ39" s="1"/>
  <c r="AN37"/>
  <c r="AP37" s="1"/>
  <c r="AQ37" s="1"/>
  <c r="AN35"/>
  <c r="AP35" s="1"/>
  <c r="AQ35" s="1"/>
  <c r="AN33"/>
  <c r="AP33" s="1"/>
  <c r="AQ33" s="1"/>
  <c r="AO31"/>
  <c r="AN31"/>
  <c r="AP31" s="1"/>
  <c r="AQ31" s="1"/>
  <c r="AN29"/>
  <c r="AP29" s="1"/>
  <c r="AQ29" s="1"/>
  <c r="AN27"/>
  <c r="AP27" s="1"/>
  <c r="AQ27" s="1"/>
  <c r="AO25"/>
  <c r="AN25"/>
  <c r="AP25" s="1"/>
  <c r="AQ25" s="1"/>
  <c r="AN23"/>
  <c r="AP23" s="1"/>
  <c r="AQ23" s="1"/>
  <c r="AN21"/>
  <c r="AP21" s="1"/>
  <c r="AQ21" s="1"/>
  <c r="AN19"/>
  <c r="AP19" s="1"/>
  <c r="AQ19" s="1"/>
  <c r="AN17"/>
  <c r="AP17" s="1"/>
  <c r="AQ17" s="1"/>
  <c r="AN15"/>
  <c r="AP15" s="1"/>
  <c r="AQ15" s="1"/>
  <c r="AN13"/>
  <c r="AP13" s="1"/>
  <c r="AQ13" s="1"/>
  <c r="AO11"/>
  <c r="AN11"/>
  <c r="AP11" s="1"/>
  <c r="AQ11" s="1"/>
  <c r="AN9"/>
  <c r="AP9" s="1"/>
  <c r="AQ9" s="1"/>
  <c r="AN135"/>
  <c r="AP135" s="1"/>
  <c r="AQ135" s="1"/>
  <c r="AN133"/>
  <c r="AP133" s="1"/>
  <c r="AQ133" s="1"/>
  <c r="AN129"/>
  <c r="AP129" s="1"/>
  <c r="AQ129" s="1"/>
  <c r="AN125"/>
  <c r="AP125" s="1"/>
  <c r="AQ125" s="1"/>
  <c r="AO117"/>
  <c r="AN117"/>
  <c r="AP117" s="1"/>
  <c r="AQ117" s="1"/>
  <c r="AN107"/>
  <c r="AP107" s="1"/>
  <c r="AQ107" s="1"/>
  <c r="AN103"/>
  <c r="AP103" s="1"/>
  <c r="AQ103" s="1"/>
  <c r="AN87"/>
  <c r="AP87" s="1"/>
  <c r="AQ87" s="1"/>
  <c r="AN83"/>
  <c r="AP83" s="1"/>
  <c r="AQ83" s="1"/>
  <c r="AN67"/>
  <c r="AP67" s="1"/>
  <c r="AQ67" s="1"/>
  <c r="AN55"/>
  <c r="AP55" s="1"/>
  <c r="AQ55" s="1"/>
  <c r="AN138"/>
  <c r="AP138" s="1"/>
  <c r="AQ138" s="1"/>
  <c r="AN136"/>
  <c r="AP136" s="1"/>
  <c r="AQ136" s="1"/>
  <c r="AN134"/>
  <c r="AP134" s="1"/>
  <c r="AQ134" s="1"/>
  <c r="AN132"/>
  <c r="AP132" s="1"/>
  <c r="AQ132" s="1"/>
  <c r="AN130"/>
  <c r="AP130" s="1"/>
  <c r="AQ130" s="1"/>
  <c r="AO128"/>
  <c r="AN128"/>
  <c r="AP128" s="1"/>
  <c r="AQ128" s="1"/>
  <c r="AN126"/>
  <c r="AP126" s="1"/>
  <c r="AQ126" s="1"/>
  <c r="AN124"/>
  <c r="AP124" s="1"/>
  <c r="AQ124" s="1"/>
  <c r="AN122"/>
  <c r="AP122" s="1"/>
  <c r="AQ122" s="1"/>
  <c r="AN120"/>
  <c r="AP120" s="1"/>
  <c r="AQ120" s="1"/>
  <c r="AN118"/>
  <c r="AP118" s="1"/>
  <c r="AQ118" s="1"/>
  <c r="AN116"/>
  <c r="AP116" s="1"/>
  <c r="AQ116" s="1"/>
  <c r="AN114"/>
  <c r="AP114" s="1"/>
  <c r="AQ114" s="1"/>
  <c r="AN112"/>
  <c r="AP112" s="1"/>
  <c r="AQ112" s="1"/>
  <c r="AN110"/>
  <c r="AP110" s="1"/>
  <c r="AQ110" s="1"/>
  <c r="AN108"/>
  <c r="AP108" s="1"/>
  <c r="AQ108" s="1"/>
  <c r="AN106"/>
  <c r="AP106" s="1"/>
  <c r="AQ106" s="1"/>
  <c r="AO104"/>
  <c r="AN104"/>
  <c r="AP104" s="1"/>
  <c r="AQ104" s="1"/>
  <c r="AO102"/>
  <c r="AN102"/>
  <c r="AP102" s="1"/>
  <c r="AQ102" s="1"/>
  <c r="AN100"/>
  <c r="AP100" s="1"/>
  <c r="AQ100" s="1"/>
  <c r="AN98"/>
  <c r="AP98" s="1"/>
  <c r="AQ98" s="1"/>
  <c r="AO96"/>
  <c r="AN96"/>
  <c r="AP96" s="1"/>
  <c r="AQ96" s="1"/>
  <c r="AN94"/>
  <c r="AP94" s="1"/>
  <c r="AQ94" s="1"/>
  <c r="AN92"/>
  <c r="AP92" s="1"/>
  <c r="AQ92" s="1"/>
  <c r="AN90"/>
  <c r="AP90" s="1"/>
  <c r="AQ90" s="1"/>
  <c r="AO88"/>
  <c r="AN88"/>
  <c r="AP88" s="1"/>
  <c r="AQ88" s="1"/>
  <c r="AO84"/>
  <c r="AN84"/>
  <c r="AP84" s="1"/>
  <c r="AQ84" s="1"/>
  <c r="AN82"/>
  <c r="AP82" s="1"/>
  <c r="AQ82" s="1"/>
  <c r="AN80"/>
  <c r="AP80" s="1"/>
  <c r="AQ80" s="1"/>
  <c r="AN78"/>
  <c r="AP78" s="1"/>
  <c r="AQ78" s="1"/>
  <c r="AN74"/>
  <c r="AP74" s="1"/>
  <c r="AQ74" s="1"/>
  <c r="AN72"/>
  <c r="AP72" s="1"/>
  <c r="AQ72" s="1"/>
  <c r="AN70"/>
  <c r="AP70" s="1"/>
  <c r="AQ70" s="1"/>
  <c r="AN68"/>
  <c r="AP68" s="1"/>
  <c r="AQ68" s="1"/>
  <c r="AN66"/>
  <c r="AP66" s="1"/>
  <c r="AQ66" s="1"/>
  <c r="AN64"/>
  <c r="AP64" s="1"/>
  <c r="AQ64" s="1"/>
  <c r="AN60"/>
  <c r="AP60" s="1"/>
  <c r="AQ60" s="1"/>
  <c r="AN58"/>
  <c r="AP58" s="1"/>
  <c r="AQ58" s="1"/>
  <c r="AO56"/>
  <c r="AN56"/>
  <c r="AP56" s="1"/>
  <c r="AQ56" s="1"/>
  <c r="AN54"/>
  <c r="AP54" s="1"/>
  <c r="AQ54" s="1"/>
  <c r="AN52"/>
  <c r="AP52" s="1"/>
  <c r="AQ52" s="1"/>
  <c r="AN50"/>
  <c r="AP50" s="1"/>
  <c r="AQ50" s="1"/>
  <c r="AN48"/>
  <c r="AP48" s="1"/>
  <c r="AQ48" s="1"/>
  <c r="AN46"/>
  <c r="AP46" s="1"/>
  <c r="AQ46" s="1"/>
  <c r="AN44"/>
  <c r="AP44" s="1"/>
  <c r="AQ44" s="1"/>
  <c r="AN42"/>
  <c r="AP42" s="1"/>
  <c r="AN40"/>
  <c r="AP40" s="1"/>
  <c r="AQ40" s="1"/>
  <c r="AN38"/>
  <c r="AP38" s="1"/>
  <c r="AQ38" s="1"/>
  <c r="AN36"/>
  <c r="AP36" s="1"/>
  <c r="AQ36" s="1"/>
  <c r="AN34"/>
  <c r="AP34" s="1"/>
  <c r="AO32"/>
  <c r="AN32"/>
  <c r="AP32" s="1"/>
  <c r="AQ32" s="1"/>
  <c r="AN30"/>
  <c r="AP30" s="1"/>
  <c r="AQ30" s="1"/>
  <c r="AN28"/>
  <c r="AP28" s="1"/>
  <c r="AQ28" s="1"/>
  <c r="AN26"/>
  <c r="AP26" s="1"/>
  <c r="AN24"/>
  <c r="AP24" s="1"/>
  <c r="AQ24" s="1"/>
  <c r="AN22"/>
  <c r="AP22" s="1"/>
  <c r="AQ22" s="1"/>
  <c r="AO20"/>
  <c r="AN20"/>
  <c r="AP20" s="1"/>
  <c r="AQ20" s="1"/>
  <c r="AN18"/>
  <c r="AP18" s="1"/>
  <c r="AQ18" s="1"/>
  <c r="AN16"/>
  <c r="AP16" s="1"/>
  <c r="AQ16" s="1"/>
  <c r="AN14"/>
  <c r="AP14" s="1"/>
  <c r="AQ14" s="1"/>
  <c r="AN12"/>
  <c r="AP12" s="1"/>
  <c r="AQ12" s="1"/>
  <c r="AN10"/>
  <c r="AP10" s="1"/>
  <c r="AN8"/>
  <c r="AP8" s="1"/>
  <c r="AQ8" s="1"/>
  <c r="AN139"/>
  <c r="AP139" s="1"/>
  <c r="AQ139" s="1"/>
  <c r="AN137"/>
  <c r="AP137" s="1"/>
  <c r="AQ137" s="1"/>
  <c r="AN121"/>
  <c r="AP121" s="1"/>
  <c r="AQ121" s="1"/>
  <c r="AN119"/>
  <c r="AP119" s="1"/>
  <c r="AQ119" s="1"/>
  <c r="AO111"/>
  <c r="AN111"/>
  <c r="AP111" s="1"/>
  <c r="AQ111" s="1"/>
  <c r="AN105"/>
  <c r="AP105" s="1"/>
  <c r="AQ105" s="1"/>
  <c r="AN99"/>
  <c r="AP99" s="1"/>
  <c r="AQ99" s="1"/>
  <c r="AN95"/>
  <c r="AP95" s="1"/>
  <c r="AQ95" s="1"/>
  <c r="AN93"/>
  <c r="AP93" s="1"/>
  <c r="AQ93" s="1"/>
  <c r="AN79"/>
  <c r="AP79" s="1"/>
  <c r="AQ79" s="1"/>
  <c r="AN75"/>
  <c r="AP75" s="1"/>
  <c r="AQ75" s="1"/>
  <c r="AN65"/>
  <c r="AP65" s="1"/>
  <c r="AQ65" s="1"/>
  <c r="AQ42"/>
  <c r="AQ34"/>
  <c r="AQ26"/>
  <c r="AQ10"/>
  <c r="AO36" l="1"/>
  <c r="AO48"/>
  <c r="AO41"/>
  <c r="AO50"/>
  <c r="AO65"/>
  <c r="AO121"/>
  <c r="AO16"/>
  <c r="AO112"/>
  <c r="AO103"/>
  <c r="AO93"/>
  <c r="AO133"/>
  <c r="AO8"/>
  <c r="AO95"/>
  <c r="AO119"/>
  <c r="AO14"/>
  <c r="AO18"/>
  <c r="AO80"/>
  <c r="AO90"/>
  <c r="AO98"/>
  <c r="AO106"/>
  <c r="AO114"/>
  <c r="AO122"/>
  <c r="AO134"/>
  <c r="AO21"/>
  <c r="AO73"/>
  <c r="AO131"/>
  <c r="AO105"/>
  <c r="AO116"/>
  <c r="AO124"/>
  <c r="AO136"/>
  <c r="AO129"/>
  <c r="AO135"/>
  <c r="AO35"/>
  <c r="AO39"/>
  <c r="AO43"/>
  <c r="AO59"/>
  <c r="AO97"/>
  <c r="AO12"/>
  <c r="AO30"/>
  <c r="AO34"/>
  <c r="AO54"/>
  <c r="AO66"/>
  <c r="AO92"/>
  <c r="AO108"/>
  <c r="AO130"/>
  <c r="AO138"/>
  <c r="AO79"/>
  <c r="AO99"/>
  <c r="AO22"/>
  <c r="AO26"/>
  <c r="AO40"/>
  <c r="AO44"/>
  <c r="AO60"/>
  <c r="AO68"/>
  <c r="AO72"/>
  <c r="AO118"/>
  <c r="AO83"/>
  <c r="AO13"/>
  <c r="AO17"/>
  <c r="AO55"/>
  <c r="AO107"/>
  <c r="AO125"/>
  <c r="AO9"/>
  <c r="AO27"/>
  <c r="AO37"/>
  <c r="AO47"/>
  <c r="AO53"/>
  <c r="AO69"/>
  <c r="AO89"/>
  <c r="AO91"/>
  <c r="AO101"/>
  <c r="AO113"/>
  <c r="AO127"/>
  <c r="AO78"/>
  <c r="AO75"/>
  <c r="AO137"/>
  <c r="AO139"/>
  <c r="AO10"/>
  <c r="AO24"/>
  <c r="AO28"/>
  <c r="AO38"/>
  <c r="AO42"/>
  <c r="AO46"/>
  <c r="AO52"/>
  <c r="AO58"/>
  <c r="AO64"/>
  <c r="AO70"/>
  <c r="AO74"/>
  <c r="AO82"/>
  <c r="AO94"/>
  <c r="AO100"/>
  <c r="AO110"/>
  <c r="AO120"/>
  <c r="AO126"/>
  <c r="AO132"/>
  <c r="AO67"/>
  <c r="AO87"/>
  <c r="AO15"/>
  <c r="AO19"/>
  <c r="AO23"/>
  <c r="AO29"/>
  <c r="AO33"/>
  <c r="AO49"/>
  <c r="AO63"/>
  <c r="AO71"/>
  <c r="AO81"/>
  <c r="AO115"/>
</calcChain>
</file>

<file path=xl/sharedStrings.xml><?xml version="1.0" encoding="utf-8"?>
<sst xmlns="http://schemas.openxmlformats.org/spreadsheetml/2006/main" count="3787" uniqueCount="476">
  <si>
    <t xml:space="preserve">                                                                                </t>
  </si>
  <si>
    <t xml:space="preserve">Run :     1  Seq   1  Rec   1  File L3A:980028  Date 21-DEC-2013 22:45:07.71    </t>
  </si>
  <si>
    <t xml:space="preserve">Mode: MW CENTR_PHI  Npts     1  Mon1[  DB]=   70000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</si>
  <si>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</si>
  <si>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</si>
  <si>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-90.500 DSRD=  11.000     </t>
  </si>
  <si>
    <t xml:space="preserve">Drv : XPOS= -58.450 YPOS= -21.058 ZPOS=   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</si>
  <si>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</si>
  <si>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</si>
  <si>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-90.500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</si>
  <si>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</si>
  <si>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</si>
  <si>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L3A:980028  Date 21-DEC-2013 22:51:29.29    </t>
  </si>
  <si>
    <t xml:space="preserve">Drv : XPOS= -50.450 YPOS= -20.766 ZPOS=   0.000 DSTD=   0.000                   </t>
  </si>
  <si>
    <t xml:space="preserve">Run :     3  Seq   3  Rec   3  File L3A:980028  Date 21-DEC-2013 22:57:46.06    </t>
  </si>
  <si>
    <t xml:space="preserve">Drv : XPOS= -49.450 YPOS= -20.698 ZPOS=   0.000 DSTD=   0.000                   </t>
  </si>
  <si>
    <t xml:space="preserve">Run :     4  Seq   4  Rec   4  File L3A:980028  Date 21-DEC-2013 23:03:59.31    </t>
  </si>
  <si>
    <t xml:space="preserve">Drv : XPOS= -48.450 YPOS= -20.699 ZPOS=   0.000 DSTD=   0.000                   </t>
  </si>
  <si>
    <t xml:space="preserve">Run :     5  Seq   5  Rec   5  File L3A:980028  Date 21-DEC-2013 23:10:14.74    </t>
  </si>
  <si>
    <t xml:space="preserve">Drv : XPOS= -47.450 YPOS= -20.639 ZPOS=   0.000 DSTD=   0.000                   </t>
  </si>
  <si>
    <t xml:space="preserve">Run :     6  Seq   6  Rec   6  File L3A:980028  Date 21-DEC-2013 23:16:33.53    </t>
  </si>
  <si>
    <t xml:space="preserve">Drv : XPOS= -46.450 YPOS= -20.598 ZPOS=   0.000 DSTD=   0.000                   </t>
  </si>
  <si>
    <t xml:space="preserve">Run :     7  Seq   7  Rec   7  File L3A:980028  Date 21-DEC-2013 23:22:55.59    </t>
  </si>
  <si>
    <t xml:space="preserve">Drv : XPOS= -45.450 YPOS= -20.562 ZPOS=   0.000 DSTD=   0.000                   </t>
  </si>
  <si>
    <t xml:space="preserve">Run :     8  Seq   8  Rec   8  File L3A:980028  Date 21-DEC-2013 23:29:16.39    </t>
  </si>
  <si>
    <t xml:space="preserve">Drv : XPOS= -44.450 YPOS= -20.485 ZPOS=   0.000 DSTD=   0.000                   </t>
  </si>
  <si>
    <t xml:space="preserve">Run :     9  Seq   9  Rec   9  File L3A:980028  Date 21-DEC-2013 23:35:33.28    </t>
  </si>
  <si>
    <t xml:space="preserve">Drv : XPOS= -43.450 YPOS= -20.438 ZPOS=   0.000 DSTD=   0.000                   </t>
  </si>
  <si>
    <t xml:space="preserve">Run :    10  Seq  10  Rec  10  File L3A:980028  Date 21-DEC-2013 23:41:50.33    </t>
  </si>
  <si>
    <t xml:space="preserve">Drv : XPOS= -42.450 YPOS= -20.509 ZPOS=   0.000 DSTD=   0.000                   </t>
  </si>
  <si>
    <t xml:space="preserve">Run :    11  Seq  11  Rec  11  File L3A:980028  Date 21-DEC-2013 23:48:05.32    </t>
  </si>
  <si>
    <t xml:space="preserve">Drv : XPOS= -41.450 YPOS= -20.611 ZPOS=   0.000 DSTD=   0.000                   </t>
  </si>
  <si>
    <t xml:space="preserve">Run :    12  Seq  12  Rec  12  File L3A:980028  Date 21-DEC-2013 23:54:21.68    </t>
  </si>
  <si>
    <t xml:space="preserve">Drv : XPOS= -40.450 YPOS= -20.687 ZPOS=   0.000 DSTD=   0.000                   </t>
  </si>
  <si>
    <t xml:space="preserve">Run :    13  Seq  13  Rec  13  File L3A:980028  Date 22-DEC-2013 00:00:36.80    </t>
  </si>
  <si>
    <t xml:space="preserve">Drv : XPOS= -39.450 YPOS= -20.761 ZPOS=   0.000 DSTD=   0.000                   </t>
  </si>
  <si>
    <t xml:space="preserve">Run :    14  Seq  14  Rec  14  File L3A:980028  Date 22-DEC-2013 00:08:00.87    </t>
  </si>
  <si>
    <t xml:space="preserve">Mode: MW CENTR_PHI  Npts     1  Mon1[  DB]=    1000 *    35  Mon2[CF]=*      1  </t>
  </si>
  <si>
    <t xml:space="preserve">Drv : XPOS= -38.450 YPOS= -20.851 ZPOS=   0.000 DSTD=   0.000                   </t>
  </si>
  <si>
    <t xml:space="preserve">Run :    15  Seq  15  Rec  15  File L3A:980028  Date 22-DEC-2013 00:11:12.76    </t>
  </si>
  <si>
    <t xml:space="preserve">Drv : XPOS= -37.450 YPOS= -20.953 ZPOS=   0.000 DSTD=   0.000                   </t>
  </si>
  <si>
    <t xml:space="preserve">Run :    16  Seq  16  Rec  16  File L3A:980028  Date 22-DEC-2013 00:14:23.94    </t>
  </si>
  <si>
    <t xml:space="preserve">Drv : XPOS= -36.450 YPOS= -21.018 ZPOS=   0.000 DSTD=   0.000                   </t>
  </si>
  <si>
    <t xml:space="preserve">Run :    17  Seq  17  Rec  17  File L3A:980028  Date 22-DEC-2013 00:17:36.22    </t>
  </si>
  <si>
    <t xml:space="preserve">Drv : XPOS= -35.450 YPOS= -21.029 ZPOS=   0.000 DSTD=   0.000                   </t>
  </si>
  <si>
    <t xml:space="preserve">Run :    18  Seq  18  Rec  18  File L3A:980028  Date 22-DEC-2013 00:20:47.11    </t>
  </si>
  <si>
    <t xml:space="preserve">Drv : XPOS= -34.450 YPOS= -20.986 ZPOS=   0.000 DSTD=   0.000                   </t>
  </si>
  <si>
    <t xml:space="preserve">Run :    19  Seq  19  Rec  19  File L3A:980028  Date 22-DEC-2013 00:23:58.29    </t>
  </si>
  <si>
    <t xml:space="preserve">Drv : XPOS= -33.450 YPOS= -20.967 ZPOS=   0.000 DSTD=   0.000                   </t>
  </si>
  <si>
    <t xml:space="preserve">Run :    20  Seq  20  Rec  20  File L3A:980028  Date 22-DEC-2013 00:27:10.98    </t>
  </si>
  <si>
    <t xml:space="preserve">Drv : XPOS= -32.450 YPOS= -20.972 ZPOS=   0.000 DSTD=   0.000                   </t>
  </si>
  <si>
    <t xml:space="preserve">Run :    21  Seq  21  Rec  21  File L3A:980028  Date 22-DEC-2013 00:30:23.58    </t>
  </si>
  <si>
    <t xml:space="preserve">Drv : XPOS= -31.450 YPOS= -20.883 ZPOS=   0.000 DSTD=   0.000                   </t>
  </si>
  <si>
    <t xml:space="preserve">Run :    22  Seq  22  Rec  22  File L3A:980028  Date 22-DEC-2013 00:33:36.66    </t>
  </si>
  <si>
    <t xml:space="preserve">Drv : XPOS= -30.450 YPOS= -20.789 ZPOS=   0.000 DSTD=   0.000                   </t>
  </si>
  <si>
    <t xml:space="preserve">Run :    23  Seq  23  Rec  23  File L3A:980028  Date 22-DEC-2013 00:36:51.33    </t>
  </si>
  <si>
    <t xml:space="preserve">Drv : XPOS= -29.450 YPOS= -20.659 ZPOS=   0.000 DSTD=   0.000                   </t>
  </si>
  <si>
    <t xml:space="preserve">Run :    24  Seq  24  Rec  24  File L3A:980028  Date 22-DEC-2013 00:40:04.07    </t>
  </si>
  <si>
    <t xml:space="preserve">Drv : XPOS= -28.450 YPOS= -20.531 ZPOS=   0.000 DSTD=   0.000                   </t>
  </si>
  <si>
    <t xml:space="preserve">Run :    25  Seq  25  Rec  25  File L3A:980028  Date 22-DEC-2013 00:43:22.27    </t>
  </si>
  <si>
    <t xml:space="preserve">Drv : XPOS= -27.450 YPOS= -20.475 ZPOS=   0.000 DSTD=   0.000                   </t>
  </si>
  <si>
    <t xml:space="preserve">Run :    26  Seq  26  Rec  26  File L3A:980028  Date 22-DEC-2013 00:46:43.14    </t>
  </si>
  <si>
    <t xml:space="preserve">Drv : XPOS= -26.450 YPOS= -20.375 ZPOS=   0.000 DSTD=   0.000                   </t>
  </si>
  <si>
    <t xml:space="preserve">Run :    27  Seq  27  Rec  27  File L3A:980028  Date 22-DEC-2013 00:49:55.12    </t>
  </si>
  <si>
    <t xml:space="preserve">Drv : XPOS= -25.450 YPOS= -20.290 ZPOS=   0.000 DSTD=   0.000                   </t>
  </si>
  <si>
    <t xml:space="preserve">Run :    28  Seq  28  Rec  28  File L3A:980028  Date 22-DEC-2013 00:53:05.18    </t>
  </si>
  <si>
    <t xml:space="preserve">Drv : XPOS= -24.450 YPOS= -20.363 ZPOS=   0.000 DSTD=   0.000                   </t>
  </si>
  <si>
    <t xml:space="preserve">Run :    29  Seq  29  Rec  29  File L3A:980028  Date 22-DEC-2013 00:56:16.70    </t>
  </si>
  <si>
    <t xml:space="preserve">Drv : XPOS= -23.450 YPOS= -20.405 ZPOS=   0.000 DSTD=   0.000                   </t>
  </si>
  <si>
    <t xml:space="preserve">Run :    30  Seq  30  Rec  30  File L3A:980028  Date 22-DEC-2013 00:59:28.11    </t>
  </si>
  <si>
    <t xml:space="preserve">Drv : XPOS= -22.450 YPOS= -20.427 ZPOS=   0.000 DSTD=   0.000                   </t>
  </si>
  <si>
    <t xml:space="preserve">Run :    31  Seq  31  Rec  31  File L3A:980028  Date 22-DEC-2013 01:02:40.65    </t>
  </si>
  <si>
    <t xml:space="preserve">Drv : XPOS= -21.450 YPOS= -20.450 ZPOS=   0.000 DSTD=   0.000                   </t>
  </si>
  <si>
    <t xml:space="preserve">Run :    32  Seq  32  Rec  32  File L3A:980028  Date 22-DEC-2013 01:05:52.38    </t>
  </si>
  <si>
    <t xml:space="preserve">Drv : XPOS= -20.450 YPOS= -20.486 ZPOS=   0.000 DSTD=   0.000                   </t>
  </si>
  <si>
    <t xml:space="preserve">Run :    33  Seq  33  Rec  33  File L3A:980028  Date 22-DEC-2013 01:09:03.30    </t>
  </si>
  <si>
    <t xml:space="preserve">Drv : XPOS= -19.450 YPOS= -20.479 ZPOS=   0.000 DSTD=   0.000                   </t>
  </si>
  <si>
    <t xml:space="preserve">Run :    34  Seq  34  Rec  34  File L3A:980028  Date 22-DEC-2013 01:12:15.24    </t>
  </si>
  <si>
    <t xml:space="preserve">Drv : XPOS= -18.450 YPOS= -20.493 ZPOS=   0.000 DSTD=   0.000                   </t>
  </si>
  <si>
    <t xml:space="preserve">Run :    35  Seq  35  Rec  35  File L3A:980028  Date 22-DEC-2013 01:15:28.12    </t>
  </si>
  <si>
    <t xml:space="preserve">Drv : XPOS= -10.450 YPOS= -20.686 ZPOS=   0.000 DSTD=   0.000                   </t>
  </si>
  <si>
    <t xml:space="preserve">Run :    36  Seq  36  Rec  36  File L3A:980028  Date 22-DEC-2013 01:18:42.44    </t>
  </si>
  <si>
    <t xml:space="preserve">Drv : XPOS= -45.700 YPOS= -20.567 ZPOS=   0.000 DSTD=   0.000                   </t>
  </si>
  <si>
    <t xml:space="preserve">Run :    37  Seq  37  Rec  37  File L3A:980028  Date 22-DEC-2013 01:22:00.42    </t>
  </si>
  <si>
    <t xml:space="preserve">Drv : XPOS= -45.450 YPOS= -20.572 ZPOS=   0.000 DSTD=   0.000                   </t>
  </si>
  <si>
    <t xml:space="preserve">Run :    38  Seq  38  Rec  38  File L3A:980028  Date 22-DEC-2013 01:25:12.73    </t>
  </si>
  <si>
    <t xml:space="preserve">Drv : XPOS= -45.200 YPOS= -20.558 ZPOS=   0.000 DSTD=   0.000                   </t>
  </si>
  <si>
    <t xml:space="preserve">Run :    39  Seq  39  Rec  39  File L3A:980028  Date 22-DEC-2013 01:28:22.81    </t>
  </si>
  <si>
    <t xml:space="preserve">Drv : XPOS= -44.950 YPOS= -20.529 ZPOS=   0.000 DSTD=   0.000                   </t>
  </si>
  <si>
    <t xml:space="preserve">Run :    40  Seq  40  Rec  40  File L3A:980028  Date 22-DEC-2013 01:31:33.73    </t>
  </si>
  <si>
    <t xml:space="preserve">Drv : XPOS= -44.700 YPOS= -20.517 ZPOS=   0.000 DSTD=   0.000                   </t>
  </si>
  <si>
    <t xml:space="preserve">Run :    41  Seq  41  Rec  41  File L3A:980028  Date 22-DEC-2013 01:34:45.02    </t>
  </si>
  <si>
    <t xml:space="preserve">Drv : XPOS= -44.450 YPOS= -20.467 ZPOS=   0.000 DSTD=   0.000                   </t>
  </si>
  <si>
    <t xml:space="preserve">Run :    42  Seq  42  Rec  42  File L3A:980028  Date 22-DEC-2013 01:37:58.23    </t>
  </si>
  <si>
    <t xml:space="preserve">Drv : XPOS= -44.200 YPOS= -20.458 ZPOS=   0.000 DSTD=   0.000                   </t>
  </si>
  <si>
    <t xml:space="preserve">Run :    43  Seq  43  Rec  43  File L3A:980028  Date 22-DEC-2013 01:41:07.86    </t>
  </si>
  <si>
    <t xml:space="preserve">Drv : XPOS= -43.950 YPOS= -20.439 ZPOS=   0.000 DSTD=   0.000                   </t>
  </si>
  <si>
    <t xml:space="preserve">Run :    44  Seq  44  Rec  44  File L3A:980028  Date 22-DEC-2013 01:44:18.33    </t>
  </si>
  <si>
    <t xml:space="preserve">Drv : XPOS= -43.700 YPOS= -20.468 ZPOS=   0.000 DSTD=   0.000                   </t>
  </si>
  <si>
    <t xml:space="preserve">Run :    45  Seq  45  Rec  45  File L3A:980028  Date 22-DEC-2013 01:47:29.52    </t>
  </si>
  <si>
    <t xml:space="preserve">Drv : XPOS= -25.190 YPOS= -20.285 ZPOS=   0.000 DSTD=   0.000                   </t>
  </si>
  <si>
    <t xml:space="preserve">Run :    46  Seq  46  Rec  46  File L3A:980028  Date 22-DEC-2013 01:50:43.54    </t>
  </si>
  <si>
    <t xml:space="preserve">Drv : XPOS= -24.940 YPOS= -20.286 ZPOS=   0.000 DSTD=   0.000                   </t>
  </si>
  <si>
    <t xml:space="preserve">Run :    47  Seq  47  Rec  47  File L3A:980028  Date 22-DEC-2013 01:53:59.11    </t>
  </si>
  <si>
    <t xml:space="preserve">Drv : XPOS= -24.690 YPOS= -20.345 ZPOS=   0.000 DSTD=   0.000                   </t>
  </si>
  <si>
    <t xml:space="preserve">Run :    48  Seq  48  Rec  48  File L3A:980028  Date 22-DEC-2013 01:57:13.66    </t>
  </si>
  <si>
    <t xml:space="preserve">Drv : XPOS= -24.440 YPOS= -20.346 ZPOS=   0.000 DSTD=   0.000                   </t>
  </si>
  <si>
    <t xml:space="preserve">Run :    49  Seq  49  Rec  49  File L3A:980028  Date 22-DEC-2013 02:00:29.16    </t>
  </si>
  <si>
    <t xml:space="preserve">Drv : XPOS= -24.190 YPOS= -20.367 ZPOS=   0.000 DSTD=   0.000                   </t>
  </si>
  <si>
    <t xml:space="preserve">Run :    50  Seq  50  Rec  50  File L3A:980028  Date 22-DEC-2013 02:03:50.27    </t>
  </si>
  <si>
    <t xml:space="preserve">Drv : XPOS= -23.940 YPOS= -20.383 ZPOS=   0.000 DSTD=   0.000                   </t>
  </si>
  <si>
    <t xml:space="preserve">Run :    51  Seq  51  Rec  51  File L3A:980028  Date 22-DEC-2013 02:07:13.88    </t>
  </si>
  <si>
    <t xml:space="preserve">Drv : XPOS= -23.690 YPOS= -20.398 ZPOS=   0.000 DSTD=   0.000                   </t>
  </si>
  <si>
    <t xml:space="preserve">Run :    52  Seq  52  Rec  52  File L3A:980028  Date 22-DEC-2013 02:10:32.21    </t>
  </si>
  <si>
    <t xml:space="preserve">Drv : XPOS= -23.440 YPOS= -20.368 ZPOS=   0.000 DSTD=   0.000                   </t>
  </si>
  <si>
    <t xml:space="preserve">Run :    53  Seq  53  Rec  53  File L3A:980028  Date 22-DEC-2013 02:13:53.32    </t>
  </si>
  <si>
    <t xml:space="preserve">Drv : XPOS= -23.190 YPOS= -20.391 ZPOS=   0.000 DSTD=   0.000                   </t>
  </si>
  <si>
    <t xml:space="preserve">Run :    54  Seq  54  Rec  54  File L3A:980028  Date 22-DEC-2013 02:17:18.23    </t>
  </si>
  <si>
    <t xml:space="preserve">Mode: MW CENTR_PHI  Npts     1  Mon1[  DB]=    1000 *     1  Mon2[CF]=*      1  </t>
  </si>
  <si>
    <t xml:space="preserve">Drv :  2TM=  71.880 TMFR=  35.940  PSI=-135.000  PHI= -90.500 DSRD=  17.000     </t>
  </si>
  <si>
    <t xml:space="preserve">Run :    55  Seq  55  Rec  55  File L3A:980028  Date 22-DEC-2013 02:17:37.97    </t>
  </si>
  <si>
    <t xml:space="preserve">Mode: MW CENTR_PHI  Npts     1  Mon1[  DB]=    1000 *    55  Mon2[CF]=*      1  </t>
  </si>
  <si>
    <t xml:space="preserve">Drv : XPOS= -58.450 YPOS= -18.708 ZPOS=   0.000 DSTD=   0.000                   </t>
  </si>
  <si>
    <t xml:space="preserve">Run :    56  Seq  56  Rec  56  File L3A:980028  Date 22-DEC-2013 02:23:02.97    </t>
  </si>
  <si>
    <t xml:space="preserve">Drv : XPOS= -50.450 YPOS= -18.416 ZPOS=   0.000 DSTD=   0.000                   </t>
  </si>
  <si>
    <t xml:space="preserve">Run :    57  Seq  57  Rec  57  File L3A:980028  Date 22-DEC-2013 02:28:21.57    </t>
  </si>
  <si>
    <t xml:space="preserve">Drv : XPOS= -46.450 YPOS= -18.248 ZPOS=   0.000 DSTD=   0.000                   </t>
  </si>
  <si>
    <t xml:space="preserve">Run :    58  Seq  58  Rec  58  File L3A:980028  Date 22-DEC-2013 02:33:39.47    </t>
  </si>
  <si>
    <t xml:space="preserve">Drv : XPOS= -43.450 YPOS= -18.088 ZPOS=   0.000 DSTD=   0.000                   </t>
  </si>
  <si>
    <t xml:space="preserve">Run :    59  Seq  59  Rec  59  File L3A:980028  Date 22-DEC-2013 02:38:58.12    </t>
  </si>
  <si>
    <t xml:space="preserve">Drv : XPOS= -40.450 YPOS= -18.337 ZPOS=   0.000 DSTD=   0.000                   </t>
  </si>
  <si>
    <t xml:space="preserve">Run :    60  Seq  60  Rec  60  File L3A:980028  Date 22-DEC-2013 02:44:16.24    </t>
  </si>
  <si>
    <t xml:space="preserve">Drv : XPOS= -37.450 YPOS= -18.603 ZPOS=   0.000 DSTD=   0.000                   </t>
  </si>
  <si>
    <t xml:space="preserve">Run :    61  Seq  61  Rec  61  File L3A:980028  Date 22-DEC-2013 02:49:35.69    </t>
  </si>
  <si>
    <t xml:space="preserve">Drv : XPOS= -34.450 YPOS= -18.636 ZPOS=   0.000 DSTD=   0.000                   </t>
  </si>
  <si>
    <t xml:space="preserve">Run :    62  Seq  62  Rec  62  File L3A:980028  Date 22-DEC-2013 02:54:53.28    </t>
  </si>
  <si>
    <t xml:space="preserve">Drv : XPOS= -31.450 YPOS= -18.533 ZPOS=   0.000 DSTD=   0.000                   </t>
  </si>
  <si>
    <t xml:space="preserve">Run :    63  Seq  63  Rec  63  File L3A:980028  Date 22-DEC-2013 03:00:11.85    </t>
  </si>
  <si>
    <t xml:space="preserve">Drv : XPOS= -28.450 YPOS= -18.181 ZPOS=   0.000 DSTD=   0.000                   </t>
  </si>
  <si>
    <t xml:space="preserve">Run :    64  Seq  64  Rec  64  File L3A:980028  Date 22-DEC-2013 03:05:21.00    </t>
  </si>
  <si>
    <t xml:space="preserve">Drv : XPOS= -25.450 YPOS= -17.940 ZPOS=   0.000 DSTD=   0.000                   </t>
  </si>
  <si>
    <t xml:space="preserve">Run :    65  Seq  65  Rec  65  File L3A:980028  Date 22-DEC-2013 03:10:24.88    </t>
  </si>
  <si>
    <t xml:space="preserve">Drv : XPOS= -22.450 YPOS= -18.077 ZPOS=   0.000 DSTD=   0.000                   </t>
  </si>
  <si>
    <t xml:space="preserve">Run :    66  Seq  66  Rec  66  File L3A:980028  Date 22-DEC-2013 03:15:24.39    </t>
  </si>
  <si>
    <t xml:space="preserve">Drv : XPOS= -18.450 YPOS= -18.143 ZPOS=   0.000 DSTD=   0.000                   </t>
  </si>
  <si>
    <t xml:space="preserve">Run :    67  Seq  67  Rec  67  File L3A:980028  Date 22-DEC-2013 03:20:25.44    </t>
  </si>
  <si>
    <t xml:space="preserve">Drv : XPOS= -10.450 YPOS= -18.336 ZPOS=   0.000 DSTD=   0.000                   </t>
  </si>
  <si>
    <t xml:space="preserve">Run :    68  Seq  68  Rec  68  File L3A:980028  Date 22-DEC-2013 03:25:27.86    </t>
  </si>
  <si>
    <t xml:space="preserve">Drv : XPOS= -34.450 YPOS= -20.686 ZPOS=   0.000 DSTD=   0.000                   </t>
  </si>
  <si>
    <t xml:space="preserve">Run :    69  Seq  69  Rec  69  File L3A:980028  Date 22-DEC-2013 03:30:25.90    </t>
  </si>
  <si>
    <t xml:space="preserve">Drv : XPOS= -34.450 YPOS= -20.386 ZPOS=   0.000 DSTD=   0.000                   </t>
  </si>
  <si>
    <t xml:space="preserve">Run :    70  Seq  70  Rec  70  File L3A:980028  Date 22-DEC-2013 03:35:18.10    </t>
  </si>
  <si>
    <t xml:space="preserve">Drv : XPOS= -34.450 YPOS= -20.086 ZPOS=   0.000 DSTD=   0.000                   </t>
  </si>
  <si>
    <t xml:space="preserve">Run :    71  Seq  71  Rec  71  File L3A:980028  Date 22-DEC-2013 03:40:10.97    </t>
  </si>
  <si>
    <t xml:space="preserve">Drv : XPOS= -34.450 YPOS= -19.786 ZPOS=   0.000 DSTD=   0.000                   </t>
  </si>
  <si>
    <t xml:space="preserve">Run :    72  Seq  72  Rec  72  File L3A:980028  Date 22-DEC-2013 03:45:06.18    </t>
  </si>
  <si>
    <t xml:space="preserve">Drv : XPOS= -34.450 YPOS= -19.486 ZPOS=   0.000 DSTD=   0.000                   </t>
  </si>
  <si>
    <t xml:space="preserve">Run :    73  Seq  73  Rec  73  File L3A:980028  Date 22-DEC-2013 03:49:58.00    </t>
  </si>
  <si>
    <t xml:space="preserve">Drv : XPOS= -34.450 YPOS= -19.186 ZPOS=   0.000 DSTD=   0.000                   </t>
  </si>
  <si>
    <t xml:space="preserve">Run :    74  Seq  74  Rec  74  File L3A:980028  Date 22-DEC-2013 03:54:47.85    </t>
  </si>
  <si>
    <t xml:space="preserve">Drv : XPOS= -34.450 YPOS= -18.886 ZPOS=   0.000 DSTD=   0.000                   </t>
  </si>
  <si>
    <t xml:space="preserve">Run :    75  Seq  75  Rec  75  File L3A:980028  Date 22-DEC-2013 03:59:37.28    </t>
  </si>
  <si>
    <t xml:space="preserve">Drv : XPOS= -34.450 YPOS= -22.000 ZPOS=   0.000 DSTD=   0.000                   </t>
  </si>
  <si>
    <t xml:space="preserve">Run :    76  Seq  76  Rec  76  File L3A:980028  Date 22-DEC-2013 03:59:51.06    </t>
  </si>
  <si>
    <t xml:space="preserve">Drv : XPOS= -58.450 YPOS= -20.958 ZPOS=   0.000 DSTD=   0.000                   </t>
  </si>
  <si>
    <t xml:space="preserve">Run :    77  Seq  77  Rec  77  File L3A:980028  Date 22-DEC-2013 04:03:02.80    </t>
  </si>
  <si>
    <t xml:space="preserve">Drv : XPOS= -50.450 YPOS= -20.666 ZPOS=   0.000 DSTD=   0.000                   </t>
  </si>
  <si>
    <t xml:space="preserve">Run :    78  Seq  78  Rec  78  File L3A:980028  Date 22-DEC-2013 04:06:11.12    </t>
  </si>
  <si>
    <t xml:space="preserve">Drv : XPOS= -49.450 YPOS= -20.598 ZPOS=   0.000 DSTD=   0.000                   </t>
  </si>
  <si>
    <t xml:space="preserve">Run :    79  Seq  79  Rec  79  File L3A:980028  Date 22-DEC-2013 04:09:17.66    </t>
  </si>
  <si>
    <t xml:space="preserve">Drv : XPOS= -48.450 YPOS= -20.600 ZPOS=   0.000 DSTD=   0.000                   </t>
  </si>
  <si>
    <t xml:space="preserve">Run :    80  Seq  80  Rec  80  File L3A:980028  Date 22-DEC-2013 04:12:22.67    </t>
  </si>
  <si>
    <t xml:space="preserve">Drv : XPOS= -47.450 YPOS= -20.539 ZPOS=   0.000 DSTD=   0.000                   </t>
  </si>
  <si>
    <t xml:space="preserve">Run :    81  Seq  81  Rec  81  File L3A:980028  Date 22-DEC-2013 04:15:29.27    </t>
  </si>
  <si>
    <t xml:space="preserve">Drv : XPOS= -46.450 YPOS= -20.498 ZPOS=   0.000 DSTD=   0.000                   </t>
  </si>
  <si>
    <t xml:space="preserve">Run :    82  Seq  82  Rec  82  File L3A:980028  Date 22-DEC-2013 04:18:35.79    </t>
  </si>
  <si>
    <t xml:space="preserve">Drv : XPOS= -45.450 YPOS= -20.462 ZPOS=   0.000 DSTD=   0.000                   </t>
  </si>
  <si>
    <t xml:space="preserve">Run :    83  Seq  83  Rec  83  File L3A:980028  Date 22-DEC-2013 04:21:41.41    </t>
  </si>
  <si>
    <t xml:space="preserve">Drv : XPOS= -44.450 YPOS= -20.385 ZPOS=   0.000 DSTD=   0.000                   </t>
  </si>
  <si>
    <t xml:space="preserve">Run :    84  Seq  84  Rec  84  File L3A:980028  Date 22-DEC-2013 04:24:47.60    </t>
  </si>
  <si>
    <t xml:space="preserve">Drv : XPOS= -43.450 YPOS= -20.338 ZPOS=   0.000 DSTD=   0.000                   </t>
  </si>
  <si>
    <t xml:space="preserve">Run :    85  Seq  85  Rec  85  File L3A:980028  Date 22-DEC-2013 04:27:55.66    </t>
  </si>
  <si>
    <t xml:space="preserve">Drv : XPOS= -42.450 YPOS= -20.409 ZPOS=   0.000 DSTD=   0.000                   </t>
  </si>
  <si>
    <t xml:space="preserve">Run :    86  Seq  86  Rec  86  File L3A:980028  Date 22-DEC-2013 04:31:00.44    </t>
  </si>
  <si>
    <t xml:space="preserve">Drv : XPOS= -41.450 YPOS= -20.511 ZPOS=   0.000 DSTD=   0.000                   </t>
  </si>
  <si>
    <t xml:space="preserve">Run :    87  Seq  87  Rec  87  File L3A:980028  Date 22-DEC-2013 04:34:08.84    </t>
  </si>
  <si>
    <t xml:space="preserve">Drv : XPOS= -40.450 YPOS= -20.587 ZPOS=   0.000 DSTD=   0.000                   </t>
  </si>
  <si>
    <t xml:space="preserve">Run :    88  Seq  88  Rec  88  File L3A:980028  Date 22-DEC-2013 04:37:18.34    </t>
  </si>
  <si>
    <t xml:space="preserve">Drv : XPOS= -39.450 YPOS= -20.661 ZPOS=   0.000 DSTD=   0.000                   </t>
  </si>
  <si>
    <t xml:space="preserve">Run :    89  Seq  89  Rec  89  File L3A:980028  Date 22-DEC-2013 04:40:32.28    </t>
  </si>
  <si>
    <t xml:space="preserve">Drv : XPOS= -38.450 YPOS= -20.751 ZPOS=   0.000 DSTD=   0.000                   </t>
  </si>
  <si>
    <t xml:space="preserve">Run :    90  Seq  90  Rec  90  File L3A:980028  Date 22-DEC-2013 04:43:42.62    </t>
  </si>
  <si>
    <t xml:space="preserve">Drv : XPOS= -37.450 YPOS= -20.853 ZPOS=   0.000 DSTD=   0.000                   </t>
  </si>
  <si>
    <t xml:space="preserve">Run :    91  Seq  91  Rec  91  File L3A:980028  Date 22-DEC-2013 04:46:55.43    </t>
  </si>
  <si>
    <t xml:space="preserve">Drv : XPOS= -36.450 YPOS= -20.918 ZPOS=   0.000 DSTD=   0.000                   </t>
  </si>
  <si>
    <t xml:space="preserve">Run :    92  Seq  92  Rec  92  File L3A:980028  Date 22-DEC-2013 04:50:04.53    </t>
  </si>
  <si>
    <t xml:space="preserve">Drv : XPOS= -35.450 YPOS= -20.929 ZPOS=   0.000 DSTD=   0.000                   </t>
  </si>
  <si>
    <t xml:space="preserve">Run :    93  Seq  93  Rec  93  File L3A:980028  Date 22-DEC-2013 04:53:09.99    </t>
  </si>
  <si>
    <t xml:space="preserve">Drv : XPOS= -34.450 YPOS= -20.886 ZPOS=   0.000 DSTD=   0.000                   </t>
  </si>
  <si>
    <t xml:space="preserve">Run :    94  Seq  94  Rec  94  File L3A:980028  Date 22-DEC-2013 04:56:15.57    </t>
  </si>
  <si>
    <t xml:space="preserve">Drv : XPOS= -33.450 YPOS= -20.867 ZPOS=   0.000 DSTD=   0.000                   </t>
  </si>
  <si>
    <t xml:space="preserve">Run :    95  Seq  95  Rec  95  File L3A:980028  Date 22-DEC-2013 04:59:21.37    </t>
  </si>
  <si>
    <t xml:space="preserve">Drv : XPOS= -32.450 YPOS= -20.872 ZPOS=   0.000 DSTD=   0.000                   </t>
  </si>
  <si>
    <t xml:space="preserve">Run :    96  Seq  96  Rec  96  File L3A:980028  Date 22-DEC-2013 05:02:27.49    </t>
  </si>
  <si>
    <t xml:space="preserve">Drv : XPOS= -31.450 YPOS= -20.783 ZPOS=   0.000 DSTD=   0.000                   </t>
  </si>
  <si>
    <t xml:space="preserve">Run :    97  Seq  97  Rec  97  File L3A:980028  Date 22-DEC-2013 05:05:30.73    </t>
  </si>
  <si>
    <t xml:space="preserve">Drv : XPOS= -30.450 YPOS= -20.689 ZPOS=   0.000 DSTD=   0.000                   </t>
  </si>
  <si>
    <t xml:space="preserve">Run :    98  Seq  98  Rec  98  File L3A:980028  Date 22-DEC-2013 05:08:36.01    </t>
  </si>
  <si>
    <t xml:space="preserve">Drv : XPOS= -29.450 YPOS= -20.559 ZPOS=   0.000 DSTD=   0.000                   </t>
  </si>
  <si>
    <t xml:space="preserve">Run :    99  Seq  99  Rec  99  File L3A:980028  Date 22-DEC-2013 05:11:42.17    </t>
  </si>
  <si>
    <t xml:space="preserve">Drv : XPOS= -28.450 YPOS= -20.431 ZPOS=   0.000 DSTD=   0.000                   </t>
  </si>
  <si>
    <t xml:space="preserve">Run :   100  Seq 100  Rec 100  File L3A:980028  Date 22-DEC-2013 05:14:45.29    </t>
  </si>
  <si>
    <t xml:space="preserve">Drv : XPOS= -27.450 YPOS= -20.375 ZPOS=   0.000 DSTD=   0.000                   </t>
  </si>
  <si>
    <t xml:space="preserve">Run :   101  Seq 101  Rec 101  File L3A:980028  Date 22-DEC-2013 05:17:47.31    </t>
  </si>
  <si>
    <t xml:space="preserve">Drv : XPOS= -26.450 YPOS= -20.275 ZPOS=   0.000 DSTD=   0.000                   </t>
  </si>
  <si>
    <t xml:space="preserve">Run :   102  Seq 102  Rec 102  File L3A:980028  Date 22-DEC-2013 05:20:49.99    </t>
  </si>
  <si>
    <t xml:space="preserve">Drv : XPOS= -25.450 YPOS= -20.190 ZPOS=   0.000 DSTD=   0.000                   </t>
  </si>
  <si>
    <t xml:space="preserve">Run :   103  Seq 103  Rec 103  File L3A:980028  Date 22-DEC-2013 05:23:52.25    </t>
  </si>
  <si>
    <t xml:space="preserve">Drv : XPOS= -24.450 YPOS= -20.263 ZPOS=   0.000 DSTD=   0.000                   </t>
  </si>
  <si>
    <t xml:space="preserve">Run :   104  Seq 104  Rec 104  File L3A:980028  Date 22-DEC-2013 05:26:55.91    </t>
  </si>
  <si>
    <t xml:space="preserve">Drv : XPOS= -23.450 YPOS= -20.305 ZPOS=   0.000 DSTD=   0.000                   </t>
  </si>
  <si>
    <t xml:space="preserve">Run :   105  Seq 105  Rec 105  File L3A:980028  Date 22-DEC-2013 05:29:59.27    </t>
  </si>
  <si>
    <t xml:space="preserve">Drv : XPOS= -22.450 YPOS= -20.327 ZPOS=   0.000 DSTD=   0.000                   </t>
  </si>
  <si>
    <t xml:space="preserve">Run :   106  Seq 106  Rec 106  File L3A:980028  Date 22-DEC-2013 05:33:02.38    </t>
  </si>
  <si>
    <t xml:space="preserve">Drv : XPOS= -21.450 YPOS= -20.350 ZPOS=   0.000 DSTD=   0.000                   </t>
  </si>
  <si>
    <t xml:space="preserve">Run :   107  Seq 107  Rec 107  File L3A:980028  Date 22-DEC-2013 05:36:06.25    </t>
  </si>
  <si>
    <t xml:space="preserve">Drv : XPOS= -20.450 YPOS= -20.386 ZPOS=   0.000 DSTD=   0.000                   </t>
  </si>
  <si>
    <t xml:space="preserve">Run :   108  Seq 108  Rec 108  File L3A:980028  Date 22-DEC-2013 05:39:09.25    </t>
  </si>
  <si>
    <t xml:space="preserve">Drv : XPOS= -19.450 YPOS= -20.379 ZPOS=   0.000 DSTD=   0.000                   </t>
  </si>
  <si>
    <t xml:space="preserve">Run :   109  Seq 109  Rec 109  File L3A:980028  Date 22-DEC-2013 05:42:11.82    </t>
  </si>
  <si>
    <t xml:space="preserve">Drv : XPOS= -18.450 YPOS= -20.393 ZPOS=   0.000 DSTD=   0.000                   </t>
  </si>
  <si>
    <t xml:space="preserve">Run :   110  Seq 110  Rec 110  File L3A:980028  Date 22-DEC-2013 05:45:17.59    </t>
  </si>
  <si>
    <t xml:space="preserve">Drv : XPOS= -10.450 YPOS= -20.586 ZPOS=   0.000 DSTD=   0.000                   </t>
  </si>
  <si>
    <t xml:space="preserve">Run :   111  Seq 111  Rec 111  File L3A:980028  Date 22-DEC-2013 05:48:21.21    </t>
  </si>
  <si>
    <t xml:space="preserve">Drv : XPOS= -45.700 YPOS= -20.468 ZPOS=   0.000 DSTD=   0.000                   </t>
  </si>
  <si>
    <t xml:space="preserve">Run :   112  Seq 112  Rec 112  File L3A:980028  Date 22-DEC-2013 05:51:32.77    </t>
  </si>
  <si>
    <t xml:space="preserve">Drv : XPOS= -45.450 YPOS= -20.472 ZPOS=   0.000 DSTD=   0.000                   </t>
  </si>
  <si>
    <t xml:space="preserve">Run :   113  Seq 113  Rec 113  File L3A:980028  Date 22-DEC-2013 05:54:37.18    </t>
  </si>
  <si>
    <t xml:space="preserve">Drv : XPOS= -45.200 YPOS= -20.458 ZPOS=   0.000 DSTD=   0.000                   </t>
  </si>
  <si>
    <t xml:space="preserve">Run :   114  Seq 114  Rec 114  File L3A:980028  Date 22-DEC-2013 05:57:43.49    </t>
  </si>
  <si>
    <t xml:space="preserve">Drv : XPOS= -44.950 YPOS= -20.429 ZPOS=   0.000 DSTD=   0.000                   </t>
  </si>
  <si>
    <t xml:space="preserve">Run :   115  Seq 115  Rec 115  File L3A:980028  Date 22-DEC-2013 06:00:52.17    </t>
  </si>
  <si>
    <t xml:space="preserve">Drv : XPOS= -44.700 YPOS= -20.417 ZPOS=   0.000 DSTD=   0.000                   </t>
  </si>
  <si>
    <t xml:space="preserve">Run :   116  Seq 116  Rec 116  File L3A:980028  Date 22-DEC-2013 06:04:03.65    </t>
  </si>
  <si>
    <t xml:space="preserve">Drv : XPOS= -44.450 YPOS= -20.367 ZPOS=   0.000 DSTD=   0.000                   </t>
  </si>
  <si>
    <t xml:space="preserve">Run :   117  Seq 117  Rec 117  File L3A:980028  Date 22-DEC-2013 06:07:09.25    </t>
  </si>
  <si>
    <t xml:space="preserve">Drv : XPOS= -44.200 YPOS= -20.358 ZPOS=   0.000 DSTD=   0.000                   </t>
  </si>
  <si>
    <t xml:space="preserve">Run :   118  Seq 118  Rec 118  File L3A:980028  Date 22-DEC-2013 06:10:13.26    </t>
  </si>
  <si>
    <t xml:space="preserve">Drv : XPOS= -43.950 YPOS= -20.339 ZPOS=   0.000 DSTD=   0.000                   </t>
  </si>
  <si>
    <t xml:space="preserve">Run :   119  Seq 119  Rec 119  File L3A:980028  Date 22-DEC-2013 06:13:14.47    </t>
  </si>
  <si>
    <t xml:space="preserve">Drv : XPOS= -43.700 YPOS= -20.368 ZPOS=   0.000 DSTD=   0.000                   </t>
  </si>
  <si>
    <t xml:space="preserve">Run :   120  Seq 120  Rec 120  File L3A:980028  Date 22-DEC-2013 06:16:18.04    </t>
  </si>
  <si>
    <t xml:space="preserve">Drv : XPOS= -25.190 YPOS= -20.185 ZPOS=   0.000 DSTD=   0.000                   </t>
  </si>
  <si>
    <t xml:space="preserve">Run :   121  Seq 121  Rec 121  File L3A:980028  Date 22-DEC-2013 06:19:22.19    </t>
  </si>
  <si>
    <t xml:space="preserve">Drv : XPOS= -24.940 YPOS= -20.186 ZPOS=   0.000 DSTD=   0.000                   </t>
  </si>
  <si>
    <t xml:space="preserve">Run :   122  Seq 122  Rec 122  File L3A:980028  Date 22-DEC-2013 06:22:25.88    </t>
  </si>
  <si>
    <t xml:space="preserve">Drv : XPOS= -24.690 YPOS= -20.245 ZPOS=   0.000 DSTD=   0.000                   </t>
  </si>
  <si>
    <t xml:space="preserve">Run :   123  Seq 123  Rec 123  File L3A:980028  Date 22-DEC-2013 06:25:28.95    </t>
  </si>
  <si>
    <t xml:space="preserve">Drv : XPOS= -24.440 YPOS= -20.246 ZPOS=   0.000 DSTD=   0.000                   </t>
  </si>
  <si>
    <t xml:space="preserve">Run :   124  Seq 124  Rec 124  File L3A:980028  Date 22-DEC-2013 06:28:31.44    </t>
  </si>
  <si>
    <t xml:space="preserve">Drv : XPOS= -24.190 YPOS= -20.267 ZPOS=   0.000 DSTD=   0.000                   </t>
  </si>
  <si>
    <t xml:space="preserve">Run :   125  Seq 125  Rec 125  File L3A:980028  Date 22-DEC-2013 06:31:34.34    </t>
  </si>
  <si>
    <t xml:space="preserve">Drv : XPOS= -23.940 YPOS= -20.284 ZPOS=   0.000 DSTD=   0.000                   </t>
  </si>
  <si>
    <t xml:space="preserve">Run :   126  Seq 126  Rec 126  File L3A:980028  Date 22-DEC-2013 06:34:38.30    </t>
  </si>
  <si>
    <t xml:space="preserve">Drv : XPOS= -23.690 YPOS= -20.298 ZPOS=   0.000 DSTD=   0.000                   </t>
  </si>
  <si>
    <t xml:space="preserve">Run :   127  Seq 127  Rec 127  File L3A:980028  Date 22-DEC-2013 06:37:41.20    </t>
  </si>
  <si>
    <t xml:space="preserve">Drv : XPOS= -23.440 YPOS= -20.268 ZPOS=   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</si>
  <si>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</si>
  <si>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</si>
  <si>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</si>
  <si>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</si>
  <si>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</si>
  <si>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</si>
  <si>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</si>
  <si>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</si>
  <si>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</si>
  <si>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</si>
  <si>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</si>
  <si>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</si>
  <si>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</si>
  <si>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</si>
  <si>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</si>
  <si>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</si>
  <si>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</si>
  <si>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</si>
  <si>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</si>
  <si>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</si>
  <si>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</si>
  <si>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</si>
  <si>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</si>
  <si>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</si>
  <si>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</si>
  <si>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</si>
  <si>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</si>
  <si>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</si>
  <si>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</si>
  <si>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</si>
  <si>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</si>
  <si>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</si>
  <si>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</si>
  <si>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</si>
  <si>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</si>
  <si>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</si>
  <si>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</si>
  <si>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</si>
  <si>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</si>
  <si>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</si>
  <si>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</si>
  <si>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</si>
  <si>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</si>
  <si>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</si>
  <si>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128  Seq 128  Rec 128  File L3A:980028  Date 22-DEC-2013 06:40:44.45    </t>
  </si>
  <si>
    <t xml:space="preserve">Drv : XPOS= -23.190 YPOS= -20.291 ZPOS=   0.000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</si>
  <si>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</si>
  <si>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</si>
  <si>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</si>
  <si>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</si>
  <si>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</si>
  <si>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</si>
  <si>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</si>
  <si>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</si>
  <si>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</si>
  <si>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</si>
  <si>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</si>
  <si>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</si>
  <si>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</si>
  <si>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</si>
  <si>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</si>
  <si>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</si>
  <si>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</si>
  <si>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</si>
  <si>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</si>
  <si>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</si>
  <si>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</si>
  <si>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</si>
  <si>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</si>
  <si>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</si>
  <si>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</si>
  <si>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</si>
  <si>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</si>
  <si>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</si>
  <si>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</si>
  <si>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</si>
  <si>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</si>
  <si>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</si>
  <si>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</si>
  <si>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</si>
  <si>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</si>
  <si>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</si>
  <si>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</si>
  <si>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</si>
  <si>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</si>
  <si>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</si>
  <si>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</si>
  <si>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</si>
  <si>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</si>
  <si>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</si>
  <si>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</si>
  <si>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</si>
  <si>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</si>
  <si>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</si>
  <si>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</si>
  <si>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</si>
  <si>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</si>
  <si>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</si>
  <si>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</si>
  <si>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</si>
  <si>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</si>
  <si>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</si>
  <si>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</si>
  <si>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</si>
  <si>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</si>
  <si>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</si>
  <si>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</si>
  <si>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</si>
  <si>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</si>
  <si>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</si>
  <si>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</si>
  <si>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</si>
  <si>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</si>
  <si>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</si>
  <si>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</si>
  <si>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</si>
  <si>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</si>
  <si>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</si>
  <si>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</si>
  <si>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</si>
  <si>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</si>
  <si>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</si>
  <si>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</si>
  <si>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</si>
  <si>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</si>
  <si>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</si>
  <si>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</si>
  <si>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</si>
  <si>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</si>
  <si>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</si>
  <si>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</si>
  <si>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</si>
  <si>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</si>
  <si>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</si>
  <si>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***** MATRIX NOT INVERTIBLE OR OVERFLOW ERROR *****</t>
  </si>
  <si>
    <t>Run 76</t>
  </si>
  <si>
    <t>Run 77</t>
  </si>
  <si>
    <t>Run 78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</si>
  <si>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</si>
  <si>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</si>
  <si>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</si>
  <si>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</si>
  <si>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</si>
  <si>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</si>
  <si>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</si>
  <si>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</si>
  <si>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</si>
  <si>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</si>
  <si>
    <t>Run 89</t>
  </si>
  <si>
    <t>Run 90</t>
  </si>
  <si>
    <t>Run 91</t>
  </si>
  <si>
    <t>Run 92</t>
  </si>
  <si>
    <t>Run 93</t>
  </si>
  <si>
    <t>Run 94</t>
  </si>
  <si>
    <t>Run 95</t>
  </si>
  <si>
    <t>Run 96</t>
  </si>
  <si>
    <t>Run 97</t>
  </si>
  <si>
    <t>Run 98</t>
  </si>
  <si>
    <t>Run 99</t>
  </si>
  <si>
    <t>Run 100</t>
  </si>
  <si>
    <t>Run 101</t>
  </si>
  <si>
    <t>Run 102</t>
  </si>
  <si>
    <t>Run 103</t>
  </si>
  <si>
    <t>Run 104</t>
  </si>
  <si>
    <t>Run 105</t>
  </si>
  <si>
    <t>Run 106</t>
  </si>
  <si>
    <t>Run 107</t>
  </si>
  <si>
    <t>Run 108</t>
  </si>
  <si>
    <t>Run 109</t>
  </si>
  <si>
    <t>Run 110</t>
  </si>
  <si>
    <t>Run 111</t>
  </si>
  <si>
    <t>Run 112</t>
  </si>
  <si>
    <t>Run 113</t>
  </si>
  <si>
    <t>Run 114</t>
  </si>
  <si>
    <t>Run 115</t>
  </si>
  <si>
    <t>Run 116</t>
  </si>
  <si>
    <t>Run 117</t>
  </si>
  <si>
    <t>Run 118</t>
  </si>
  <si>
    <t>Run 119</t>
  </si>
  <si>
    <t>Run 120</t>
  </si>
  <si>
    <t>Run 121</t>
  </si>
  <si>
    <t>Run 122</t>
  </si>
  <si>
    <t>Run 123</t>
  </si>
  <si>
    <t>Run 124</t>
  </si>
  <si>
    <t>Run 125</t>
  </si>
  <si>
    <t>Run 126</t>
  </si>
  <si>
    <t>Run 127</t>
  </si>
  <si>
    <t>Run 128</t>
  </si>
  <si>
    <t>X0 =</t>
  </si>
  <si>
    <t>Weld</t>
  </si>
  <si>
    <t>Surface</t>
  </si>
  <si>
    <t>Lambda =</t>
  </si>
  <si>
    <t>A</t>
  </si>
  <si>
    <t>Baseplate</t>
  </si>
  <si>
    <t>PHI0 =</t>
  </si>
  <si>
    <t>deg.</t>
  </si>
  <si>
    <t>1/3Weld</t>
  </si>
  <si>
    <t>2/3Weld</t>
  </si>
  <si>
    <t>Material</t>
  </si>
  <si>
    <t>Depth</t>
  </si>
  <si>
    <t>X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</si>
  <si>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</si>
  <si>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FWHM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</si>
  <si>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</si>
  <si>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</si>
  <si>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STRAIN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</si>
  <si>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STRAIN</t>
    </r>
  </si>
  <si>
    <t>phi0</t>
  </si>
  <si>
    <t>d0 (A)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</si>
</sst>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0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0.xml"/></Relationships>
</file>

<file path=xl/charts/_rels/chart10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1.xml"/></Relationships>
</file>

<file path=xl/charts/_rels/chart10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2.xml"/></Relationships>
</file>

<file path=xl/charts/_rels/chart10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3.xml"/></Relationships>
</file>

<file path=xl/charts/_rels/chart10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4.xml"/></Relationships>
</file>

<file path=xl/charts/_rels/chart10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5.xml"/></Relationships>
</file>

<file path=xl/charts/_rels/chart10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6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7.xml"/></Relationships>
</file>

<file path=xl/charts/_rels/chart10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8.xml"/></Relationships>
</file>

<file path=xl/charts/_rels/chart10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0.xml"/></Relationships>
</file>

<file path=xl/charts/_rels/chart1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1.xml"/></Relationships>
</file>

<file path=xl/charts/_rels/chart1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2.xml"/></Relationships>
</file>

<file path=xl/charts/_rels/chart1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3.xml"/></Relationships>
</file>

<file path=xl/charts/_rels/chart1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4.xml"/></Relationships>
</file>

<file path=xl/charts/_rels/chart1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5.xml"/></Relationships>
</file>

<file path=xl/charts/_rels/chart1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6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7.xml"/></Relationships>
</file>

<file path=xl/charts/_rels/chart1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8.xml"/></Relationships>
</file>

<file path=xl/charts/_rels/chart1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0.xml"/></Relationships>
</file>

<file path=xl/charts/_rels/chart1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1.xml"/></Relationships>
</file>

<file path=xl/charts/_rels/chart1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2.xml"/></Relationships>
</file>

<file path=xl/charts/_rels/chart1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3.xml"/></Relationships>
</file>

<file path=xl/charts/_rels/chart1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4.xml"/></Relationships>
</file>

<file path=xl/charts/_rels/chart1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5.xml"/></Relationships>
</file>

<file path=xl/charts/_rels/chart1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6.xml"/></Relationships>
</file>

<file path=xl/charts/_rels/chart1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7.xml"/></Relationships>
</file>

<file path=xl/charts/_rels/chart1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8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9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0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1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2.xml"/></Relationships>
</file>

<file path=xl/charts/_rels/chart9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3.xml"/></Relationships>
</file>

<file path=xl/charts/_rels/chart9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4.xml"/></Relationships>
</file>

<file path=xl/charts/_rels/chart9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5.xml"/></Relationships>
</file>

<file path=xl/charts/_rels/chart9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6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7.xml"/></Relationships>
</file>

<file path=xl/charts/_rels/chart9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8.xml"/></Relationships>
</file>

<file path=xl/charts/_rels/chart9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'980028'!$B$19:$B$50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'980028'!$E$19:$E$50</c:f>
              <c:numCache>
                <c:formatCode>General</c:formatCode>
                <c:ptCount val="32"/>
                <c:pt idx="0">
                  <c:v>56</c:v>
                </c:pt>
                <c:pt idx="1">
                  <c:v>64</c:v>
                </c:pt>
                <c:pt idx="2">
                  <c:v>99</c:v>
                </c:pt>
                <c:pt idx="3">
                  <c:v>101</c:v>
                </c:pt>
                <c:pt idx="4">
                  <c:v>101</c:v>
                </c:pt>
                <c:pt idx="5">
                  <c:v>124</c:v>
                </c:pt>
                <c:pt idx="6">
                  <c:v>135</c:v>
                </c:pt>
                <c:pt idx="7">
                  <c:v>159</c:v>
                </c:pt>
                <c:pt idx="8">
                  <c:v>136</c:v>
                </c:pt>
                <c:pt idx="9">
                  <c:v>160</c:v>
                </c:pt>
                <c:pt idx="10">
                  <c:v>173</c:v>
                </c:pt>
                <c:pt idx="11">
                  <c:v>239</c:v>
                </c:pt>
                <c:pt idx="12">
                  <c:v>259</c:v>
                </c:pt>
                <c:pt idx="13">
                  <c:v>353</c:v>
                </c:pt>
                <c:pt idx="14">
                  <c:v>475</c:v>
                </c:pt>
                <c:pt idx="15">
                  <c:v>594</c:v>
                </c:pt>
                <c:pt idx="16">
                  <c:v>792</c:v>
                </c:pt>
                <c:pt idx="17">
                  <c:v>938</c:v>
                </c:pt>
                <c:pt idx="18">
                  <c:v>1093</c:v>
                </c:pt>
                <c:pt idx="19">
                  <c:v>1000</c:v>
                </c:pt>
                <c:pt idx="20">
                  <c:v>884</c:v>
                </c:pt>
                <c:pt idx="21">
                  <c:v>737</c:v>
                </c:pt>
                <c:pt idx="22">
                  <c:v>528</c:v>
                </c:pt>
                <c:pt idx="23">
                  <c:v>413</c:v>
                </c:pt>
                <c:pt idx="24">
                  <c:v>272</c:v>
                </c:pt>
                <c:pt idx="25">
                  <c:v>222</c:v>
                </c:pt>
                <c:pt idx="26">
                  <c:v>181</c:v>
                </c:pt>
                <c:pt idx="27">
                  <c:v>145</c:v>
                </c:pt>
                <c:pt idx="28">
                  <c:v>110</c:v>
                </c:pt>
                <c:pt idx="29">
                  <c:v>126</c:v>
                </c:pt>
                <c:pt idx="30">
                  <c:v>110</c:v>
                </c:pt>
                <c:pt idx="31">
                  <c:v>100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'980028'!$B$19:$B$50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'980028'!$F$19:$F$50</c:f>
              <c:numCache>
                <c:formatCode>0</c:formatCode>
                <c:ptCount val="32"/>
                <c:pt idx="0">
                  <c:v>102.64761861564936</c:v>
                </c:pt>
                <c:pt idx="1">
                  <c:v>102.64908025155063</c:v>
                </c:pt>
                <c:pt idx="2">
                  <c:v>102.65560246114963</c:v>
                </c:pt>
                <c:pt idx="3">
                  <c:v>102.68028851001928</c:v>
                </c:pt>
                <c:pt idx="4">
                  <c:v>102.76671560891305</c:v>
                </c:pt>
                <c:pt idx="5">
                  <c:v>103.01935001434366</c:v>
                </c:pt>
                <c:pt idx="6">
                  <c:v>103.79418356581787</c:v>
                </c:pt>
                <c:pt idx="7">
                  <c:v>105.97091959035518</c:v>
                </c:pt>
                <c:pt idx="8">
                  <c:v>111.42570493184047</c:v>
                </c:pt>
                <c:pt idx="9">
                  <c:v>123.62832353953577</c:v>
                </c:pt>
                <c:pt idx="10">
                  <c:v>146.98238394888838</c:v>
                </c:pt>
                <c:pt idx="11">
                  <c:v>191.30522104786226</c:v>
                </c:pt>
                <c:pt idx="12">
                  <c:v>263.71377306444958</c:v>
                </c:pt>
                <c:pt idx="13">
                  <c:v>363.72408531036291</c:v>
                </c:pt>
                <c:pt idx="14">
                  <c:v>502.36363891427925</c:v>
                </c:pt>
                <c:pt idx="15">
                  <c:v>662.722764558687</c:v>
                </c:pt>
                <c:pt idx="16">
                  <c:v>817.91740497091484</c:v>
                </c:pt>
                <c:pt idx="17">
                  <c:v>934.46089860494862</c:v>
                </c:pt>
                <c:pt idx="18">
                  <c:v>984.5015875345083</c:v>
                </c:pt>
                <c:pt idx="19">
                  <c:v>964.45758175312335</c:v>
                </c:pt>
                <c:pt idx="20">
                  <c:v>871.8028534617016</c:v>
                </c:pt>
                <c:pt idx="21">
                  <c:v>730.67849683960856</c:v>
                </c:pt>
                <c:pt idx="22">
                  <c:v>564.59890055736912</c:v>
                </c:pt>
                <c:pt idx="23">
                  <c:v>414.38010038705124</c:v>
                </c:pt>
                <c:pt idx="24">
                  <c:v>302.41060140411452</c:v>
                </c:pt>
                <c:pt idx="25">
                  <c:v>222.19781513708759</c:v>
                </c:pt>
                <c:pt idx="26">
                  <c:v>165.47001387309834</c:v>
                </c:pt>
                <c:pt idx="27">
                  <c:v>131.61776605440312</c:v>
                </c:pt>
                <c:pt idx="28">
                  <c:v>116.21358672282021</c:v>
                </c:pt>
                <c:pt idx="29">
                  <c:v>107.88502549059066</c:v>
                </c:pt>
                <c:pt idx="30">
                  <c:v>104.60350066672865</c:v>
                </c:pt>
                <c:pt idx="31">
                  <c:v>103.34453497130268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3756800"/>
        <c:axId val="173758336"/>
      </c:scatterChart>
      <c:valAx>
        <c:axId val="173756800"/>
        <c:scaling>
          <c:orientation val="minMax"/>
        </c:scaling>
        <c:axPos val="b"/>
        <c:numFmt formatCode="General" sourceLinked="1"/>
        <c:tickLblPos val="nextTo"/>
        <c:crossAx val="173758336"/>
        <c:crosses val="autoZero"/>
        <c:crossBetween val="midCat"/>
      </c:valAx>
      <c:valAx>
        <c:axId val="173758336"/>
        <c:scaling>
          <c:orientation val="minMax"/>
        </c:scaling>
        <c:axPos val="l"/>
        <c:majorGridlines/>
        <c:numFmt formatCode="General" sourceLinked="1"/>
        <c:tickLblPos val="nextTo"/>
        <c:crossAx val="173756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'980028'!$B$469:$B$500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'980028'!$E$469:$E$500</c:f>
              <c:numCache>
                <c:formatCode>General</c:formatCode>
                <c:ptCount val="32"/>
                <c:pt idx="0">
                  <c:v>59</c:v>
                </c:pt>
                <c:pt idx="1">
                  <c:v>60</c:v>
                </c:pt>
                <c:pt idx="2">
                  <c:v>74</c:v>
                </c:pt>
                <c:pt idx="3">
                  <c:v>97</c:v>
                </c:pt>
                <c:pt idx="4">
                  <c:v>115</c:v>
                </c:pt>
                <c:pt idx="5">
                  <c:v>140</c:v>
                </c:pt>
                <c:pt idx="6">
                  <c:v>115</c:v>
                </c:pt>
                <c:pt idx="7">
                  <c:v>133</c:v>
                </c:pt>
                <c:pt idx="8">
                  <c:v>138</c:v>
                </c:pt>
                <c:pt idx="9">
                  <c:v>155</c:v>
                </c:pt>
                <c:pt idx="10">
                  <c:v>206</c:v>
                </c:pt>
                <c:pt idx="11">
                  <c:v>202</c:v>
                </c:pt>
                <c:pt idx="12">
                  <c:v>308</c:v>
                </c:pt>
                <c:pt idx="13">
                  <c:v>361</c:v>
                </c:pt>
                <c:pt idx="14">
                  <c:v>512</c:v>
                </c:pt>
                <c:pt idx="15">
                  <c:v>583</c:v>
                </c:pt>
                <c:pt idx="16">
                  <c:v>754</c:v>
                </c:pt>
                <c:pt idx="17">
                  <c:v>830</c:v>
                </c:pt>
                <c:pt idx="18">
                  <c:v>936</c:v>
                </c:pt>
                <c:pt idx="19">
                  <c:v>837</c:v>
                </c:pt>
                <c:pt idx="20">
                  <c:v>734</c:v>
                </c:pt>
                <c:pt idx="21">
                  <c:v>678</c:v>
                </c:pt>
                <c:pt idx="22">
                  <c:v>479</c:v>
                </c:pt>
                <c:pt idx="23">
                  <c:v>384</c:v>
                </c:pt>
                <c:pt idx="24">
                  <c:v>280</c:v>
                </c:pt>
                <c:pt idx="25">
                  <c:v>216</c:v>
                </c:pt>
                <c:pt idx="26">
                  <c:v>170</c:v>
                </c:pt>
                <c:pt idx="27">
                  <c:v>144</c:v>
                </c:pt>
                <c:pt idx="28">
                  <c:v>127</c:v>
                </c:pt>
                <c:pt idx="29">
                  <c:v>118</c:v>
                </c:pt>
                <c:pt idx="30">
                  <c:v>100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'980028'!$B$469:$B$500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'980028'!$F$469:$F$500</c:f>
              <c:numCache>
                <c:formatCode>0</c:formatCode>
                <c:ptCount val="32"/>
                <c:pt idx="0">
                  <c:v>94.305315856959439</c:v>
                </c:pt>
                <c:pt idx="1">
                  <c:v>94.320351789493273</c:v>
                </c:pt>
                <c:pt idx="2">
                  <c:v>94.370938890367668</c:v>
                </c:pt>
                <c:pt idx="3">
                  <c:v>94.51764457335139</c:v>
                </c:pt>
                <c:pt idx="4">
                  <c:v>94.918041516684752</c:v>
                </c:pt>
                <c:pt idx="5">
                  <c:v>95.851641393233734</c:v>
                </c:pt>
                <c:pt idx="6">
                  <c:v>98.156853807571807</c:v>
                </c:pt>
                <c:pt idx="7">
                  <c:v>103.40701558320507</c:v>
                </c:pt>
                <c:pt idx="8">
                  <c:v>114.22319568675283</c:v>
                </c:pt>
                <c:pt idx="9">
                  <c:v>134.45149555924723</c:v>
                </c:pt>
                <c:pt idx="10">
                  <c:v>167.47209055320042</c:v>
                </c:pt>
                <c:pt idx="11">
                  <c:v>221.64687645365458</c:v>
                </c:pt>
                <c:pt idx="12">
                  <c:v>299.13645849908369</c:v>
                </c:pt>
                <c:pt idx="13">
                  <c:v>394.52917662954422</c:v>
                </c:pt>
                <c:pt idx="14">
                  <c:v>513.76688546592595</c:v>
                </c:pt>
                <c:pt idx="15">
                  <c:v>639.08597945974589</c:v>
                </c:pt>
                <c:pt idx="16">
                  <c:v>749.88939882568195</c:v>
                </c:pt>
                <c:pt idx="17">
                  <c:v>824.84948018692478</c:v>
                </c:pt>
                <c:pt idx="18">
                  <c:v>849.66340468755504</c:v>
                </c:pt>
                <c:pt idx="19">
                  <c:v>824.03070104877668</c:v>
                </c:pt>
                <c:pt idx="20">
                  <c:v>748.38384710304581</c:v>
                </c:pt>
                <c:pt idx="21">
                  <c:v>639.28847080620699</c:v>
                </c:pt>
                <c:pt idx="22">
                  <c:v>510.7282536016092</c:v>
                </c:pt>
                <c:pt idx="23">
                  <c:v>390.84333410306948</c:v>
                </c:pt>
                <c:pt idx="24">
                  <c:v>296.9324553056951</c:v>
                </c:pt>
                <c:pt idx="25">
                  <c:v>225.22539624007754</c:v>
                </c:pt>
                <c:pt idx="26">
                  <c:v>170.21924525517611</c:v>
                </c:pt>
                <c:pt idx="27">
                  <c:v>133.80582359709928</c:v>
                </c:pt>
                <c:pt idx="28">
                  <c:v>115.16171503814734</c:v>
                </c:pt>
                <c:pt idx="29">
                  <c:v>103.68086975790496</c:v>
                </c:pt>
                <c:pt idx="30">
                  <c:v>98.408447549796932</c:v>
                </c:pt>
                <c:pt idx="31">
                  <c:v>96.032169805446443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808320"/>
        <c:axId val="178809856"/>
      </c:scatterChart>
      <c:valAx>
        <c:axId val="178808320"/>
        <c:scaling>
          <c:orientation val="minMax"/>
        </c:scaling>
        <c:axPos val="b"/>
        <c:numFmt formatCode="General" sourceLinked="1"/>
        <c:tickLblPos val="nextTo"/>
        <c:crossAx val="178809856"/>
        <c:crosses val="autoZero"/>
        <c:crossBetween val="midCat"/>
      </c:valAx>
      <c:valAx>
        <c:axId val="178809856"/>
        <c:scaling>
          <c:orientation val="minMax"/>
        </c:scaling>
        <c:axPos val="l"/>
        <c:majorGridlines/>
        <c:numFmt formatCode="General" sourceLinked="1"/>
        <c:tickLblPos val="nextTo"/>
        <c:crossAx val="178808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'980028'!$B$4969:$B$5000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'980028'!$E$4969:$E$5000</c:f>
              <c:numCache>
                <c:formatCode>General</c:formatCode>
                <c:ptCount val="32"/>
                <c:pt idx="0">
                  <c:v>28</c:v>
                </c:pt>
                <c:pt idx="1">
                  <c:v>21</c:v>
                </c:pt>
                <c:pt idx="2">
                  <c:v>36</c:v>
                </c:pt>
                <c:pt idx="3">
                  <c:v>44</c:v>
                </c:pt>
                <c:pt idx="4">
                  <c:v>51</c:v>
                </c:pt>
                <c:pt idx="5">
                  <c:v>72</c:v>
                </c:pt>
                <c:pt idx="6">
                  <c:v>57</c:v>
                </c:pt>
                <c:pt idx="7">
                  <c:v>62</c:v>
                </c:pt>
                <c:pt idx="8">
                  <c:v>71</c:v>
                </c:pt>
                <c:pt idx="9">
                  <c:v>80</c:v>
                </c:pt>
                <c:pt idx="10">
                  <c:v>96</c:v>
                </c:pt>
                <c:pt idx="11">
                  <c:v>129</c:v>
                </c:pt>
                <c:pt idx="12">
                  <c:v>154</c:v>
                </c:pt>
                <c:pt idx="13">
                  <c:v>188</c:v>
                </c:pt>
                <c:pt idx="14">
                  <c:v>258</c:v>
                </c:pt>
                <c:pt idx="15">
                  <c:v>306</c:v>
                </c:pt>
                <c:pt idx="16">
                  <c:v>391</c:v>
                </c:pt>
                <c:pt idx="17">
                  <c:v>467</c:v>
                </c:pt>
                <c:pt idx="18">
                  <c:v>477</c:v>
                </c:pt>
                <c:pt idx="19">
                  <c:v>505</c:v>
                </c:pt>
                <c:pt idx="20">
                  <c:v>439</c:v>
                </c:pt>
                <c:pt idx="21">
                  <c:v>386</c:v>
                </c:pt>
                <c:pt idx="22">
                  <c:v>287</c:v>
                </c:pt>
                <c:pt idx="23">
                  <c:v>237</c:v>
                </c:pt>
                <c:pt idx="24">
                  <c:v>191</c:v>
                </c:pt>
                <c:pt idx="25">
                  <c:v>136</c:v>
                </c:pt>
                <c:pt idx="26">
                  <c:v>95</c:v>
                </c:pt>
                <c:pt idx="27">
                  <c:v>68</c:v>
                </c:pt>
                <c:pt idx="28">
                  <c:v>74</c:v>
                </c:pt>
                <c:pt idx="29">
                  <c:v>57</c:v>
                </c:pt>
                <c:pt idx="30">
                  <c:v>50</c:v>
                </c:pt>
                <c:pt idx="31">
                  <c:v>40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'980028'!$B$4969:$B$5000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'980028'!$F$4969:$F$5000</c:f>
              <c:numCache>
                <c:formatCode>0</c:formatCode>
                <c:ptCount val="32"/>
                <c:pt idx="0">
                  <c:v>41.190650195007066</c:v>
                </c:pt>
                <c:pt idx="1">
                  <c:v>41.207110518393897</c:v>
                </c:pt>
                <c:pt idx="2">
                  <c:v>41.257182277517622</c:v>
                </c:pt>
                <c:pt idx="3">
                  <c:v>41.389434794398269</c:v>
                </c:pt>
                <c:pt idx="4">
                  <c:v>41.720809271199037</c:v>
                </c:pt>
                <c:pt idx="5">
                  <c:v>42.437063707037055</c:v>
                </c:pt>
                <c:pt idx="6">
                  <c:v>44.085396558244661</c:v>
                </c:pt>
                <c:pt idx="7">
                  <c:v>47.600678786582208</c:v>
                </c:pt>
                <c:pt idx="8">
                  <c:v>54.430888251818608</c:v>
                </c:pt>
                <c:pt idx="9">
                  <c:v>66.57772167327856</c:v>
                </c:pt>
                <c:pt idx="10">
                  <c:v>85.606330505489581</c:v>
                </c:pt>
                <c:pt idx="11">
                  <c:v>115.79865612736921</c:v>
                </c:pt>
                <c:pt idx="12">
                  <c:v>157.90337204719418</c:v>
                </c:pt>
                <c:pt idx="13">
                  <c:v>208.92980368852992</c:v>
                </c:pt>
                <c:pt idx="14">
                  <c:v>272.35673768768135</c:v>
                </c:pt>
                <c:pt idx="15">
                  <c:v>339.53277168938018</c:v>
                </c:pt>
                <c:pt idx="16">
                  <c:v>400.66418496288043</c:v>
                </c:pt>
                <c:pt idx="17">
                  <c:v>445.27173398527515</c:v>
                </c:pt>
                <c:pt idx="18">
                  <c:v>465.14774442001402</c:v>
                </c:pt>
                <c:pt idx="19">
                  <c:v>460.09556866809993</c:v>
                </c:pt>
                <c:pt idx="20">
                  <c:v>428.22257002884055</c:v>
                </c:pt>
                <c:pt idx="21">
                  <c:v>375.95032368505468</c:v>
                </c:pt>
                <c:pt idx="22">
                  <c:v>309.23974197922308</c:v>
                </c:pt>
                <c:pt idx="23">
                  <c:v>242.51879714529019</c:v>
                </c:pt>
                <c:pt idx="24">
                  <c:v>186.66371657912933</c:v>
                </c:pt>
                <c:pt idx="25">
                  <c:v>141.10203149750771</c:v>
                </c:pt>
                <c:pt idx="26">
                  <c:v>103.53156968819428</c:v>
                </c:pt>
                <c:pt idx="27">
                  <c:v>76.508814380803798</c:v>
                </c:pt>
                <c:pt idx="28">
                  <c:v>61.413455398342386</c:v>
                </c:pt>
                <c:pt idx="29">
                  <c:v>51.23110648883236</c:v>
                </c:pt>
                <c:pt idx="30">
                  <c:v>46.050974138339242</c:v>
                </c:pt>
                <c:pt idx="31">
                  <c:v>43.460673610405848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373184"/>
        <c:axId val="201374720"/>
      </c:scatterChart>
      <c:valAx>
        <c:axId val="201373184"/>
        <c:scaling>
          <c:orientation val="minMax"/>
        </c:scaling>
        <c:axPos val="b"/>
        <c:numFmt formatCode="General" sourceLinked="1"/>
        <c:tickLblPos val="nextTo"/>
        <c:crossAx val="201374720"/>
        <c:crosses val="autoZero"/>
        <c:crossBetween val="midCat"/>
      </c:valAx>
      <c:valAx>
        <c:axId val="201374720"/>
        <c:scaling>
          <c:orientation val="minMax"/>
        </c:scaling>
        <c:axPos val="l"/>
        <c:majorGridlines/>
        <c:numFmt formatCode="General" sourceLinked="1"/>
        <c:tickLblPos val="nextTo"/>
        <c:crossAx val="201373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'980028'!$B$5019:$B$5050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'980028'!$E$5019:$E$5050</c:f>
              <c:numCache>
                <c:formatCode>General</c:formatCode>
                <c:ptCount val="32"/>
                <c:pt idx="0">
                  <c:v>29</c:v>
                </c:pt>
                <c:pt idx="1">
                  <c:v>40</c:v>
                </c:pt>
                <c:pt idx="2">
                  <c:v>51</c:v>
                </c:pt>
                <c:pt idx="3">
                  <c:v>63</c:v>
                </c:pt>
                <c:pt idx="4">
                  <c:v>52</c:v>
                </c:pt>
                <c:pt idx="5">
                  <c:v>56</c:v>
                </c:pt>
                <c:pt idx="6">
                  <c:v>55</c:v>
                </c:pt>
                <c:pt idx="7">
                  <c:v>81</c:v>
                </c:pt>
                <c:pt idx="8">
                  <c:v>64</c:v>
                </c:pt>
                <c:pt idx="9">
                  <c:v>85</c:v>
                </c:pt>
                <c:pt idx="10">
                  <c:v>94</c:v>
                </c:pt>
                <c:pt idx="11">
                  <c:v>123</c:v>
                </c:pt>
                <c:pt idx="12">
                  <c:v>150</c:v>
                </c:pt>
                <c:pt idx="13">
                  <c:v>223</c:v>
                </c:pt>
                <c:pt idx="14">
                  <c:v>276</c:v>
                </c:pt>
                <c:pt idx="15">
                  <c:v>282</c:v>
                </c:pt>
                <c:pt idx="16">
                  <c:v>434</c:v>
                </c:pt>
                <c:pt idx="17">
                  <c:v>399</c:v>
                </c:pt>
                <c:pt idx="18">
                  <c:v>506</c:v>
                </c:pt>
                <c:pt idx="19">
                  <c:v>502</c:v>
                </c:pt>
                <c:pt idx="20">
                  <c:v>467</c:v>
                </c:pt>
                <c:pt idx="21">
                  <c:v>392</c:v>
                </c:pt>
                <c:pt idx="22">
                  <c:v>348</c:v>
                </c:pt>
                <c:pt idx="23">
                  <c:v>252</c:v>
                </c:pt>
                <c:pt idx="24">
                  <c:v>176</c:v>
                </c:pt>
                <c:pt idx="25">
                  <c:v>142</c:v>
                </c:pt>
                <c:pt idx="26">
                  <c:v>97</c:v>
                </c:pt>
                <c:pt idx="27">
                  <c:v>76</c:v>
                </c:pt>
                <c:pt idx="28">
                  <c:v>83</c:v>
                </c:pt>
                <c:pt idx="29">
                  <c:v>54</c:v>
                </c:pt>
                <c:pt idx="30">
                  <c:v>59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'980028'!$B$5019:$B$5050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'980028'!$F$5019:$F$5050</c:f>
              <c:numCache>
                <c:formatCode>0</c:formatCode>
                <c:ptCount val="32"/>
                <c:pt idx="0">
                  <c:v>50.451652601661728</c:v>
                </c:pt>
                <c:pt idx="1">
                  <c:v>50.460343828119143</c:v>
                </c:pt>
                <c:pt idx="2">
                  <c:v>50.48874575497922</c:v>
                </c:pt>
                <c:pt idx="3">
                  <c:v>50.569034049871242</c:v>
                </c:pt>
                <c:pt idx="4">
                  <c:v>50.783430697522441</c:v>
                </c:pt>
                <c:pt idx="5">
                  <c:v>51.274553236231171</c:v>
                </c:pt>
                <c:pt idx="6">
                  <c:v>52.46962791583843</c:v>
                </c:pt>
                <c:pt idx="7">
                  <c:v>55.160554243988507</c:v>
                </c:pt>
                <c:pt idx="8">
                  <c:v>60.662894944396264</c:v>
                </c:pt>
                <c:pt idx="9">
                  <c:v>70.919570881120322</c:v>
                </c:pt>
                <c:pt idx="10">
                  <c:v>87.679379596235094</c:v>
                </c:pt>
                <c:pt idx="11">
                  <c:v>115.32982748764036</c:v>
                </c:pt>
                <c:pt idx="12">
                  <c:v>155.30990553152969</c:v>
                </c:pt>
                <c:pt idx="13">
                  <c:v>205.33531736488021</c:v>
                </c:pt>
                <c:pt idx="14">
                  <c:v>269.38174956018025</c:v>
                </c:pt>
                <c:pt idx="15">
                  <c:v>339.1738672231408</c:v>
                </c:pt>
                <c:pt idx="16">
                  <c:v>404.52019607874371</c:v>
                </c:pt>
                <c:pt idx="17">
                  <c:v>453.88366589670869</c:v>
                </c:pt>
                <c:pt idx="18">
                  <c:v>477.56106716378008</c:v>
                </c:pt>
                <c:pt idx="19">
                  <c:v>474.98908542857185</c:v>
                </c:pt>
                <c:pt idx="20">
                  <c:v>443.54074369295211</c:v>
                </c:pt>
                <c:pt idx="21">
                  <c:v>389.86966047533213</c:v>
                </c:pt>
                <c:pt idx="22">
                  <c:v>320.63533071098891</c:v>
                </c:pt>
                <c:pt idx="23">
                  <c:v>251.40958179515823</c:v>
                </c:pt>
                <c:pt idx="24">
                  <c:v>193.84722362499596</c:v>
                </c:pt>
                <c:pt idx="25">
                  <c:v>147.41184714841546</c:v>
                </c:pt>
                <c:pt idx="26">
                  <c:v>109.71629482956968</c:v>
                </c:pt>
                <c:pt idx="27">
                  <c:v>83.170447649502435</c:v>
                </c:pt>
                <c:pt idx="28">
                  <c:v>68.703937584914968</c:v>
                </c:pt>
                <c:pt idx="29">
                  <c:v>59.216023481371749</c:v>
                </c:pt>
                <c:pt idx="30">
                  <c:v>54.5479921123477</c:v>
                </c:pt>
                <c:pt idx="31">
                  <c:v>52.295453957796205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630080"/>
        <c:axId val="201631616"/>
      </c:scatterChart>
      <c:valAx>
        <c:axId val="201630080"/>
        <c:scaling>
          <c:orientation val="minMax"/>
        </c:scaling>
        <c:axPos val="b"/>
        <c:numFmt formatCode="General" sourceLinked="1"/>
        <c:tickLblPos val="nextTo"/>
        <c:crossAx val="201631616"/>
        <c:crosses val="autoZero"/>
        <c:crossBetween val="midCat"/>
      </c:valAx>
      <c:valAx>
        <c:axId val="201631616"/>
        <c:scaling>
          <c:orientation val="minMax"/>
        </c:scaling>
        <c:axPos val="l"/>
        <c:majorGridlines/>
        <c:numFmt formatCode="General" sourceLinked="1"/>
        <c:tickLblPos val="nextTo"/>
        <c:crossAx val="201630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'980028'!$B$5069:$B$5100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'980028'!$E$5069:$E$5100</c:f>
              <c:numCache>
                <c:formatCode>General</c:formatCode>
                <c:ptCount val="32"/>
                <c:pt idx="0">
                  <c:v>32</c:v>
                </c:pt>
                <c:pt idx="1">
                  <c:v>41</c:v>
                </c:pt>
                <c:pt idx="2">
                  <c:v>27</c:v>
                </c:pt>
                <c:pt idx="3">
                  <c:v>42</c:v>
                </c:pt>
                <c:pt idx="4">
                  <c:v>63</c:v>
                </c:pt>
                <c:pt idx="5">
                  <c:v>60</c:v>
                </c:pt>
                <c:pt idx="6">
                  <c:v>71</c:v>
                </c:pt>
                <c:pt idx="7">
                  <c:v>80</c:v>
                </c:pt>
                <c:pt idx="8">
                  <c:v>74</c:v>
                </c:pt>
                <c:pt idx="9">
                  <c:v>91</c:v>
                </c:pt>
                <c:pt idx="10">
                  <c:v>97</c:v>
                </c:pt>
                <c:pt idx="11">
                  <c:v>132</c:v>
                </c:pt>
                <c:pt idx="12">
                  <c:v>136</c:v>
                </c:pt>
                <c:pt idx="13">
                  <c:v>201</c:v>
                </c:pt>
                <c:pt idx="14">
                  <c:v>268</c:v>
                </c:pt>
                <c:pt idx="15">
                  <c:v>302</c:v>
                </c:pt>
                <c:pt idx="16">
                  <c:v>399</c:v>
                </c:pt>
                <c:pt idx="17">
                  <c:v>463</c:v>
                </c:pt>
                <c:pt idx="18">
                  <c:v>500</c:v>
                </c:pt>
                <c:pt idx="19">
                  <c:v>464</c:v>
                </c:pt>
                <c:pt idx="20">
                  <c:v>459</c:v>
                </c:pt>
                <c:pt idx="21">
                  <c:v>391</c:v>
                </c:pt>
                <c:pt idx="22">
                  <c:v>326</c:v>
                </c:pt>
                <c:pt idx="23">
                  <c:v>240</c:v>
                </c:pt>
                <c:pt idx="24">
                  <c:v>175</c:v>
                </c:pt>
                <c:pt idx="25">
                  <c:v>144</c:v>
                </c:pt>
                <c:pt idx="26">
                  <c:v>105</c:v>
                </c:pt>
                <c:pt idx="27">
                  <c:v>90</c:v>
                </c:pt>
                <c:pt idx="28">
                  <c:v>81</c:v>
                </c:pt>
                <c:pt idx="29">
                  <c:v>65</c:v>
                </c:pt>
                <c:pt idx="30">
                  <c:v>58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'980028'!$B$5069:$B$5100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'980028'!$F$5069:$F$5100</c:f>
              <c:numCache>
                <c:formatCode>0</c:formatCode>
                <c:ptCount val="32"/>
                <c:pt idx="0">
                  <c:v>48.831274700530606</c:v>
                </c:pt>
                <c:pt idx="1">
                  <c:v>48.84407365187419</c:v>
                </c:pt>
                <c:pt idx="2">
                  <c:v>48.883951819340993</c:v>
                </c:pt>
                <c:pt idx="3">
                  <c:v>48.991725412384916</c:v>
                </c:pt>
                <c:pt idx="4">
                  <c:v>49.267703800298392</c:v>
                </c:pt>
                <c:pt idx="5">
                  <c:v>49.876328645089181</c:v>
                </c:pt>
                <c:pt idx="6">
                  <c:v>51.304647098952479</c:v>
                </c:pt>
                <c:pt idx="7">
                  <c:v>54.410308167699796</c:v>
                </c:pt>
                <c:pt idx="8">
                  <c:v>60.55775058151405</c:v>
                </c:pt>
                <c:pt idx="9">
                  <c:v>71.683647419667111</c:v>
                </c:pt>
                <c:pt idx="10">
                  <c:v>89.396937417296883</c:v>
                </c:pt>
                <c:pt idx="11">
                  <c:v>117.9406465869656</c:v>
                </c:pt>
                <c:pt idx="12">
                  <c:v>158.34757933124703</c:v>
                </c:pt>
                <c:pt idx="13">
                  <c:v>208.00786329258054</c:v>
                </c:pt>
                <c:pt idx="14">
                  <c:v>270.60469309107276</c:v>
                </c:pt>
                <c:pt idx="15">
                  <c:v>337.8997620402431</c:v>
                </c:pt>
                <c:pt idx="16">
                  <c:v>400.20609014282746</c:v>
                </c:pt>
                <c:pt idx="17">
                  <c:v>446.82820649019425</c:v>
                </c:pt>
                <c:pt idx="18">
                  <c:v>468.93929784888888</c:v>
                </c:pt>
                <c:pt idx="19">
                  <c:v>466.19183823713075</c:v>
                </c:pt>
                <c:pt idx="20">
                  <c:v>436.15166677019783</c:v>
                </c:pt>
                <c:pt idx="21">
                  <c:v>384.95463762532984</c:v>
                </c:pt>
                <c:pt idx="22">
                  <c:v>318.59728680353402</c:v>
                </c:pt>
                <c:pt idx="23">
                  <c:v>251.67892181593103</c:v>
                </c:pt>
                <c:pt idx="24">
                  <c:v>195.41116292310147</c:v>
                </c:pt>
                <c:pt idx="25">
                  <c:v>149.41638940397169</c:v>
                </c:pt>
                <c:pt idx="26">
                  <c:v>111.46966880298807</c:v>
                </c:pt>
                <c:pt idx="27">
                  <c:v>84.2041092034912</c:v>
                </c:pt>
                <c:pt idx="28">
                  <c:v>69.009180591836838</c:v>
                </c:pt>
                <c:pt idx="29">
                  <c:v>58.796227593111169</c:v>
                </c:pt>
                <c:pt idx="30">
                  <c:v>53.626315910720088</c:v>
                </c:pt>
                <c:pt idx="31">
                  <c:v>51.056282149045209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673728"/>
        <c:axId val="201687808"/>
      </c:scatterChart>
      <c:valAx>
        <c:axId val="201673728"/>
        <c:scaling>
          <c:orientation val="minMax"/>
        </c:scaling>
        <c:axPos val="b"/>
        <c:numFmt formatCode="General" sourceLinked="1"/>
        <c:tickLblPos val="nextTo"/>
        <c:crossAx val="201687808"/>
        <c:crosses val="autoZero"/>
        <c:crossBetween val="midCat"/>
      </c:valAx>
      <c:valAx>
        <c:axId val="201687808"/>
        <c:scaling>
          <c:orientation val="minMax"/>
        </c:scaling>
        <c:axPos val="l"/>
        <c:majorGridlines/>
        <c:numFmt formatCode="General" sourceLinked="1"/>
        <c:tickLblPos val="nextTo"/>
        <c:crossAx val="201673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'980028'!$B$5119:$B$5150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'980028'!$E$5119:$E$5150</c:f>
              <c:numCache>
                <c:formatCode>General</c:formatCode>
                <c:ptCount val="32"/>
                <c:pt idx="0">
                  <c:v>38</c:v>
                </c:pt>
                <c:pt idx="1">
                  <c:v>32</c:v>
                </c:pt>
                <c:pt idx="2">
                  <c:v>37</c:v>
                </c:pt>
                <c:pt idx="3">
                  <c:v>67</c:v>
                </c:pt>
                <c:pt idx="4">
                  <c:v>41</c:v>
                </c:pt>
                <c:pt idx="5">
                  <c:v>60</c:v>
                </c:pt>
                <c:pt idx="6">
                  <c:v>53</c:v>
                </c:pt>
                <c:pt idx="7">
                  <c:v>88</c:v>
                </c:pt>
                <c:pt idx="8">
                  <c:v>91</c:v>
                </c:pt>
                <c:pt idx="9">
                  <c:v>88</c:v>
                </c:pt>
                <c:pt idx="10">
                  <c:v>112</c:v>
                </c:pt>
                <c:pt idx="11">
                  <c:v>147</c:v>
                </c:pt>
                <c:pt idx="12">
                  <c:v>160</c:v>
                </c:pt>
                <c:pt idx="13">
                  <c:v>214</c:v>
                </c:pt>
                <c:pt idx="14">
                  <c:v>297</c:v>
                </c:pt>
                <c:pt idx="15">
                  <c:v>373</c:v>
                </c:pt>
                <c:pt idx="16">
                  <c:v>491</c:v>
                </c:pt>
                <c:pt idx="17">
                  <c:v>490</c:v>
                </c:pt>
                <c:pt idx="18">
                  <c:v>544</c:v>
                </c:pt>
                <c:pt idx="19">
                  <c:v>541</c:v>
                </c:pt>
                <c:pt idx="20">
                  <c:v>411</c:v>
                </c:pt>
                <c:pt idx="21">
                  <c:v>330</c:v>
                </c:pt>
                <c:pt idx="22">
                  <c:v>236</c:v>
                </c:pt>
                <c:pt idx="23">
                  <c:v>176</c:v>
                </c:pt>
                <c:pt idx="24">
                  <c:v>111</c:v>
                </c:pt>
                <c:pt idx="25">
                  <c:v>96</c:v>
                </c:pt>
                <c:pt idx="26">
                  <c:v>69</c:v>
                </c:pt>
                <c:pt idx="27">
                  <c:v>78</c:v>
                </c:pt>
                <c:pt idx="28">
                  <c:v>62</c:v>
                </c:pt>
                <c:pt idx="29">
                  <c:v>55</c:v>
                </c:pt>
                <c:pt idx="30">
                  <c:v>55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'980028'!$B$5119:$B$5150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'980028'!$F$5119:$F$5150</c:f>
              <c:numCache>
                <c:formatCode>0</c:formatCode>
                <c:ptCount val="32"/>
                <c:pt idx="0">
                  <c:v>51.322049739172222</c:v>
                </c:pt>
                <c:pt idx="1">
                  <c:v>51.324591761158388</c:v>
                </c:pt>
                <c:pt idx="2">
                  <c:v>51.334952641280921</c:v>
                </c:pt>
                <c:pt idx="3">
                  <c:v>51.370844424383229</c:v>
                </c:pt>
                <c:pt idx="4">
                  <c:v>51.486114088999074</c:v>
                </c:pt>
                <c:pt idx="5">
                  <c:v>51.796598398974723</c:v>
                </c:pt>
                <c:pt idx="6">
                  <c:v>52.67348106515179</c:v>
                </c:pt>
                <c:pt idx="7">
                  <c:v>54.937686961748327</c:v>
                </c:pt>
                <c:pt idx="8">
                  <c:v>60.154951898581288</c:v>
                </c:pt>
                <c:pt idx="9">
                  <c:v>70.900750259540757</c:v>
                </c:pt>
                <c:pt idx="10">
                  <c:v>89.889312767879929</c:v>
                </c:pt>
                <c:pt idx="11">
                  <c:v>123.13168527652785</c:v>
                </c:pt>
                <c:pt idx="12">
                  <c:v>173.11148437162325</c:v>
                </c:pt>
                <c:pt idx="13">
                  <c:v>236.62779926287052</c:v>
                </c:pt>
                <c:pt idx="14">
                  <c:v>317.06950752479958</c:v>
                </c:pt>
                <c:pt idx="15">
                  <c:v>400.63445974198476</c:v>
                </c:pt>
                <c:pt idx="16">
                  <c:v>470.68730819596487</c:v>
                </c:pt>
                <c:pt idx="17">
                  <c:v>510.97257875506642</c:v>
                </c:pt>
                <c:pt idx="18">
                  <c:v>513.57362972751491</c:v>
                </c:pt>
                <c:pt idx="19">
                  <c:v>479.17193190155797</c:v>
                </c:pt>
                <c:pt idx="20">
                  <c:v>413.36142911461337</c:v>
                </c:pt>
                <c:pt idx="21">
                  <c:v>332.29434891671195</c:v>
                </c:pt>
                <c:pt idx="22">
                  <c:v>247.74121603675059</c:v>
                </c:pt>
                <c:pt idx="23">
                  <c:v>177.72233296919305</c:v>
                </c:pt>
                <c:pt idx="24">
                  <c:v>128.99339032779383</c:v>
                </c:pt>
                <c:pt idx="25">
                  <c:v>96.00722705608311</c:v>
                </c:pt>
                <c:pt idx="26">
                  <c:v>73.86249713104084</c:v>
                </c:pt>
                <c:pt idx="27">
                  <c:v>61.299808998174868</c:v>
                </c:pt>
                <c:pt idx="28">
                  <c:v>55.83812301428339</c:v>
                </c:pt>
                <c:pt idx="29">
                  <c:v>53.002829167441114</c:v>
                </c:pt>
                <c:pt idx="30">
                  <c:v>51.929370771304583</c:v>
                </c:pt>
                <c:pt idx="31">
                  <c:v>51.531758613535274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717632"/>
        <c:axId val="201719168"/>
      </c:scatterChart>
      <c:valAx>
        <c:axId val="201717632"/>
        <c:scaling>
          <c:orientation val="minMax"/>
        </c:scaling>
        <c:axPos val="b"/>
        <c:numFmt formatCode="General" sourceLinked="1"/>
        <c:tickLblPos val="nextTo"/>
        <c:crossAx val="201719168"/>
        <c:crosses val="autoZero"/>
        <c:crossBetween val="midCat"/>
      </c:valAx>
      <c:valAx>
        <c:axId val="201719168"/>
        <c:scaling>
          <c:orientation val="minMax"/>
        </c:scaling>
        <c:axPos val="l"/>
        <c:majorGridlines/>
        <c:numFmt formatCode="General" sourceLinked="1"/>
        <c:tickLblPos val="nextTo"/>
        <c:crossAx val="201717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'980028'!$B$5169:$B$5200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'980028'!$E$5169:$E$5200</c:f>
              <c:numCache>
                <c:formatCode>General</c:formatCode>
                <c:ptCount val="32"/>
                <c:pt idx="0">
                  <c:v>26</c:v>
                </c:pt>
                <c:pt idx="1">
                  <c:v>26</c:v>
                </c:pt>
                <c:pt idx="2">
                  <c:v>44</c:v>
                </c:pt>
                <c:pt idx="3">
                  <c:v>48</c:v>
                </c:pt>
                <c:pt idx="4">
                  <c:v>62</c:v>
                </c:pt>
                <c:pt idx="5">
                  <c:v>53</c:v>
                </c:pt>
                <c:pt idx="6">
                  <c:v>54</c:v>
                </c:pt>
                <c:pt idx="7">
                  <c:v>47</c:v>
                </c:pt>
                <c:pt idx="8">
                  <c:v>72</c:v>
                </c:pt>
                <c:pt idx="9">
                  <c:v>86</c:v>
                </c:pt>
                <c:pt idx="10">
                  <c:v>91</c:v>
                </c:pt>
                <c:pt idx="11">
                  <c:v>99</c:v>
                </c:pt>
                <c:pt idx="12">
                  <c:v>169</c:v>
                </c:pt>
                <c:pt idx="13">
                  <c:v>195</c:v>
                </c:pt>
                <c:pt idx="14">
                  <c:v>285</c:v>
                </c:pt>
                <c:pt idx="15">
                  <c:v>378</c:v>
                </c:pt>
                <c:pt idx="16">
                  <c:v>501</c:v>
                </c:pt>
                <c:pt idx="17">
                  <c:v>579</c:v>
                </c:pt>
                <c:pt idx="18">
                  <c:v>561</c:v>
                </c:pt>
                <c:pt idx="19">
                  <c:v>574</c:v>
                </c:pt>
                <c:pt idx="20">
                  <c:v>438</c:v>
                </c:pt>
                <c:pt idx="21">
                  <c:v>354</c:v>
                </c:pt>
                <c:pt idx="22">
                  <c:v>220</c:v>
                </c:pt>
                <c:pt idx="23">
                  <c:v>135</c:v>
                </c:pt>
                <c:pt idx="24">
                  <c:v>100</c:v>
                </c:pt>
                <c:pt idx="25">
                  <c:v>89</c:v>
                </c:pt>
                <c:pt idx="26">
                  <c:v>69</c:v>
                </c:pt>
                <c:pt idx="27">
                  <c:v>86</c:v>
                </c:pt>
                <c:pt idx="28">
                  <c:v>53</c:v>
                </c:pt>
                <c:pt idx="29">
                  <c:v>49</c:v>
                </c:pt>
                <c:pt idx="30">
                  <c:v>54</c:v>
                </c:pt>
                <c:pt idx="31">
                  <c:v>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'980028'!$B$5169:$B$5200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'980028'!$F$5169:$F$5200</c:f>
              <c:numCache>
                <c:formatCode>0</c:formatCode>
                <c:ptCount val="32"/>
                <c:pt idx="0">
                  <c:v>47.456346168775084</c:v>
                </c:pt>
                <c:pt idx="1">
                  <c:v>47.456558053809303</c:v>
                </c:pt>
                <c:pt idx="2">
                  <c:v>47.457738481758405</c:v>
                </c:pt>
                <c:pt idx="3">
                  <c:v>47.463217817202498</c:v>
                </c:pt>
                <c:pt idx="4">
                  <c:v>47.486325776426582</c:v>
                </c:pt>
                <c:pt idx="5">
                  <c:v>47.565889560465315</c:v>
                </c:pt>
                <c:pt idx="6">
                  <c:v>47.849984457966386</c:v>
                </c:pt>
                <c:pt idx="7">
                  <c:v>48.76852586697116</c:v>
                </c:pt>
                <c:pt idx="8">
                  <c:v>51.37358854903313</c:v>
                </c:pt>
                <c:pt idx="9">
                  <c:v>57.845969770240352</c:v>
                </c:pt>
                <c:pt idx="10">
                  <c:v>71.321385051684118</c:v>
                </c:pt>
                <c:pt idx="11">
                  <c:v>98.660090915526936</c:v>
                </c:pt>
                <c:pt idx="12">
                  <c:v>145.52010636936626</c:v>
                </c:pt>
                <c:pt idx="13">
                  <c:v>211.97023305692522</c:v>
                </c:pt>
                <c:pt idx="14">
                  <c:v>304.39576215260053</c:v>
                </c:pt>
                <c:pt idx="15">
                  <c:v>408.42156513651599</c:v>
                </c:pt>
                <c:pt idx="16">
                  <c:v>501.62413502419679</c:v>
                </c:pt>
                <c:pt idx="17">
                  <c:v>558.95104527995682</c:v>
                </c:pt>
                <c:pt idx="18">
                  <c:v>565.95140638902205</c:v>
                </c:pt>
                <c:pt idx="19">
                  <c:v>522.79860990534701</c:v>
                </c:pt>
                <c:pt idx="20">
                  <c:v>438.25036704816949</c:v>
                </c:pt>
                <c:pt idx="21">
                  <c:v>336.64381440016479</c:v>
                </c:pt>
                <c:pt idx="22">
                  <c:v>235.96956438089339</c:v>
                </c:pt>
                <c:pt idx="23">
                  <c:v>158.54923621958605</c:v>
                </c:pt>
                <c:pt idx="24">
                  <c:v>109.31402985072087</c:v>
                </c:pt>
                <c:pt idx="25">
                  <c:v>79.243198250558109</c:v>
                </c:pt>
                <c:pt idx="26">
                  <c:v>61.384571251290765</c:v>
                </c:pt>
                <c:pt idx="27">
                  <c:v>52.664934659462467</c:v>
                </c:pt>
                <c:pt idx="28">
                  <c:v>49.455757133274702</c:v>
                </c:pt>
                <c:pt idx="29">
                  <c:v>48.06196260006066</c:v>
                </c:pt>
                <c:pt idx="30">
                  <c:v>47.633322118477999</c:v>
                </c:pt>
                <c:pt idx="31">
                  <c:v>47.505348987944387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605888"/>
        <c:axId val="201607424"/>
      </c:scatterChart>
      <c:valAx>
        <c:axId val="201605888"/>
        <c:scaling>
          <c:orientation val="minMax"/>
        </c:scaling>
        <c:axPos val="b"/>
        <c:numFmt formatCode="General" sourceLinked="1"/>
        <c:tickLblPos val="nextTo"/>
        <c:crossAx val="201607424"/>
        <c:crosses val="autoZero"/>
        <c:crossBetween val="midCat"/>
      </c:valAx>
      <c:valAx>
        <c:axId val="201607424"/>
        <c:scaling>
          <c:orientation val="minMax"/>
        </c:scaling>
        <c:axPos val="l"/>
        <c:majorGridlines/>
        <c:numFmt formatCode="General" sourceLinked="1"/>
        <c:tickLblPos val="nextTo"/>
        <c:crossAx val="201605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'980028'!$B$5219:$B$5250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'980028'!$E$5219:$E$5250</c:f>
              <c:numCache>
                <c:formatCode>General</c:formatCode>
                <c:ptCount val="32"/>
                <c:pt idx="0">
                  <c:v>28</c:v>
                </c:pt>
                <c:pt idx="1">
                  <c:v>39</c:v>
                </c:pt>
                <c:pt idx="2">
                  <c:v>36</c:v>
                </c:pt>
                <c:pt idx="3">
                  <c:v>42</c:v>
                </c:pt>
                <c:pt idx="4">
                  <c:v>61</c:v>
                </c:pt>
                <c:pt idx="5">
                  <c:v>58</c:v>
                </c:pt>
                <c:pt idx="6">
                  <c:v>63</c:v>
                </c:pt>
                <c:pt idx="7">
                  <c:v>74</c:v>
                </c:pt>
                <c:pt idx="8">
                  <c:v>72</c:v>
                </c:pt>
                <c:pt idx="9">
                  <c:v>101</c:v>
                </c:pt>
                <c:pt idx="10">
                  <c:v>104</c:v>
                </c:pt>
                <c:pt idx="11">
                  <c:v>145</c:v>
                </c:pt>
                <c:pt idx="12">
                  <c:v>181</c:v>
                </c:pt>
                <c:pt idx="13">
                  <c:v>234</c:v>
                </c:pt>
                <c:pt idx="14">
                  <c:v>344</c:v>
                </c:pt>
                <c:pt idx="15">
                  <c:v>440</c:v>
                </c:pt>
                <c:pt idx="16">
                  <c:v>583</c:v>
                </c:pt>
                <c:pt idx="17">
                  <c:v>634</c:v>
                </c:pt>
                <c:pt idx="18">
                  <c:v>579</c:v>
                </c:pt>
                <c:pt idx="19">
                  <c:v>516</c:v>
                </c:pt>
                <c:pt idx="20">
                  <c:v>406</c:v>
                </c:pt>
                <c:pt idx="21">
                  <c:v>303</c:v>
                </c:pt>
                <c:pt idx="22">
                  <c:v>206</c:v>
                </c:pt>
                <c:pt idx="23">
                  <c:v>141</c:v>
                </c:pt>
                <c:pt idx="24">
                  <c:v>104</c:v>
                </c:pt>
                <c:pt idx="25">
                  <c:v>77</c:v>
                </c:pt>
                <c:pt idx="26">
                  <c:v>72</c:v>
                </c:pt>
                <c:pt idx="27">
                  <c:v>66</c:v>
                </c:pt>
                <c:pt idx="28">
                  <c:v>62</c:v>
                </c:pt>
                <c:pt idx="29">
                  <c:v>50</c:v>
                </c:pt>
                <c:pt idx="30">
                  <c:v>49</c:v>
                </c:pt>
                <c:pt idx="31">
                  <c:v>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'980028'!$B$5219:$B$5250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'980028'!$F$5219:$F$5250</c:f>
              <c:numCache>
                <c:formatCode>0</c:formatCode>
                <c:ptCount val="32"/>
                <c:pt idx="0">
                  <c:v>48.333270985101429</c:v>
                </c:pt>
                <c:pt idx="1">
                  <c:v>48.334372614035154</c:v>
                </c:pt>
                <c:pt idx="2">
                  <c:v>48.339611092257954</c:v>
                </c:pt>
                <c:pt idx="3">
                  <c:v>48.360524157999926</c:v>
                </c:pt>
                <c:pt idx="4">
                  <c:v>48.43695437521118</c:v>
                </c:pt>
                <c:pt idx="5">
                  <c:v>48.667609953171194</c:v>
                </c:pt>
                <c:pt idx="6">
                  <c:v>49.391338721827069</c:v>
                </c:pt>
                <c:pt idx="7">
                  <c:v>51.450870523883083</c:v>
                </c:pt>
                <c:pt idx="8">
                  <c:v>56.619900688221598</c:v>
                </c:pt>
                <c:pt idx="9">
                  <c:v>68.063839256466494</c:v>
                </c:pt>
                <c:pt idx="10">
                  <c:v>89.487050793735762</c:v>
                </c:pt>
                <c:pt idx="11">
                  <c:v>128.72590045843441</c:v>
                </c:pt>
                <c:pt idx="12">
                  <c:v>189.63113275546974</c:v>
                </c:pt>
                <c:pt idx="13">
                  <c:v>268.29346991360921</c:v>
                </c:pt>
                <c:pt idx="14">
                  <c:v>367.79472409134809</c:v>
                </c:pt>
                <c:pt idx="15">
                  <c:v>468.47760486092699</c:v>
                </c:pt>
                <c:pt idx="16">
                  <c:v>546.85292824582575</c:v>
                </c:pt>
                <c:pt idx="17">
                  <c:v>581.92088571486033</c:v>
                </c:pt>
                <c:pt idx="18">
                  <c:v>567.7453742649858</c:v>
                </c:pt>
                <c:pt idx="19">
                  <c:v>507.47378006829001</c:v>
                </c:pt>
                <c:pt idx="20">
                  <c:v>414.67307693199626</c:v>
                </c:pt>
                <c:pt idx="21">
                  <c:v>313.37707793565107</c:v>
                </c:pt>
                <c:pt idx="22">
                  <c:v>218.36739498507771</c:v>
                </c:pt>
                <c:pt idx="23">
                  <c:v>147.72267739922185</c:v>
                </c:pt>
                <c:pt idx="24">
                  <c:v>103.61827439248673</c:v>
                </c:pt>
                <c:pt idx="25">
                  <c:v>76.887126877459181</c:v>
                </c:pt>
                <c:pt idx="26">
                  <c:v>60.999859530486319</c:v>
                </c:pt>
                <c:pt idx="27">
                  <c:v>53.168633857989711</c:v>
                </c:pt>
                <c:pt idx="28">
                  <c:v>50.235287748707471</c:v>
                </c:pt>
                <c:pt idx="29">
                  <c:v>48.929758418332909</c:v>
                </c:pt>
                <c:pt idx="30">
                  <c:v>48.514529876456443</c:v>
                </c:pt>
                <c:pt idx="31">
                  <c:v>48.385604571633927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760128"/>
        <c:axId val="201766016"/>
      </c:scatterChart>
      <c:valAx>
        <c:axId val="201760128"/>
        <c:scaling>
          <c:orientation val="minMax"/>
        </c:scaling>
        <c:axPos val="b"/>
        <c:numFmt formatCode="General" sourceLinked="1"/>
        <c:tickLblPos val="nextTo"/>
        <c:crossAx val="201766016"/>
        <c:crosses val="autoZero"/>
        <c:crossBetween val="midCat"/>
      </c:valAx>
      <c:valAx>
        <c:axId val="201766016"/>
        <c:scaling>
          <c:orientation val="minMax"/>
        </c:scaling>
        <c:axPos val="l"/>
        <c:majorGridlines/>
        <c:numFmt formatCode="General" sourceLinked="1"/>
        <c:tickLblPos val="nextTo"/>
        <c:crossAx val="201760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'980028'!$B$5269:$B$5300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'980028'!$E$5269:$E$5300</c:f>
              <c:numCache>
                <c:formatCode>General</c:formatCode>
                <c:ptCount val="32"/>
                <c:pt idx="0">
                  <c:v>28</c:v>
                </c:pt>
                <c:pt idx="1">
                  <c:v>36</c:v>
                </c:pt>
                <c:pt idx="2">
                  <c:v>37</c:v>
                </c:pt>
                <c:pt idx="3">
                  <c:v>51</c:v>
                </c:pt>
                <c:pt idx="4">
                  <c:v>55</c:v>
                </c:pt>
                <c:pt idx="5">
                  <c:v>69</c:v>
                </c:pt>
                <c:pt idx="6">
                  <c:v>64</c:v>
                </c:pt>
                <c:pt idx="7">
                  <c:v>72</c:v>
                </c:pt>
                <c:pt idx="8">
                  <c:v>76</c:v>
                </c:pt>
                <c:pt idx="9">
                  <c:v>77</c:v>
                </c:pt>
                <c:pt idx="10">
                  <c:v>84</c:v>
                </c:pt>
                <c:pt idx="11">
                  <c:v>162</c:v>
                </c:pt>
                <c:pt idx="12">
                  <c:v>173</c:v>
                </c:pt>
                <c:pt idx="13">
                  <c:v>243</c:v>
                </c:pt>
                <c:pt idx="14">
                  <c:v>329</c:v>
                </c:pt>
                <c:pt idx="15">
                  <c:v>419</c:v>
                </c:pt>
                <c:pt idx="16">
                  <c:v>558</c:v>
                </c:pt>
                <c:pt idx="17">
                  <c:v>596</c:v>
                </c:pt>
                <c:pt idx="18">
                  <c:v>606</c:v>
                </c:pt>
                <c:pt idx="19">
                  <c:v>495</c:v>
                </c:pt>
                <c:pt idx="20">
                  <c:v>423</c:v>
                </c:pt>
                <c:pt idx="21">
                  <c:v>329</c:v>
                </c:pt>
                <c:pt idx="22">
                  <c:v>209</c:v>
                </c:pt>
                <c:pt idx="23">
                  <c:v>145</c:v>
                </c:pt>
                <c:pt idx="24">
                  <c:v>107</c:v>
                </c:pt>
                <c:pt idx="25">
                  <c:v>101</c:v>
                </c:pt>
                <c:pt idx="26">
                  <c:v>75</c:v>
                </c:pt>
                <c:pt idx="27">
                  <c:v>73</c:v>
                </c:pt>
                <c:pt idx="28">
                  <c:v>72</c:v>
                </c:pt>
                <c:pt idx="29">
                  <c:v>59</c:v>
                </c:pt>
                <c:pt idx="30">
                  <c:v>54</c:v>
                </c:pt>
                <c:pt idx="31">
                  <c:v>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'980028'!$B$5269:$B$5300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'980028'!$F$5269:$F$5300</c:f>
              <c:numCache>
                <c:formatCode>0</c:formatCode>
                <c:ptCount val="32"/>
                <c:pt idx="0">
                  <c:v>53.273114758833906</c:v>
                </c:pt>
                <c:pt idx="1">
                  <c:v>53.273922883456613</c:v>
                </c:pt>
                <c:pt idx="2">
                  <c:v>53.277856154584384</c:v>
                </c:pt>
                <c:pt idx="3">
                  <c:v>53.293917525822785</c:v>
                </c:pt>
                <c:pt idx="4">
                  <c:v>53.353917148847891</c:v>
                </c:pt>
                <c:pt idx="5">
                  <c:v>53.53876419336747</c:v>
                </c:pt>
                <c:pt idx="6">
                  <c:v>54.130904540323591</c:v>
                </c:pt>
                <c:pt idx="7">
                  <c:v>55.851820412548314</c:v>
                </c:pt>
                <c:pt idx="8">
                  <c:v>60.261802163173485</c:v>
                </c:pt>
                <c:pt idx="9">
                  <c:v>70.225978057972526</c:v>
                </c:pt>
                <c:pt idx="10">
                  <c:v>89.247018089162012</c:v>
                </c:pt>
                <c:pt idx="11">
                  <c:v>124.7780612948747</c:v>
                </c:pt>
                <c:pt idx="12">
                  <c:v>181.05144008271327</c:v>
                </c:pt>
                <c:pt idx="13">
                  <c:v>255.21949756596376</c:v>
                </c:pt>
                <c:pt idx="14">
                  <c:v>351.14995318182883</c:v>
                </c:pt>
                <c:pt idx="15">
                  <c:v>450.94007562708981</c:v>
                </c:pt>
                <c:pt idx="16">
                  <c:v>531.92825189044936</c:v>
                </c:pt>
                <c:pt idx="17">
                  <c:v>572.58989909420188</c:v>
                </c:pt>
                <c:pt idx="18">
                  <c:v>564.85789048068966</c:v>
                </c:pt>
                <c:pt idx="19">
                  <c:v>511.00544590288149</c:v>
                </c:pt>
                <c:pt idx="20">
                  <c:v>422.78432778611506</c:v>
                </c:pt>
                <c:pt idx="21">
                  <c:v>323.55675386129144</c:v>
                </c:pt>
                <c:pt idx="22">
                  <c:v>228.54555922478912</c:v>
                </c:pt>
                <c:pt idx="23">
                  <c:v>156.73690088546169</c:v>
                </c:pt>
                <c:pt idx="24">
                  <c:v>111.31532847502456</c:v>
                </c:pt>
                <c:pt idx="25">
                  <c:v>83.485628281179686</c:v>
                </c:pt>
                <c:pt idx="26">
                  <c:v>66.781258526951518</c:v>
                </c:pt>
                <c:pt idx="27">
                  <c:v>58.469083991097179</c:v>
                </c:pt>
                <c:pt idx="28">
                  <c:v>55.32948291667072</c:v>
                </c:pt>
                <c:pt idx="29">
                  <c:v>53.922113380092647</c:v>
                </c:pt>
                <c:pt idx="30">
                  <c:v>53.471442770110954</c:v>
                </c:pt>
                <c:pt idx="31">
                  <c:v>53.330712534838774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812224"/>
        <c:axId val="201822208"/>
      </c:scatterChart>
      <c:valAx>
        <c:axId val="201812224"/>
        <c:scaling>
          <c:orientation val="minMax"/>
        </c:scaling>
        <c:axPos val="b"/>
        <c:numFmt formatCode="General" sourceLinked="1"/>
        <c:tickLblPos val="nextTo"/>
        <c:crossAx val="201822208"/>
        <c:crosses val="autoZero"/>
        <c:crossBetween val="midCat"/>
      </c:valAx>
      <c:valAx>
        <c:axId val="201822208"/>
        <c:scaling>
          <c:orientation val="minMax"/>
        </c:scaling>
        <c:axPos val="l"/>
        <c:majorGridlines/>
        <c:numFmt formatCode="General" sourceLinked="1"/>
        <c:tickLblPos val="nextTo"/>
        <c:crossAx val="201812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'980028'!$B$5319:$B$5350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'980028'!$E$5319:$E$5350</c:f>
              <c:numCache>
                <c:formatCode>General</c:formatCode>
                <c:ptCount val="32"/>
                <c:pt idx="0">
                  <c:v>25</c:v>
                </c:pt>
                <c:pt idx="1">
                  <c:v>41</c:v>
                </c:pt>
                <c:pt idx="2">
                  <c:v>43</c:v>
                </c:pt>
                <c:pt idx="3">
                  <c:v>49</c:v>
                </c:pt>
                <c:pt idx="4">
                  <c:v>67</c:v>
                </c:pt>
                <c:pt idx="5">
                  <c:v>59</c:v>
                </c:pt>
                <c:pt idx="6">
                  <c:v>65</c:v>
                </c:pt>
                <c:pt idx="7">
                  <c:v>54</c:v>
                </c:pt>
                <c:pt idx="8">
                  <c:v>79</c:v>
                </c:pt>
                <c:pt idx="9">
                  <c:v>69</c:v>
                </c:pt>
                <c:pt idx="10">
                  <c:v>116</c:v>
                </c:pt>
                <c:pt idx="11">
                  <c:v>143</c:v>
                </c:pt>
                <c:pt idx="12">
                  <c:v>162</c:v>
                </c:pt>
                <c:pt idx="13">
                  <c:v>203</c:v>
                </c:pt>
                <c:pt idx="14">
                  <c:v>278</c:v>
                </c:pt>
                <c:pt idx="15">
                  <c:v>393</c:v>
                </c:pt>
                <c:pt idx="16">
                  <c:v>512</c:v>
                </c:pt>
                <c:pt idx="17">
                  <c:v>549</c:v>
                </c:pt>
                <c:pt idx="18">
                  <c:v>591</c:v>
                </c:pt>
                <c:pt idx="19">
                  <c:v>566</c:v>
                </c:pt>
                <c:pt idx="20">
                  <c:v>433</c:v>
                </c:pt>
                <c:pt idx="21">
                  <c:v>352</c:v>
                </c:pt>
                <c:pt idx="22">
                  <c:v>225</c:v>
                </c:pt>
                <c:pt idx="23">
                  <c:v>163</c:v>
                </c:pt>
                <c:pt idx="24">
                  <c:v>113</c:v>
                </c:pt>
                <c:pt idx="25">
                  <c:v>102</c:v>
                </c:pt>
                <c:pt idx="26">
                  <c:v>77</c:v>
                </c:pt>
                <c:pt idx="27">
                  <c:v>62</c:v>
                </c:pt>
                <c:pt idx="28">
                  <c:v>69</c:v>
                </c:pt>
                <c:pt idx="29">
                  <c:v>50</c:v>
                </c:pt>
                <c:pt idx="30">
                  <c:v>54</c:v>
                </c:pt>
                <c:pt idx="31">
                  <c:v>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'980028'!$B$5319:$B$5350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'980028'!$F$5319:$F$5350</c:f>
              <c:numCache>
                <c:formatCode>0</c:formatCode>
                <c:ptCount val="32"/>
                <c:pt idx="0">
                  <c:v>50.656061755222545</c:v>
                </c:pt>
                <c:pt idx="1">
                  <c:v>50.656725915102278</c:v>
                </c:pt>
                <c:pt idx="2">
                  <c:v>50.65993296864405</c:v>
                </c:pt>
                <c:pt idx="3">
                  <c:v>50.672958156971823</c:v>
                </c:pt>
                <c:pt idx="4">
                  <c:v>50.721475235545313</c:v>
                </c:pt>
                <c:pt idx="5">
                  <c:v>50.870884074549693</c:v>
                </c:pt>
                <c:pt idx="6">
                  <c:v>51.350491058839914</c:v>
                </c:pt>
                <c:pt idx="7">
                  <c:v>52.751151090744735</c:v>
                </c:pt>
                <c:pt idx="8">
                  <c:v>56.36863563312334</c:v>
                </c:pt>
                <c:pt idx="9">
                  <c:v>64.631354333143079</c:v>
                </c:pt>
                <c:pt idx="10">
                  <c:v>80.621672478854535</c:v>
                </c:pt>
                <c:pt idx="11">
                  <c:v>111.014258210512</c:v>
                </c:pt>
                <c:pt idx="12">
                  <c:v>160.20866009573047</c:v>
                </c:pt>
                <c:pt idx="13">
                  <c:v>226.7627875438094</c:v>
                </c:pt>
                <c:pt idx="14">
                  <c:v>315.78751267691109</c:v>
                </c:pt>
                <c:pt idx="15">
                  <c:v>412.88618973951679</c:v>
                </c:pt>
                <c:pt idx="16">
                  <c:v>497.96918468037239</c:v>
                </c:pt>
                <c:pt idx="17">
                  <c:v>549.67678011230134</c:v>
                </c:pt>
                <c:pt idx="18">
                  <c:v>556.1283756610203</c:v>
                </c:pt>
                <c:pt idx="19">
                  <c:v>517.61606892456496</c:v>
                </c:pt>
                <c:pt idx="20">
                  <c:v>441.03405498146049</c:v>
                </c:pt>
                <c:pt idx="21">
                  <c:v>346.99305096672816</c:v>
                </c:pt>
                <c:pt idx="22">
                  <c:v>250.92371311003822</c:v>
                </c:pt>
                <c:pt idx="23">
                  <c:v>174.04093541028203</c:v>
                </c:pt>
                <c:pt idx="24">
                  <c:v>122.81884448620589</c:v>
                </c:pt>
                <c:pt idx="25">
                  <c:v>89.867252399878737</c:v>
                </c:pt>
                <c:pt idx="26">
                  <c:v>69.067067137027536</c:v>
                </c:pt>
                <c:pt idx="27">
                  <c:v>58.131890318889276</c:v>
                </c:pt>
                <c:pt idx="28">
                  <c:v>53.765091425231589</c:v>
                </c:pt>
                <c:pt idx="29">
                  <c:v>51.696641832846389</c:v>
                </c:pt>
                <c:pt idx="30">
                  <c:v>50.993025967460092</c:v>
                </c:pt>
                <c:pt idx="31">
                  <c:v>50.75988044017511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856128"/>
        <c:axId val="201857664"/>
      </c:scatterChart>
      <c:valAx>
        <c:axId val="201856128"/>
        <c:scaling>
          <c:orientation val="minMax"/>
        </c:scaling>
        <c:axPos val="b"/>
        <c:numFmt formatCode="General" sourceLinked="1"/>
        <c:tickLblPos val="nextTo"/>
        <c:crossAx val="201857664"/>
        <c:crosses val="autoZero"/>
        <c:crossBetween val="midCat"/>
      </c:valAx>
      <c:valAx>
        <c:axId val="201857664"/>
        <c:scaling>
          <c:orientation val="minMax"/>
        </c:scaling>
        <c:axPos val="l"/>
        <c:majorGridlines/>
        <c:numFmt formatCode="General" sourceLinked="1"/>
        <c:tickLblPos val="nextTo"/>
        <c:crossAx val="201856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'980028'!$B$5369:$B$5400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'980028'!$E$5369:$E$5400</c:f>
              <c:numCache>
                <c:formatCode>General</c:formatCode>
                <c:ptCount val="32"/>
                <c:pt idx="0">
                  <c:v>36</c:v>
                </c:pt>
                <c:pt idx="1">
                  <c:v>17</c:v>
                </c:pt>
                <c:pt idx="2">
                  <c:v>36</c:v>
                </c:pt>
                <c:pt idx="3">
                  <c:v>49</c:v>
                </c:pt>
                <c:pt idx="4">
                  <c:v>53</c:v>
                </c:pt>
                <c:pt idx="5">
                  <c:v>65</c:v>
                </c:pt>
                <c:pt idx="6">
                  <c:v>59</c:v>
                </c:pt>
                <c:pt idx="7">
                  <c:v>77</c:v>
                </c:pt>
                <c:pt idx="8">
                  <c:v>58</c:v>
                </c:pt>
                <c:pt idx="9">
                  <c:v>72</c:v>
                </c:pt>
                <c:pt idx="10">
                  <c:v>103</c:v>
                </c:pt>
                <c:pt idx="11">
                  <c:v>137</c:v>
                </c:pt>
                <c:pt idx="12">
                  <c:v>161</c:v>
                </c:pt>
                <c:pt idx="13">
                  <c:v>228</c:v>
                </c:pt>
                <c:pt idx="14">
                  <c:v>254</c:v>
                </c:pt>
                <c:pt idx="15">
                  <c:v>350</c:v>
                </c:pt>
                <c:pt idx="16">
                  <c:v>460</c:v>
                </c:pt>
                <c:pt idx="17">
                  <c:v>569</c:v>
                </c:pt>
                <c:pt idx="18">
                  <c:v>598</c:v>
                </c:pt>
                <c:pt idx="19">
                  <c:v>561</c:v>
                </c:pt>
                <c:pt idx="20">
                  <c:v>451</c:v>
                </c:pt>
                <c:pt idx="21">
                  <c:v>370</c:v>
                </c:pt>
                <c:pt idx="22">
                  <c:v>266</c:v>
                </c:pt>
                <c:pt idx="23">
                  <c:v>166</c:v>
                </c:pt>
                <c:pt idx="24">
                  <c:v>131</c:v>
                </c:pt>
                <c:pt idx="25">
                  <c:v>80</c:v>
                </c:pt>
                <c:pt idx="26">
                  <c:v>83</c:v>
                </c:pt>
                <c:pt idx="27">
                  <c:v>70</c:v>
                </c:pt>
                <c:pt idx="28">
                  <c:v>59</c:v>
                </c:pt>
                <c:pt idx="29">
                  <c:v>49</c:v>
                </c:pt>
                <c:pt idx="30">
                  <c:v>56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'980028'!$B$5369:$B$5400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'980028'!$F$5369:$F$5400</c:f>
              <c:numCache>
                <c:formatCode>0</c:formatCode>
                <c:ptCount val="32"/>
                <c:pt idx="0">
                  <c:v>46.127406186030619</c:v>
                </c:pt>
                <c:pt idx="1">
                  <c:v>46.128476911204011</c:v>
                </c:pt>
                <c:pt idx="2">
                  <c:v>46.133275016720503</c:v>
                </c:pt>
                <c:pt idx="3">
                  <c:v>46.151465462611057</c:v>
                </c:pt>
                <c:pt idx="4">
                  <c:v>46.215091296630128</c:v>
                </c:pt>
                <c:pt idx="5">
                  <c:v>46.400450837434327</c:v>
                </c:pt>
                <c:pt idx="6">
                  <c:v>46.96552341231547</c:v>
                </c:pt>
                <c:pt idx="7">
                  <c:v>48.538577955308689</c:v>
                </c:pt>
                <c:pt idx="8">
                  <c:v>52.432623808869309</c:v>
                </c:pt>
                <c:pt idx="9">
                  <c:v>61.01082302127012</c:v>
                </c:pt>
                <c:pt idx="10">
                  <c:v>77.131758597594612</c:v>
                </c:pt>
                <c:pt idx="11">
                  <c:v>107.05853092726066</c:v>
                </c:pt>
                <c:pt idx="12">
                  <c:v>154.65993192948923</c:v>
                </c:pt>
                <c:pt idx="13">
                  <c:v>218.40008512641791</c:v>
                </c:pt>
                <c:pt idx="14">
                  <c:v>303.42980034092318</c:v>
                </c:pt>
                <c:pt idx="15">
                  <c:v>396.86465358250518</c:v>
                </c:pt>
                <c:pt idx="16">
                  <c:v>480.77497381708878</c:v>
                </c:pt>
                <c:pt idx="17">
                  <c:v>535.50092519460145</c:v>
                </c:pt>
                <c:pt idx="18">
                  <c:v>548.57498904090687</c:v>
                </c:pt>
                <c:pt idx="19">
                  <c:v>519.54421798239457</c:v>
                </c:pt>
                <c:pt idx="20">
                  <c:v>452.21577165141946</c:v>
                </c:pt>
                <c:pt idx="21">
                  <c:v>364.13204779054291</c:v>
                </c:pt>
                <c:pt idx="22">
                  <c:v>269.46050906051369</c:v>
                </c:pt>
                <c:pt idx="23">
                  <c:v>189.81659183976839</c:v>
                </c:pt>
                <c:pt idx="24">
                  <c:v>134.04255012399935</c:v>
                </c:pt>
                <c:pt idx="25">
                  <c:v>96.299421122541915</c:v>
                </c:pt>
                <c:pt idx="26">
                  <c:v>71.107123498174928</c:v>
                </c:pt>
                <c:pt idx="27">
                  <c:v>56.981410999234086</c:v>
                </c:pt>
                <c:pt idx="28">
                  <c:v>50.941391423560532</c:v>
                </c:pt>
                <c:pt idx="29">
                  <c:v>47.870503035998148</c:v>
                </c:pt>
                <c:pt idx="30">
                  <c:v>46.738646838358946</c:v>
                </c:pt>
                <c:pt idx="31">
                  <c:v>46.331828031152497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908224"/>
        <c:axId val="201909760"/>
      </c:scatterChart>
      <c:valAx>
        <c:axId val="201908224"/>
        <c:scaling>
          <c:orientation val="minMax"/>
        </c:scaling>
        <c:axPos val="b"/>
        <c:numFmt formatCode="General" sourceLinked="1"/>
        <c:tickLblPos val="nextTo"/>
        <c:crossAx val="201909760"/>
        <c:crosses val="autoZero"/>
        <c:crossBetween val="midCat"/>
      </c:valAx>
      <c:valAx>
        <c:axId val="201909760"/>
        <c:scaling>
          <c:orientation val="minMax"/>
        </c:scaling>
        <c:axPos val="l"/>
        <c:majorGridlines/>
        <c:numFmt formatCode="General" sourceLinked="1"/>
        <c:tickLblPos val="nextTo"/>
        <c:crossAx val="201908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'980028'!$B$5419:$B$5450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'980028'!$E$5419:$E$5450</c:f>
              <c:numCache>
                <c:formatCode>General</c:formatCode>
                <c:ptCount val="32"/>
                <c:pt idx="0">
                  <c:v>41</c:v>
                </c:pt>
                <c:pt idx="1">
                  <c:v>26</c:v>
                </c:pt>
                <c:pt idx="2">
                  <c:v>45</c:v>
                </c:pt>
                <c:pt idx="3">
                  <c:v>49</c:v>
                </c:pt>
                <c:pt idx="4">
                  <c:v>56</c:v>
                </c:pt>
                <c:pt idx="5">
                  <c:v>48</c:v>
                </c:pt>
                <c:pt idx="6">
                  <c:v>73</c:v>
                </c:pt>
                <c:pt idx="7">
                  <c:v>68</c:v>
                </c:pt>
                <c:pt idx="8">
                  <c:v>81</c:v>
                </c:pt>
                <c:pt idx="9">
                  <c:v>85</c:v>
                </c:pt>
                <c:pt idx="10">
                  <c:v>122</c:v>
                </c:pt>
                <c:pt idx="11">
                  <c:v>128</c:v>
                </c:pt>
                <c:pt idx="12">
                  <c:v>165</c:v>
                </c:pt>
                <c:pt idx="13">
                  <c:v>205</c:v>
                </c:pt>
                <c:pt idx="14">
                  <c:v>274</c:v>
                </c:pt>
                <c:pt idx="15">
                  <c:v>384</c:v>
                </c:pt>
                <c:pt idx="16">
                  <c:v>449</c:v>
                </c:pt>
                <c:pt idx="17">
                  <c:v>553</c:v>
                </c:pt>
                <c:pt idx="18">
                  <c:v>615</c:v>
                </c:pt>
                <c:pt idx="19">
                  <c:v>552</c:v>
                </c:pt>
                <c:pt idx="20">
                  <c:v>449</c:v>
                </c:pt>
                <c:pt idx="21">
                  <c:v>389</c:v>
                </c:pt>
                <c:pt idx="22">
                  <c:v>275</c:v>
                </c:pt>
                <c:pt idx="23">
                  <c:v>173</c:v>
                </c:pt>
                <c:pt idx="24">
                  <c:v>144</c:v>
                </c:pt>
                <c:pt idx="25">
                  <c:v>111</c:v>
                </c:pt>
                <c:pt idx="26">
                  <c:v>87</c:v>
                </c:pt>
                <c:pt idx="27">
                  <c:v>76</c:v>
                </c:pt>
                <c:pt idx="28">
                  <c:v>63</c:v>
                </c:pt>
                <c:pt idx="29">
                  <c:v>60</c:v>
                </c:pt>
                <c:pt idx="30">
                  <c:v>61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'980028'!$B$5419:$B$5450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'980028'!$F$5419:$F$5450</c:f>
              <c:numCache>
                <c:formatCode>0</c:formatCode>
                <c:ptCount val="32"/>
                <c:pt idx="0">
                  <c:v>52.980982139640936</c:v>
                </c:pt>
                <c:pt idx="1">
                  <c:v>52.982392962720986</c:v>
                </c:pt>
                <c:pt idx="2">
                  <c:v>52.98846642096364</c:v>
                </c:pt>
                <c:pt idx="3">
                  <c:v>53.010649945641887</c:v>
                </c:pt>
                <c:pt idx="4">
                  <c:v>53.085627264917512</c:v>
                </c:pt>
                <c:pt idx="5">
                  <c:v>53.297490062540689</c:v>
                </c:pt>
                <c:pt idx="6">
                  <c:v>53.925095456857576</c:v>
                </c:pt>
                <c:pt idx="7">
                  <c:v>55.62569059356332</c:v>
                </c:pt>
                <c:pt idx="8">
                  <c:v>59.734230292923918</c:v>
                </c:pt>
                <c:pt idx="9">
                  <c:v>68.594211300075273</c:v>
                </c:pt>
                <c:pt idx="10">
                  <c:v>84.949828186474733</c:v>
                </c:pt>
                <c:pt idx="11">
                  <c:v>114.85595394264126</c:v>
                </c:pt>
                <c:pt idx="12">
                  <c:v>161.84230360263717</c:v>
                </c:pt>
                <c:pt idx="13">
                  <c:v>224.20333078887822</c:v>
                </c:pt>
                <c:pt idx="14">
                  <c:v>306.93118002049226</c:v>
                </c:pt>
                <c:pt idx="15">
                  <c:v>397.69730102561113</c:v>
                </c:pt>
                <c:pt idx="16">
                  <c:v>479.59860732451898</c:v>
                </c:pt>
                <c:pt idx="17">
                  <c:v>534.04057217911884</c:v>
                </c:pt>
                <c:pt idx="18">
                  <c:v>548.81870454175737</c:v>
                </c:pt>
                <c:pt idx="19">
                  <c:v>523.35205673600603</c:v>
                </c:pt>
                <c:pt idx="20">
                  <c:v>460.39138138207772</c:v>
                </c:pt>
                <c:pt idx="21">
                  <c:v>376.00294213534255</c:v>
                </c:pt>
                <c:pt idx="22">
                  <c:v>283.47470050000214</c:v>
                </c:pt>
                <c:pt idx="23">
                  <c:v>204.03274842038263</c:v>
                </c:pt>
                <c:pt idx="24">
                  <c:v>147.22326662166429</c:v>
                </c:pt>
                <c:pt idx="25">
                  <c:v>107.93460809488002</c:v>
                </c:pt>
                <c:pt idx="26">
                  <c:v>81.063283155888215</c:v>
                </c:pt>
                <c:pt idx="27">
                  <c:v>65.55982528056866</c:v>
                </c:pt>
                <c:pt idx="28">
                  <c:v>58.724835850432662</c:v>
                </c:pt>
                <c:pt idx="29">
                  <c:v>55.136673241023935</c:v>
                </c:pt>
                <c:pt idx="30">
                  <c:v>53.764993187511145</c:v>
                </c:pt>
                <c:pt idx="31">
                  <c:v>53.25326188160156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964160"/>
        <c:axId val="201970048"/>
      </c:scatterChart>
      <c:valAx>
        <c:axId val="201964160"/>
        <c:scaling>
          <c:orientation val="minMax"/>
        </c:scaling>
        <c:axPos val="b"/>
        <c:numFmt formatCode="General" sourceLinked="1"/>
        <c:tickLblPos val="nextTo"/>
        <c:crossAx val="201970048"/>
        <c:crosses val="autoZero"/>
        <c:crossBetween val="midCat"/>
      </c:valAx>
      <c:valAx>
        <c:axId val="201970048"/>
        <c:scaling>
          <c:orientation val="minMax"/>
        </c:scaling>
        <c:axPos val="l"/>
        <c:majorGridlines/>
        <c:numFmt formatCode="General" sourceLinked="1"/>
        <c:tickLblPos val="nextTo"/>
        <c:crossAx val="201964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'980028'!$B$519:$B$550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'980028'!$E$519:$E$550</c:f>
              <c:numCache>
                <c:formatCode>General</c:formatCode>
                <c:ptCount val="32"/>
                <c:pt idx="0">
                  <c:v>49</c:v>
                </c:pt>
                <c:pt idx="1">
                  <c:v>64</c:v>
                </c:pt>
                <c:pt idx="2">
                  <c:v>68</c:v>
                </c:pt>
                <c:pt idx="3">
                  <c:v>109</c:v>
                </c:pt>
                <c:pt idx="4">
                  <c:v>90</c:v>
                </c:pt>
                <c:pt idx="5">
                  <c:v>144</c:v>
                </c:pt>
                <c:pt idx="6">
                  <c:v>120</c:v>
                </c:pt>
                <c:pt idx="7">
                  <c:v>118</c:v>
                </c:pt>
                <c:pt idx="8">
                  <c:v>169</c:v>
                </c:pt>
                <c:pt idx="9">
                  <c:v>179</c:v>
                </c:pt>
                <c:pt idx="10">
                  <c:v>195</c:v>
                </c:pt>
                <c:pt idx="11">
                  <c:v>237</c:v>
                </c:pt>
                <c:pt idx="12">
                  <c:v>310</c:v>
                </c:pt>
                <c:pt idx="13">
                  <c:v>418</c:v>
                </c:pt>
                <c:pt idx="14">
                  <c:v>528</c:v>
                </c:pt>
                <c:pt idx="15">
                  <c:v>591</c:v>
                </c:pt>
                <c:pt idx="16">
                  <c:v>820</c:v>
                </c:pt>
                <c:pt idx="17">
                  <c:v>870</c:v>
                </c:pt>
                <c:pt idx="18">
                  <c:v>968</c:v>
                </c:pt>
                <c:pt idx="19">
                  <c:v>917</c:v>
                </c:pt>
                <c:pt idx="20">
                  <c:v>841</c:v>
                </c:pt>
                <c:pt idx="21">
                  <c:v>677</c:v>
                </c:pt>
                <c:pt idx="22">
                  <c:v>542</c:v>
                </c:pt>
                <c:pt idx="23">
                  <c:v>414</c:v>
                </c:pt>
                <c:pt idx="24">
                  <c:v>302</c:v>
                </c:pt>
                <c:pt idx="25">
                  <c:v>223</c:v>
                </c:pt>
                <c:pt idx="26">
                  <c:v>189</c:v>
                </c:pt>
                <c:pt idx="27">
                  <c:v>150</c:v>
                </c:pt>
                <c:pt idx="28">
                  <c:v>148</c:v>
                </c:pt>
                <c:pt idx="29">
                  <c:v>97</c:v>
                </c:pt>
                <c:pt idx="30">
                  <c:v>87</c:v>
                </c:pt>
                <c:pt idx="31">
                  <c:v>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'980028'!$B$519:$B$550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'980028'!$F$519:$F$550</c:f>
              <c:numCache>
                <c:formatCode>0</c:formatCode>
                <c:ptCount val="32"/>
                <c:pt idx="0">
                  <c:v>85.634673656485418</c:v>
                </c:pt>
                <c:pt idx="1">
                  <c:v>85.669225635943718</c:v>
                </c:pt>
                <c:pt idx="2">
                  <c:v>85.774977001413646</c:v>
                </c:pt>
                <c:pt idx="3">
                  <c:v>86.055561529836694</c:v>
                </c:pt>
                <c:pt idx="4">
                  <c:v>86.760628090266252</c:v>
                </c:pt>
                <c:pt idx="5">
                  <c:v>88.286502893752584</c:v>
                </c:pt>
                <c:pt idx="6">
                  <c:v>91.796806237030594</c:v>
                </c:pt>
                <c:pt idx="7">
                  <c:v>99.267022075327148</c:v>
                </c:pt>
                <c:pt idx="8">
                  <c:v>113.7227594197379</c:v>
                </c:pt>
                <c:pt idx="9">
                  <c:v>139.27516013777091</c:v>
                </c:pt>
                <c:pt idx="10">
                  <c:v>178.98559756597922</c:v>
                </c:pt>
                <c:pt idx="11">
                  <c:v>241.34181611391449</c:v>
                </c:pt>
                <c:pt idx="12">
                  <c:v>327.1504202462034</c:v>
                </c:pt>
                <c:pt idx="13">
                  <c:v>429.47044362325539</c:v>
                </c:pt>
                <c:pt idx="14">
                  <c:v>554.02921999026671</c:v>
                </c:pt>
                <c:pt idx="15">
                  <c:v>682.18697000428983</c:v>
                </c:pt>
                <c:pt idx="16">
                  <c:v>793.84622501005322</c:v>
                </c:pt>
                <c:pt idx="17">
                  <c:v>868.89645288815234</c:v>
                </c:pt>
                <c:pt idx="18">
                  <c:v>894.09640370269562</c:v>
                </c:pt>
                <c:pt idx="19">
                  <c:v>869.52284399815642</c:v>
                </c:pt>
                <c:pt idx="20">
                  <c:v>795.00790684067329</c:v>
                </c:pt>
                <c:pt idx="21">
                  <c:v>685.79195299902028</c:v>
                </c:pt>
                <c:pt idx="22">
                  <c:v>554.47417233109707</c:v>
                </c:pt>
                <c:pt idx="23">
                  <c:v>428.85187082861313</c:v>
                </c:pt>
                <c:pt idx="24">
                  <c:v>327.4918920839944</c:v>
                </c:pt>
                <c:pt idx="25">
                  <c:v>247.49458583265101</c:v>
                </c:pt>
                <c:pt idx="26">
                  <c:v>183.68351273529444</c:v>
                </c:pt>
                <c:pt idx="27">
                  <c:v>139.38887697573733</c:v>
                </c:pt>
                <c:pt idx="28">
                  <c:v>115.49977377611259</c:v>
                </c:pt>
                <c:pt idx="29">
                  <c:v>99.940446826879011</c:v>
                </c:pt>
                <c:pt idx="30">
                  <c:v>92.318022384612121</c:v>
                </c:pt>
                <c:pt idx="31">
                  <c:v>88.64475484265472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958720"/>
        <c:axId val="178960256"/>
      </c:scatterChart>
      <c:valAx>
        <c:axId val="178958720"/>
        <c:scaling>
          <c:orientation val="minMax"/>
        </c:scaling>
        <c:axPos val="b"/>
        <c:numFmt formatCode="General" sourceLinked="1"/>
        <c:tickLblPos val="nextTo"/>
        <c:crossAx val="178960256"/>
        <c:crosses val="autoZero"/>
        <c:crossBetween val="midCat"/>
      </c:valAx>
      <c:valAx>
        <c:axId val="178960256"/>
        <c:scaling>
          <c:orientation val="minMax"/>
        </c:scaling>
        <c:axPos val="l"/>
        <c:majorGridlines/>
        <c:numFmt formatCode="General" sourceLinked="1"/>
        <c:tickLblPos val="nextTo"/>
        <c:crossAx val="178958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'980028'!$B$5469:$B$5500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'980028'!$E$5469:$E$5500</c:f>
              <c:numCache>
                <c:formatCode>General</c:formatCode>
                <c:ptCount val="32"/>
                <c:pt idx="0">
                  <c:v>26</c:v>
                </c:pt>
                <c:pt idx="1">
                  <c:v>34</c:v>
                </c:pt>
                <c:pt idx="2">
                  <c:v>41</c:v>
                </c:pt>
                <c:pt idx="3">
                  <c:v>41</c:v>
                </c:pt>
                <c:pt idx="4">
                  <c:v>54</c:v>
                </c:pt>
                <c:pt idx="5">
                  <c:v>50</c:v>
                </c:pt>
                <c:pt idx="6">
                  <c:v>64</c:v>
                </c:pt>
                <c:pt idx="7">
                  <c:v>67</c:v>
                </c:pt>
                <c:pt idx="8">
                  <c:v>62</c:v>
                </c:pt>
                <c:pt idx="9">
                  <c:v>92</c:v>
                </c:pt>
                <c:pt idx="10">
                  <c:v>105</c:v>
                </c:pt>
                <c:pt idx="11">
                  <c:v>106</c:v>
                </c:pt>
                <c:pt idx="12">
                  <c:v>140</c:v>
                </c:pt>
                <c:pt idx="13">
                  <c:v>177</c:v>
                </c:pt>
                <c:pt idx="14">
                  <c:v>227</c:v>
                </c:pt>
                <c:pt idx="15">
                  <c:v>291</c:v>
                </c:pt>
                <c:pt idx="16">
                  <c:v>414</c:v>
                </c:pt>
                <c:pt idx="17">
                  <c:v>529</c:v>
                </c:pt>
                <c:pt idx="18">
                  <c:v>580</c:v>
                </c:pt>
                <c:pt idx="19">
                  <c:v>572</c:v>
                </c:pt>
                <c:pt idx="20">
                  <c:v>485</c:v>
                </c:pt>
                <c:pt idx="21">
                  <c:v>454</c:v>
                </c:pt>
                <c:pt idx="22">
                  <c:v>360</c:v>
                </c:pt>
                <c:pt idx="23">
                  <c:v>214</c:v>
                </c:pt>
                <c:pt idx="24">
                  <c:v>199</c:v>
                </c:pt>
                <c:pt idx="25">
                  <c:v>102</c:v>
                </c:pt>
                <c:pt idx="26">
                  <c:v>91</c:v>
                </c:pt>
                <c:pt idx="27">
                  <c:v>77</c:v>
                </c:pt>
                <c:pt idx="28">
                  <c:v>69</c:v>
                </c:pt>
                <c:pt idx="29">
                  <c:v>74</c:v>
                </c:pt>
                <c:pt idx="30">
                  <c:v>47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'980028'!$B$5469:$B$5500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'980028'!$F$5469:$F$5500</c:f>
              <c:numCache>
                <c:formatCode>0</c:formatCode>
                <c:ptCount val="32"/>
                <c:pt idx="0">
                  <c:v>49.562628487342934</c:v>
                </c:pt>
                <c:pt idx="1">
                  <c:v>49.563128151294102</c:v>
                </c:pt>
                <c:pt idx="2">
                  <c:v>49.565435698986676</c:v>
                </c:pt>
                <c:pt idx="3">
                  <c:v>49.574470325245578</c:v>
                </c:pt>
                <c:pt idx="4">
                  <c:v>49.607172085763835</c:v>
                </c:pt>
                <c:pt idx="5">
                  <c:v>49.705854340740196</c:v>
                </c:pt>
                <c:pt idx="6">
                  <c:v>50.018492790431758</c:v>
                </c:pt>
                <c:pt idx="7">
                  <c:v>50.926697084630334</c:v>
                </c:pt>
                <c:pt idx="8">
                  <c:v>53.280522232217791</c:v>
                </c:pt>
                <c:pt idx="9">
                  <c:v>58.725408763571807</c:v>
                </c:pt>
                <c:pt idx="10">
                  <c:v>69.49191270692036</c:v>
                </c:pt>
                <c:pt idx="11">
                  <c:v>90.618242926297199</c:v>
                </c:pt>
                <c:pt idx="12">
                  <c:v>126.34384064447626</c:v>
                </c:pt>
                <c:pt idx="13">
                  <c:v>177.43100530901839</c:v>
                </c:pt>
                <c:pt idx="14">
                  <c:v>250.95982522604984</c:v>
                </c:pt>
                <c:pt idx="15">
                  <c:v>339.79983875145638</c:v>
                </c:pt>
                <c:pt idx="16">
                  <c:v>430.60401425766406</c:v>
                </c:pt>
                <c:pt idx="17">
                  <c:v>504.77434577882923</c:v>
                </c:pt>
                <c:pt idx="18">
                  <c:v>544.0699707798359</c:v>
                </c:pt>
                <c:pt idx="19">
                  <c:v>545.33543502665589</c:v>
                </c:pt>
                <c:pt idx="20">
                  <c:v>503.47562378634547</c:v>
                </c:pt>
                <c:pt idx="21">
                  <c:v>429.51350283756329</c:v>
                </c:pt>
                <c:pt idx="22">
                  <c:v>336.23631372188601</c:v>
                </c:pt>
                <c:pt idx="23">
                  <c:v>247.77389328095586</c:v>
                </c:pt>
                <c:pt idx="24">
                  <c:v>179.4034877662119</c:v>
                </c:pt>
                <c:pt idx="25">
                  <c:v>128.9305747076676</c:v>
                </c:pt>
                <c:pt idx="26">
                  <c:v>92.220808566121519</c:v>
                </c:pt>
                <c:pt idx="27">
                  <c:v>69.696599470849648</c:v>
                </c:pt>
                <c:pt idx="28">
                  <c:v>59.180466887917447</c:v>
                </c:pt>
                <c:pt idx="29">
                  <c:v>53.358783376029088</c:v>
                </c:pt>
                <c:pt idx="30">
                  <c:v>51.009488982183427</c:v>
                </c:pt>
                <c:pt idx="31">
                  <c:v>50.088262912077155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081792"/>
        <c:axId val="202083328"/>
      </c:scatterChart>
      <c:valAx>
        <c:axId val="202081792"/>
        <c:scaling>
          <c:orientation val="minMax"/>
        </c:scaling>
        <c:axPos val="b"/>
        <c:numFmt formatCode="General" sourceLinked="1"/>
        <c:tickLblPos val="nextTo"/>
        <c:crossAx val="202083328"/>
        <c:crosses val="autoZero"/>
        <c:crossBetween val="midCat"/>
      </c:valAx>
      <c:valAx>
        <c:axId val="202083328"/>
        <c:scaling>
          <c:orientation val="minMax"/>
        </c:scaling>
        <c:axPos val="l"/>
        <c:majorGridlines/>
        <c:numFmt formatCode="General" sourceLinked="1"/>
        <c:tickLblPos val="nextTo"/>
        <c:crossAx val="202081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'980028'!$B$5519:$B$5550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'980028'!$E$5519:$E$5550</c:f>
              <c:numCache>
                <c:formatCode>General</c:formatCode>
                <c:ptCount val="32"/>
                <c:pt idx="0">
                  <c:v>28</c:v>
                </c:pt>
                <c:pt idx="1">
                  <c:v>36</c:v>
                </c:pt>
                <c:pt idx="2">
                  <c:v>40</c:v>
                </c:pt>
                <c:pt idx="3">
                  <c:v>48</c:v>
                </c:pt>
                <c:pt idx="4">
                  <c:v>49</c:v>
                </c:pt>
                <c:pt idx="5">
                  <c:v>62</c:v>
                </c:pt>
                <c:pt idx="6">
                  <c:v>68</c:v>
                </c:pt>
                <c:pt idx="7">
                  <c:v>55</c:v>
                </c:pt>
                <c:pt idx="8">
                  <c:v>76</c:v>
                </c:pt>
                <c:pt idx="9">
                  <c:v>64</c:v>
                </c:pt>
                <c:pt idx="10">
                  <c:v>87</c:v>
                </c:pt>
                <c:pt idx="11">
                  <c:v>111</c:v>
                </c:pt>
                <c:pt idx="12">
                  <c:v>157</c:v>
                </c:pt>
                <c:pt idx="13">
                  <c:v>211</c:v>
                </c:pt>
                <c:pt idx="14">
                  <c:v>247</c:v>
                </c:pt>
                <c:pt idx="15">
                  <c:v>348</c:v>
                </c:pt>
                <c:pt idx="16">
                  <c:v>492</c:v>
                </c:pt>
                <c:pt idx="17">
                  <c:v>565</c:v>
                </c:pt>
                <c:pt idx="18">
                  <c:v>611</c:v>
                </c:pt>
                <c:pt idx="19">
                  <c:v>581</c:v>
                </c:pt>
                <c:pt idx="20">
                  <c:v>462</c:v>
                </c:pt>
                <c:pt idx="21">
                  <c:v>300</c:v>
                </c:pt>
                <c:pt idx="22">
                  <c:v>228</c:v>
                </c:pt>
                <c:pt idx="23">
                  <c:v>151</c:v>
                </c:pt>
                <c:pt idx="24">
                  <c:v>97</c:v>
                </c:pt>
                <c:pt idx="25">
                  <c:v>90</c:v>
                </c:pt>
                <c:pt idx="26">
                  <c:v>99</c:v>
                </c:pt>
                <c:pt idx="27">
                  <c:v>70</c:v>
                </c:pt>
                <c:pt idx="28">
                  <c:v>58</c:v>
                </c:pt>
                <c:pt idx="29">
                  <c:v>59</c:v>
                </c:pt>
                <c:pt idx="30">
                  <c:v>40</c:v>
                </c:pt>
                <c:pt idx="31">
                  <c:v>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'980028'!$B$5519:$B$5550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'980028'!$F$5519:$F$5550</c:f>
              <c:numCache>
                <c:formatCode>0</c:formatCode>
                <c:ptCount val="32"/>
                <c:pt idx="0">
                  <c:v>50.82236896925864</c:v>
                </c:pt>
                <c:pt idx="1">
                  <c:v>50.822461889791839</c:v>
                </c:pt>
                <c:pt idx="2">
                  <c:v>50.823028044551293</c:v>
                </c:pt>
                <c:pt idx="3">
                  <c:v>50.825886922514535</c:v>
                </c:pt>
                <c:pt idx="4">
                  <c:v>50.838935250222534</c:v>
                </c:pt>
                <c:pt idx="5">
                  <c:v>50.887203752558392</c:v>
                </c:pt>
                <c:pt idx="6">
                  <c:v>51.071935409788587</c:v>
                </c:pt>
                <c:pt idx="7">
                  <c:v>51.710755379789454</c:v>
                </c:pt>
                <c:pt idx="8">
                  <c:v>53.640227132438604</c:v>
                </c:pt>
                <c:pt idx="9">
                  <c:v>58.71958828797198</c:v>
                </c:pt>
                <c:pt idx="10">
                  <c:v>69.855515552427477</c:v>
                </c:pt>
                <c:pt idx="11">
                  <c:v>93.555005589470085</c:v>
                </c:pt>
                <c:pt idx="12">
                  <c:v>136.00915303799437</c:v>
                </c:pt>
                <c:pt idx="13">
                  <c:v>198.59614575371981</c:v>
                </c:pt>
                <c:pt idx="14">
                  <c:v>288.83699544876367</c:v>
                </c:pt>
                <c:pt idx="15">
                  <c:v>394.01963156423375</c:v>
                </c:pt>
                <c:pt idx="16">
                  <c:v>491.78517552613152</c:v>
                </c:pt>
                <c:pt idx="17">
                  <c:v>555.35051827588904</c:v>
                </c:pt>
                <c:pt idx="18">
                  <c:v>567.47321745389536</c:v>
                </c:pt>
                <c:pt idx="19">
                  <c:v>527.40345523617327</c:v>
                </c:pt>
                <c:pt idx="20">
                  <c:v>443.16154983990998</c:v>
                </c:pt>
                <c:pt idx="21">
                  <c:v>340.11610651103427</c:v>
                </c:pt>
                <c:pt idx="22">
                  <c:v>237.72441428783671</c:v>
                </c:pt>
                <c:pt idx="23">
                  <c:v>159.45052591151463</c:v>
                </c:pt>
                <c:pt idx="24">
                  <c:v>110.27230061489912</c:v>
                </c:pt>
                <c:pt idx="25">
                  <c:v>80.733213166907106</c:v>
                </c:pt>
                <c:pt idx="26">
                  <c:v>63.571325901092891</c:v>
                </c:pt>
                <c:pt idx="27">
                  <c:v>55.428878705583855</c:v>
                </c:pt>
                <c:pt idx="28">
                  <c:v>52.530673042966292</c:v>
                </c:pt>
                <c:pt idx="29">
                  <c:v>51.31748147367135</c:v>
                </c:pt>
                <c:pt idx="30">
                  <c:v>50.960504268425815</c:v>
                </c:pt>
                <c:pt idx="31">
                  <c:v>50.858791541794524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125696"/>
        <c:axId val="202127232"/>
      </c:scatterChart>
      <c:valAx>
        <c:axId val="202125696"/>
        <c:scaling>
          <c:orientation val="minMax"/>
        </c:scaling>
        <c:axPos val="b"/>
        <c:numFmt formatCode="General" sourceLinked="1"/>
        <c:tickLblPos val="nextTo"/>
        <c:crossAx val="202127232"/>
        <c:crosses val="autoZero"/>
        <c:crossBetween val="midCat"/>
      </c:valAx>
      <c:valAx>
        <c:axId val="202127232"/>
        <c:scaling>
          <c:orientation val="minMax"/>
        </c:scaling>
        <c:axPos val="l"/>
        <c:majorGridlines/>
        <c:numFmt formatCode="General" sourceLinked="1"/>
        <c:tickLblPos val="nextTo"/>
        <c:crossAx val="202125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'980028'!$B$5569:$B$5600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'980028'!$E$5569:$E$5600</c:f>
              <c:numCache>
                <c:formatCode>General</c:formatCode>
                <c:ptCount val="32"/>
                <c:pt idx="0">
                  <c:v>18</c:v>
                </c:pt>
                <c:pt idx="1">
                  <c:v>30</c:v>
                </c:pt>
                <c:pt idx="2">
                  <c:v>42</c:v>
                </c:pt>
                <c:pt idx="3">
                  <c:v>52</c:v>
                </c:pt>
                <c:pt idx="4">
                  <c:v>68</c:v>
                </c:pt>
                <c:pt idx="5">
                  <c:v>41</c:v>
                </c:pt>
                <c:pt idx="6">
                  <c:v>61</c:v>
                </c:pt>
                <c:pt idx="7">
                  <c:v>69</c:v>
                </c:pt>
                <c:pt idx="8">
                  <c:v>67</c:v>
                </c:pt>
                <c:pt idx="9">
                  <c:v>68</c:v>
                </c:pt>
                <c:pt idx="10">
                  <c:v>99</c:v>
                </c:pt>
                <c:pt idx="11">
                  <c:v>119</c:v>
                </c:pt>
                <c:pt idx="12">
                  <c:v>127</c:v>
                </c:pt>
                <c:pt idx="13">
                  <c:v>225</c:v>
                </c:pt>
                <c:pt idx="14">
                  <c:v>264</c:v>
                </c:pt>
                <c:pt idx="15">
                  <c:v>351</c:v>
                </c:pt>
                <c:pt idx="16">
                  <c:v>465</c:v>
                </c:pt>
                <c:pt idx="17">
                  <c:v>548</c:v>
                </c:pt>
                <c:pt idx="18">
                  <c:v>630</c:v>
                </c:pt>
                <c:pt idx="19">
                  <c:v>518</c:v>
                </c:pt>
                <c:pt idx="20">
                  <c:v>466</c:v>
                </c:pt>
                <c:pt idx="21">
                  <c:v>309</c:v>
                </c:pt>
                <c:pt idx="22">
                  <c:v>218</c:v>
                </c:pt>
                <c:pt idx="23">
                  <c:v>144</c:v>
                </c:pt>
                <c:pt idx="24">
                  <c:v>109</c:v>
                </c:pt>
                <c:pt idx="25">
                  <c:v>82</c:v>
                </c:pt>
                <c:pt idx="26">
                  <c:v>77</c:v>
                </c:pt>
                <c:pt idx="27">
                  <c:v>59</c:v>
                </c:pt>
                <c:pt idx="28">
                  <c:v>57</c:v>
                </c:pt>
                <c:pt idx="29">
                  <c:v>47</c:v>
                </c:pt>
                <c:pt idx="30">
                  <c:v>40</c:v>
                </c:pt>
                <c:pt idx="31">
                  <c:v>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'980028'!$B$5569:$B$5600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'980028'!$F$5569:$F$5600</c:f>
              <c:numCache>
                <c:formatCode>0</c:formatCode>
                <c:ptCount val="32"/>
                <c:pt idx="0">
                  <c:v>45.71993997459564</c:v>
                </c:pt>
                <c:pt idx="1">
                  <c:v>45.720188019686013</c:v>
                </c:pt>
                <c:pt idx="2">
                  <c:v>45.721531603929947</c:v>
                </c:pt>
                <c:pt idx="3">
                  <c:v>45.727608825910814</c:v>
                </c:pt>
                <c:pt idx="4">
                  <c:v>45.752637418226861</c:v>
                </c:pt>
                <c:pt idx="5">
                  <c:v>45.837027311676636</c:v>
                </c:pt>
                <c:pt idx="6">
                  <c:v>46.132508451020541</c:v>
                </c:pt>
                <c:pt idx="7">
                  <c:v>47.0705991900086</c:v>
                </c:pt>
                <c:pt idx="8">
                  <c:v>49.688307832242913</c:v>
                </c:pt>
                <c:pt idx="9">
                  <c:v>56.102050656641723</c:v>
                </c:pt>
                <c:pt idx="10">
                  <c:v>69.303787054149254</c:v>
                </c:pt>
                <c:pt idx="11">
                  <c:v>95.837974018612798</c:v>
                </c:pt>
                <c:pt idx="12">
                  <c:v>140.9946648959081</c:v>
                </c:pt>
                <c:pt idx="13">
                  <c:v>204.73769981503483</c:v>
                </c:pt>
                <c:pt idx="14">
                  <c:v>293.22748361768754</c:v>
                </c:pt>
                <c:pt idx="15">
                  <c:v>392.97575928752934</c:v>
                </c:pt>
                <c:pt idx="16">
                  <c:v>482.9960209743183</c:v>
                </c:pt>
                <c:pt idx="17">
                  <c:v>539.63180730613794</c:v>
                </c:pt>
                <c:pt idx="18">
                  <c:v>548.6771263134608</c:v>
                </c:pt>
                <c:pt idx="19">
                  <c:v>509.9738377990181</c:v>
                </c:pt>
                <c:pt idx="20">
                  <c:v>430.85856961685846</c:v>
                </c:pt>
                <c:pt idx="21">
                  <c:v>333.88115674063823</c:v>
                </c:pt>
                <c:pt idx="22">
                  <c:v>236.15705109153495</c:v>
                </c:pt>
                <c:pt idx="23">
                  <c:v>159.70302895890123</c:v>
                </c:pt>
                <c:pt idx="24">
                  <c:v>110.22479021129242</c:v>
                </c:pt>
                <c:pt idx="25">
                  <c:v>79.458560118927196</c:v>
                </c:pt>
                <c:pt idx="26">
                  <c:v>60.819927306203574</c:v>
                </c:pt>
                <c:pt idx="27">
                  <c:v>51.506961454846767</c:v>
                </c:pt>
                <c:pt idx="28">
                  <c:v>47.993857678355653</c:v>
                </c:pt>
                <c:pt idx="29">
                  <c:v>46.428667626894423</c:v>
                </c:pt>
                <c:pt idx="30">
                  <c:v>45.933130995999747</c:v>
                </c:pt>
                <c:pt idx="31">
                  <c:v>45.78075757218852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165248"/>
        <c:axId val="201982720"/>
      </c:scatterChart>
      <c:valAx>
        <c:axId val="202165248"/>
        <c:scaling>
          <c:orientation val="minMax"/>
        </c:scaling>
        <c:axPos val="b"/>
        <c:numFmt formatCode="General" sourceLinked="1"/>
        <c:tickLblPos val="nextTo"/>
        <c:crossAx val="201982720"/>
        <c:crosses val="autoZero"/>
        <c:crossBetween val="midCat"/>
      </c:valAx>
      <c:valAx>
        <c:axId val="201982720"/>
        <c:scaling>
          <c:orientation val="minMax"/>
        </c:scaling>
        <c:axPos val="l"/>
        <c:majorGridlines/>
        <c:numFmt formatCode="General" sourceLinked="1"/>
        <c:tickLblPos val="nextTo"/>
        <c:crossAx val="202165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'980028'!$B$5619:$B$5650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'980028'!$E$5619:$E$5650</c:f>
              <c:numCache>
                <c:formatCode>General</c:formatCode>
                <c:ptCount val="32"/>
                <c:pt idx="0">
                  <c:v>29</c:v>
                </c:pt>
                <c:pt idx="1">
                  <c:v>35</c:v>
                </c:pt>
                <c:pt idx="2">
                  <c:v>40</c:v>
                </c:pt>
                <c:pt idx="3">
                  <c:v>58</c:v>
                </c:pt>
                <c:pt idx="4">
                  <c:v>49</c:v>
                </c:pt>
                <c:pt idx="5">
                  <c:v>52</c:v>
                </c:pt>
                <c:pt idx="6">
                  <c:v>59</c:v>
                </c:pt>
                <c:pt idx="7">
                  <c:v>78</c:v>
                </c:pt>
                <c:pt idx="8">
                  <c:v>65</c:v>
                </c:pt>
                <c:pt idx="9">
                  <c:v>72</c:v>
                </c:pt>
                <c:pt idx="10">
                  <c:v>102</c:v>
                </c:pt>
                <c:pt idx="11">
                  <c:v>111</c:v>
                </c:pt>
                <c:pt idx="12">
                  <c:v>166</c:v>
                </c:pt>
                <c:pt idx="13">
                  <c:v>226</c:v>
                </c:pt>
                <c:pt idx="14">
                  <c:v>253</c:v>
                </c:pt>
                <c:pt idx="15">
                  <c:v>338</c:v>
                </c:pt>
                <c:pt idx="16">
                  <c:v>469</c:v>
                </c:pt>
                <c:pt idx="17">
                  <c:v>553</c:v>
                </c:pt>
                <c:pt idx="18">
                  <c:v>585</c:v>
                </c:pt>
                <c:pt idx="19">
                  <c:v>512</c:v>
                </c:pt>
                <c:pt idx="20">
                  <c:v>466</c:v>
                </c:pt>
                <c:pt idx="21">
                  <c:v>288</c:v>
                </c:pt>
                <c:pt idx="22">
                  <c:v>217</c:v>
                </c:pt>
                <c:pt idx="23">
                  <c:v>128</c:v>
                </c:pt>
                <c:pt idx="24">
                  <c:v>113</c:v>
                </c:pt>
                <c:pt idx="25">
                  <c:v>98</c:v>
                </c:pt>
                <c:pt idx="26">
                  <c:v>69</c:v>
                </c:pt>
                <c:pt idx="27">
                  <c:v>48</c:v>
                </c:pt>
                <c:pt idx="28">
                  <c:v>60</c:v>
                </c:pt>
                <c:pt idx="29">
                  <c:v>56</c:v>
                </c:pt>
                <c:pt idx="30">
                  <c:v>61</c:v>
                </c:pt>
                <c:pt idx="31">
                  <c:v>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'980028'!$B$5619:$B$5650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'980028'!$F$5619:$F$5650</c:f>
              <c:numCache>
                <c:formatCode>0</c:formatCode>
                <c:ptCount val="32"/>
                <c:pt idx="0">
                  <c:v>51.019844368572031</c:v>
                </c:pt>
                <c:pt idx="1">
                  <c:v>51.020082529425949</c:v>
                </c:pt>
                <c:pt idx="2">
                  <c:v>51.021383316316786</c:v>
                </c:pt>
                <c:pt idx="3">
                  <c:v>51.027309583880921</c:v>
                </c:pt>
                <c:pt idx="4">
                  <c:v>51.051867043423158</c:v>
                </c:pt>
                <c:pt idx="5">
                  <c:v>51.135079828208163</c:v>
                </c:pt>
                <c:pt idx="6">
                  <c:v>51.427632482689489</c:v>
                </c:pt>
                <c:pt idx="7">
                  <c:v>52.359356259795966</c:v>
                </c:pt>
                <c:pt idx="8">
                  <c:v>54.964572612213622</c:v>
                </c:pt>
                <c:pt idx="9">
                  <c:v>61.3530208481599</c:v>
                </c:pt>
                <c:pt idx="10">
                  <c:v>74.497801065254023</c:v>
                </c:pt>
                <c:pt idx="11">
                  <c:v>100.8738836545721</c:v>
                </c:pt>
                <c:pt idx="12">
                  <c:v>145.62231708987781</c:v>
                </c:pt>
                <c:pt idx="13">
                  <c:v>208.49830267155994</c:v>
                </c:pt>
                <c:pt idx="14">
                  <c:v>295.1957989826019</c:v>
                </c:pt>
                <c:pt idx="15">
                  <c:v>391.92339555071862</c:v>
                </c:pt>
                <c:pt idx="16">
                  <c:v>477.74311490865097</c:v>
                </c:pt>
                <c:pt idx="17">
                  <c:v>529.66978321390104</c:v>
                </c:pt>
                <c:pt idx="18">
                  <c:v>534.87406546171439</c:v>
                </c:pt>
                <c:pt idx="19">
                  <c:v>493.73226310191973</c:v>
                </c:pt>
                <c:pt idx="20">
                  <c:v>414.64269363103995</c:v>
                </c:pt>
                <c:pt idx="21">
                  <c:v>320.12997036111312</c:v>
                </c:pt>
                <c:pt idx="22">
                  <c:v>226.6608106781772</c:v>
                </c:pt>
                <c:pt idx="23">
                  <c:v>154.76460163485501</c:v>
                </c:pt>
                <c:pt idx="24">
                  <c:v>108.9638759869278</c:v>
                </c:pt>
                <c:pt idx="25">
                  <c:v>80.912283831075172</c:v>
                </c:pt>
                <c:pt idx="26">
                  <c:v>64.186933019461634</c:v>
                </c:pt>
                <c:pt idx="27">
                  <c:v>55.976675117562401</c:v>
                </c:pt>
                <c:pt idx="28">
                  <c:v>52.935540327609495</c:v>
                </c:pt>
                <c:pt idx="29">
                  <c:v>51.605196433964736</c:v>
                </c:pt>
                <c:pt idx="30">
                  <c:v>51.19248668963403</c:v>
                </c:pt>
                <c:pt idx="31">
                  <c:v>51.068117388429343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045312"/>
        <c:axId val="202046848"/>
      </c:scatterChart>
      <c:valAx>
        <c:axId val="202045312"/>
        <c:scaling>
          <c:orientation val="minMax"/>
        </c:scaling>
        <c:axPos val="b"/>
        <c:numFmt formatCode="General" sourceLinked="1"/>
        <c:tickLblPos val="nextTo"/>
        <c:crossAx val="202046848"/>
        <c:crosses val="autoZero"/>
        <c:crossBetween val="midCat"/>
      </c:valAx>
      <c:valAx>
        <c:axId val="202046848"/>
        <c:scaling>
          <c:orientation val="minMax"/>
        </c:scaling>
        <c:axPos val="l"/>
        <c:majorGridlines/>
        <c:numFmt formatCode="General" sourceLinked="1"/>
        <c:tickLblPos val="nextTo"/>
        <c:crossAx val="202045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'980028'!$B$5669:$B$5700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'980028'!$E$5669:$E$5700</c:f>
              <c:numCache>
                <c:formatCode>General</c:formatCode>
                <c:ptCount val="32"/>
                <c:pt idx="0">
                  <c:v>32</c:v>
                </c:pt>
                <c:pt idx="1">
                  <c:v>35</c:v>
                </c:pt>
                <c:pt idx="2">
                  <c:v>49</c:v>
                </c:pt>
                <c:pt idx="3">
                  <c:v>48</c:v>
                </c:pt>
                <c:pt idx="4">
                  <c:v>67</c:v>
                </c:pt>
                <c:pt idx="5">
                  <c:v>48</c:v>
                </c:pt>
                <c:pt idx="6">
                  <c:v>56</c:v>
                </c:pt>
                <c:pt idx="7">
                  <c:v>79</c:v>
                </c:pt>
                <c:pt idx="8">
                  <c:v>66</c:v>
                </c:pt>
                <c:pt idx="9">
                  <c:v>87</c:v>
                </c:pt>
                <c:pt idx="10">
                  <c:v>112</c:v>
                </c:pt>
                <c:pt idx="11">
                  <c:v>124</c:v>
                </c:pt>
                <c:pt idx="12">
                  <c:v>190</c:v>
                </c:pt>
                <c:pt idx="13">
                  <c:v>213</c:v>
                </c:pt>
                <c:pt idx="14">
                  <c:v>318</c:v>
                </c:pt>
                <c:pt idx="15">
                  <c:v>381</c:v>
                </c:pt>
                <c:pt idx="16">
                  <c:v>474</c:v>
                </c:pt>
                <c:pt idx="17">
                  <c:v>520</c:v>
                </c:pt>
                <c:pt idx="18">
                  <c:v>544</c:v>
                </c:pt>
                <c:pt idx="19">
                  <c:v>485</c:v>
                </c:pt>
                <c:pt idx="20">
                  <c:v>432</c:v>
                </c:pt>
                <c:pt idx="21">
                  <c:v>331</c:v>
                </c:pt>
                <c:pt idx="22">
                  <c:v>218</c:v>
                </c:pt>
                <c:pt idx="23">
                  <c:v>164</c:v>
                </c:pt>
                <c:pt idx="24">
                  <c:v>131</c:v>
                </c:pt>
                <c:pt idx="25">
                  <c:v>82</c:v>
                </c:pt>
                <c:pt idx="26">
                  <c:v>90</c:v>
                </c:pt>
                <c:pt idx="27">
                  <c:v>74</c:v>
                </c:pt>
                <c:pt idx="28">
                  <c:v>56</c:v>
                </c:pt>
                <c:pt idx="29">
                  <c:v>56</c:v>
                </c:pt>
                <c:pt idx="30">
                  <c:v>67</c:v>
                </c:pt>
                <c:pt idx="31">
                  <c:v>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'980028'!$B$5669:$B$5700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'980028'!$F$5669:$F$5700</c:f>
              <c:numCache>
                <c:formatCode>0</c:formatCode>
                <c:ptCount val="32"/>
                <c:pt idx="0">
                  <c:v>51.335883217831416</c:v>
                </c:pt>
                <c:pt idx="1">
                  <c:v>51.338771222627599</c:v>
                </c:pt>
                <c:pt idx="2">
                  <c:v>51.35041935827779</c:v>
                </c:pt>
                <c:pt idx="3">
                  <c:v>51.390360995496813</c:v>
                </c:pt>
                <c:pt idx="4">
                  <c:v>51.517377922829326</c:v>
                </c:pt>
                <c:pt idx="5">
                  <c:v>51.856342498301153</c:v>
                </c:pt>
                <c:pt idx="6">
                  <c:v>52.804816322839386</c:v>
                </c:pt>
                <c:pt idx="7">
                  <c:v>55.230928409901097</c:v>
                </c:pt>
                <c:pt idx="8">
                  <c:v>60.76957527895302</c:v>
                </c:pt>
                <c:pt idx="9">
                  <c:v>72.074390585826393</c:v>
                </c:pt>
                <c:pt idx="10">
                  <c:v>91.878158288008621</c:v>
                </c:pt>
                <c:pt idx="11">
                  <c:v>126.24730765772479</c:v>
                </c:pt>
                <c:pt idx="12">
                  <c:v>177.46397301617253</c:v>
                </c:pt>
                <c:pt idx="13">
                  <c:v>241.97661523705642</c:v>
                </c:pt>
                <c:pt idx="14">
                  <c:v>322.89468127024634</c:v>
                </c:pt>
                <c:pt idx="15">
                  <c:v>405.97513701787079</c:v>
                </c:pt>
                <c:pt idx="16">
                  <c:v>474.47135663742432</c:v>
                </c:pt>
                <c:pt idx="17">
                  <c:v>512.4267470358792</c:v>
                </c:pt>
                <c:pt idx="18">
                  <c:v>512.68035310504342</c:v>
                </c:pt>
                <c:pt idx="19">
                  <c:v>476.15655951818309</c:v>
                </c:pt>
                <c:pt idx="20">
                  <c:v>409.04540868289934</c:v>
                </c:pt>
                <c:pt idx="21">
                  <c:v>327.67944306953643</c:v>
                </c:pt>
                <c:pt idx="22">
                  <c:v>243.66006155356402</c:v>
                </c:pt>
                <c:pt idx="23">
                  <c:v>174.60347343953094</c:v>
                </c:pt>
                <c:pt idx="24">
                  <c:v>126.82229640756745</c:v>
                </c:pt>
                <c:pt idx="25">
                  <c:v>94.628997761979974</c:v>
                </c:pt>
                <c:pt idx="26">
                  <c:v>73.106704410001484</c:v>
                </c:pt>
                <c:pt idx="27">
                  <c:v>60.944731267248912</c:v>
                </c:pt>
                <c:pt idx="28">
                  <c:v>55.674976029605332</c:v>
                </c:pt>
                <c:pt idx="29">
                  <c:v>52.947021533287391</c:v>
                </c:pt>
                <c:pt idx="30">
                  <c:v>51.916867513092441</c:v>
                </c:pt>
                <c:pt idx="31">
                  <c:v>51.536092505759015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228480"/>
        <c:axId val="202230016"/>
      </c:scatterChart>
      <c:valAx>
        <c:axId val="202228480"/>
        <c:scaling>
          <c:orientation val="minMax"/>
        </c:scaling>
        <c:axPos val="b"/>
        <c:numFmt formatCode="General" sourceLinked="1"/>
        <c:tickLblPos val="nextTo"/>
        <c:crossAx val="202230016"/>
        <c:crosses val="autoZero"/>
        <c:crossBetween val="midCat"/>
      </c:valAx>
      <c:valAx>
        <c:axId val="202230016"/>
        <c:scaling>
          <c:orientation val="minMax"/>
        </c:scaling>
        <c:axPos val="l"/>
        <c:majorGridlines/>
        <c:numFmt formatCode="General" sourceLinked="1"/>
        <c:tickLblPos val="nextTo"/>
        <c:crossAx val="202228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'980028'!$B$5719:$B$5750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'980028'!$E$5719:$E$5750</c:f>
              <c:numCache>
                <c:formatCode>General</c:formatCode>
                <c:ptCount val="32"/>
                <c:pt idx="0">
                  <c:v>35</c:v>
                </c:pt>
                <c:pt idx="1">
                  <c:v>28</c:v>
                </c:pt>
                <c:pt idx="2">
                  <c:v>43</c:v>
                </c:pt>
                <c:pt idx="3">
                  <c:v>65</c:v>
                </c:pt>
                <c:pt idx="4">
                  <c:v>69</c:v>
                </c:pt>
                <c:pt idx="5">
                  <c:v>59</c:v>
                </c:pt>
                <c:pt idx="6">
                  <c:v>50</c:v>
                </c:pt>
                <c:pt idx="7">
                  <c:v>81</c:v>
                </c:pt>
                <c:pt idx="8">
                  <c:v>73</c:v>
                </c:pt>
                <c:pt idx="9">
                  <c:v>96</c:v>
                </c:pt>
                <c:pt idx="10">
                  <c:v>110</c:v>
                </c:pt>
                <c:pt idx="11">
                  <c:v>132</c:v>
                </c:pt>
                <c:pt idx="12">
                  <c:v>186</c:v>
                </c:pt>
                <c:pt idx="13">
                  <c:v>226</c:v>
                </c:pt>
                <c:pt idx="14">
                  <c:v>302</c:v>
                </c:pt>
                <c:pt idx="15">
                  <c:v>387</c:v>
                </c:pt>
                <c:pt idx="16">
                  <c:v>517</c:v>
                </c:pt>
                <c:pt idx="17">
                  <c:v>541</c:v>
                </c:pt>
                <c:pt idx="18">
                  <c:v>503</c:v>
                </c:pt>
                <c:pt idx="19">
                  <c:v>510</c:v>
                </c:pt>
                <c:pt idx="20">
                  <c:v>442</c:v>
                </c:pt>
                <c:pt idx="21">
                  <c:v>352</c:v>
                </c:pt>
                <c:pt idx="22">
                  <c:v>255</c:v>
                </c:pt>
                <c:pt idx="23">
                  <c:v>151</c:v>
                </c:pt>
                <c:pt idx="24">
                  <c:v>121</c:v>
                </c:pt>
                <c:pt idx="25">
                  <c:v>87</c:v>
                </c:pt>
                <c:pt idx="26">
                  <c:v>96</c:v>
                </c:pt>
                <c:pt idx="27">
                  <c:v>63</c:v>
                </c:pt>
                <c:pt idx="28">
                  <c:v>75</c:v>
                </c:pt>
                <c:pt idx="29">
                  <c:v>70</c:v>
                </c:pt>
                <c:pt idx="30">
                  <c:v>60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'980028'!$B$5719:$B$5750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'980028'!$F$5719:$F$5750</c:f>
              <c:numCache>
                <c:formatCode>0</c:formatCode>
                <c:ptCount val="32"/>
                <c:pt idx="0">
                  <c:v>53.013688398681992</c:v>
                </c:pt>
                <c:pt idx="1">
                  <c:v>53.01645307698881</c:v>
                </c:pt>
                <c:pt idx="2">
                  <c:v>53.027677248899678</c:v>
                </c:pt>
                <c:pt idx="3">
                  <c:v>53.066406621593153</c:v>
                </c:pt>
                <c:pt idx="4">
                  <c:v>53.190300231489573</c:v>
                </c:pt>
                <c:pt idx="5">
                  <c:v>53.522736711276728</c:v>
                </c:pt>
                <c:pt idx="6">
                  <c:v>54.457900009350489</c:v>
                </c:pt>
                <c:pt idx="7">
                  <c:v>56.862532039622863</c:v>
                </c:pt>
                <c:pt idx="8">
                  <c:v>62.379683835480847</c:v>
                </c:pt>
                <c:pt idx="9">
                  <c:v>73.693749920674676</c:v>
                </c:pt>
                <c:pt idx="10">
                  <c:v>93.599634189509629</c:v>
                </c:pt>
                <c:pt idx="11">
                  <c:v>128.28918309574249</c:v>
                </c:pt>
                <c:pt idx="12">
                  <c:v>180.19042146483287</c:v>
                </c:pt>
                <c:pt idx="13">
                  <c:v>245.81090088278421</c:v>
                </c:pt>
                <c:pt idx="14">
                  <c:v>328.43053220464498</c:v>
                </c:pt>
                <c:pt idx="15">
                  <c:v>413.61614711777241</c:v>
                </c:pt>
                <c:pt idx="16">
                  <c:v>484.23366590428748</c:v>
                </c:pt>
                <c:pt idx="17">
                  <c:v>523.81661616874294</c:v>
                </c:pt>
                <c:pt idx="18">
                  <c:v>524.77908466380734</c:v>
                </c:pt>
                <c:pt idx="19">
                  <c:v>487.99510966169407</c:v>
                </c:pt>
                <c:pt idx="20">
                  <c:v>419.65018164077543</c:v>
                </c:pt>
                <c:pt idx="21">
                  <c:v>336.45115250506018</c:v>
                </c:pt>
                <c:pt idx="22">
                  <c:v>250.35405445574546</c:v>
                </c:pt>
                <c:pt idx="23">
                  <c:v>179.50516051114687</c:v>
                </c:pt>
                <c:pt idx="24">
                  <c:v>130.45755921181882</c:v>
                </c:pt>
                <c:pt idx="25">
                  <c:v>97.408376395636097</c:v>
                </c:pt>
                <c:pt idx="26">
                  <c:v>75.32041490339877</c:v>
                </c:pt>
                <c:pt idx="27">
                  <c:v>62.847457913347668</c:v>
                </c:pt>
                <c:pt idx="28">
                  <c:v>57.448555300780569</c:v>
                </c:pt>
                <c:pt idx="29">
                  <c:v>54.657462850294024</c:v>
                </c:pt>
                <c:pt idx="30">
                  <c:v>53.605296633109241</c:v>
                </c:pt>
                <c:pt idx="31">
                  <c:v>53.217148919221422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276224"/>
        <c:axId val="202282112"/>
      </c:scatterChart>
      <c:valAx>
        <c:axId val="202276224"/>
        <c:scaling>
          <c:orientation val="minMax"/>
        </c:scaling>
        <c:axPos val="b"/>
        <c:numFmt formatCode="General" sourceLinked="1"/>
        <c:tickLblPos val="nextTo"/>
        <c:crossAx val="202282112"/>
        <c:crosses val="autoZero"/>
        <c:crossBetween val="midCat"/>
      </c:valAx>
      <c:valAx>
        <c:axId val="202282112"/>
        <c:scaling>
          <c:orientation val="minMax"/>
        </c:scaling>
        <c:axPos val="l"/>
        <c:majorGridlines/>
        <c:numFmt formatCode="General" sourceLinked="1"/>
        <c:tickLblPos val="nextTo"/>
        <c:crossAx val="202276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'980028'!$B$5769:$B$5800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'980028'!$E$5769:$E$5800</c:f>
              <c:numCache>
                <c:formatCode>General</c:formatCode>
                <c:ptCount val="32"/>
                <c:pt idx="0">
                  <c:v>36</c:v>
                </c:pt>
                <c:pt idx="1">
                  <c:v>27</c:v>
                </c:pt>
                <c:pt idx="2">
                  <c:v>45</c:v>
                </c:pt>
                <c:pt idx="3">
                  <c:v>63</c:v>
                </c:pt>
                <c:pt idx="4">
                  <c:v>59</c:v>
                </c:pt>
                <c:pt idx="5">
                  <c:v>53</c:v>
                </c:pt>
                <c:pt idx="6">
                  <c:v>75</c:v>
                </c:pt>
                <c:pt idx="7">
                  <c:v>66</c:v>
                </c:pt>
                <c:pt idx="8">
                  <c:v>76</c:v>
                </c:pt>
                <c:pt idx="9">
                  <c:v>81</c:v>
                </c:pt>
                <c:pt idx="10">
                  <c:v>111</c:v>
                </c:pt>
                <c:pt idx="11">
                  <c:v>131</c:v>
                </c:pt>
                <c:pt idx="12">
                  <c:v>188</c:v>
                </c:pt>
                <c:pt idx="13">
                  <c:v>217</c:v>
                </c:pt>
                <c:pt idx="14">
                  <c:v>286</c:v>
                </c:pt>
                <c:pt idx="15">
                  <c:v>397</c:v>
                </c:pt>
                <c:pt idx="16">
                  <c:v>442</c:v>
                </c:pt>
                <c:pt idx="17">
                  <c:v>500</c:v>
                </c:pt>
                <c:pt idx="18">
                  <c:v>588</c:v>
                </c:pt>
                <c:pt idx="19">
                  <c:v>521</c:v>
                </c:pt>
                <c:pt idx="20">
                  <c:v>428</c:v>
                </c:pt>
                <c:pt idx="21">
                  <c:v>396</c:v>
                </c:pt>
                <c:pt idx="22">
                  <c:v>263</c:v>
                </c:pt>
                <c:pt idx="23">
                  <c:v>197</c:v>
                </c:pt>
                <c:pt idx="24">
                  <c:v>120</c:v>
                </c:pt>
                <c:pt idx="25">
                  <c:v>111</c:v>
                </c:pt>
                <c:pt idx="26">
                  <c:v>77</c:v>
                </c:pt>
                <c:pt idx="27">
                  <c:v>63</c:v>
                </c:pt>
                <c:pt idx="28">
                  <c:v>61</c:v>
                </c:pt>
                <c:pt idx="29">
                  <c:v>48</c:v>
                </c:pt>
                <c:pt idx="30">
                  <c:v>57</c:v>
                </c:pt>
                <c:pt idx="31">
                  <c:v>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'980028'!$B$5769:$B$5800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'980028'!$F$5769:$F$5800</c:f>
              <c:numCache>
                <c:formatCode>0</c:formatCode>
                <c:ptCount val="32"/>
                <c:pt idx="0">
                  <c:v>50.640803397391373</c:v>
                </c:pt>
                <c:pt idx="1">
                  <c:v>50.644257386594916</c:v>
                </c:pt>
                <c:pt idx="2">
                  <c:v>50.657661130263783</c:v>
                </c:pt>
                <c:pt idx="3">
                  <c:v>50.702049918065171</c:v>
                </c:pt>
                <c:pt idx="4">
                  <c:v>50.838911815762664</c:v>
                </c:pt>
                <c:pt idx="5">
                  <c:v>51.194637606125617</c:v>
                </c:pt>
                <c:pt idx="6">
                  <c:v>52.166952160788377</c:v>
                </c:pt>
                <c:pt idx="7">
                  <c:v>54.603568210942008</c:v>
                </c:pt>
                <c:pt idx="8">
                  <c:v>60.074413859372882</c:v>
                </c:pt>
                <c:pt idx="9">
                  <c:v>71.10335302208243</c:v>
                </c:pt>
                <c:pt idx="10">
                  <c:v>90.27174516383306</c:v>
                </c:pt>
                <c:pt idx="11">
                  <c:v>123.42036530315217</c:v>
                </c:pt>
                <c:pt idx="12">
                  <c:v>172.88316529177433</c:v>
                </c:pt>
                <c:pt idx="13">
                  <c:v>235.60611595206319</c:v>
                </c:pt>
                <c:pt idx="14">
                  <c:v>315.36638613817928</c:v>
                </c:pt>
                <c:pt idx="15">
                  <c:v>399.32079344868856</c:v>
                </c:pt>
                <c:pt idx="16">
                  <c:v>471.82086261327339</c:v>
                </c:pt>
                <c:pt idx="17">
                  <c:v>516.97338186003128</c:v>
                </c:pt>
                <c:pt idx="18">
                  <c:v>525.69302747883808</c:v>
                </c:pt>
                <c:pt idx="19">
                  <c:v>498.09860498236264</c:v>
                </c:pt>
                <c:pt idx="20">
                  <c:v>437.61246655315693</c:v>
                </c:pt>
                <c:pt idx="21">
                  <c:v>358.73975735778322</c:v>
                </c:pt>
                <c:pt idx="22">
                  <c:v>272.78290491416709</c:v>
                </c:pt>
                <c:pt idx="23">
                  <c:v>198.57757071968993</c:v>
                </c:pt>
                <c:pt idx="24">
                  <c:v>144.80593654791198</c:v>
                </c:pt>
                <c:pt idx="25">
                  <c:v>106.91083001377939</c:v>
                </c:pt>
                <c:pt idx="26">
                  <c:v>80.331549771424505</c:v>
                </c:pt>
                <c:pt idx="27">
                  <c:v>64.480254477856263</c:v>
                </c:pt>
                <c:pt idx="28">
                  <c:v>57.217864099031473</c:v>
                </c:pt>
                <c:pt idx="29">
                  <c:v>53.238335114404279</c:v>
                </c:pt>
                <c:pt idx="30">
                  <c:v>51.63731220094607</c:v>
                </c:pt>
                <c:pt idx="31">
                  <c:v>51.006814403759414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389760"/>
        <c:axId val="202395648"/>
      </c:scatterChart>
      <c:valAx>
        <c:axId val="202389760"/>
        <c:scaling>
          <c:orientation val="minMax"/>
        </c:scaling>
        <c:axPos val="b"/>
        <c:numFmt formatCode="General" sourceLinked="1"/>
        <c:tickLblPos val="nextTo"/>
        <c:crossAx val="202395648"/>
        <c:crosses val="autoZero"/>
        <c:crossBetween val="midCat"/>
      </c:valAx>
      <c:valAx>
        <c:axId val="202395648"/>
        <c:scaling>
          <c:orientation val="minMax"/>
        </c:scaling>
        <c:axPos val="l"/>
        <c:majorGridlines/>
        <c:numFmt formatCode="General" sourceLinked="1"/>
        <c:tickLblPos val="nextTo"/>
        <c:crossAx val="202389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'980028'!$B$5819:$B$5850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'980028'!$E$5819:$E$5850</c:f>
              <c:numCache>
                <c:formatCode>General</c:formatCode>
                <c:ptCount val="32"/>
                <c:pt idx="0">
                  <c:v>44</c:v>
                </c:pt>
                <c:pt idx="1">
                  <c:v>30</c:v>
                </c:pt>
                <c:pt idx="2">
                  <c:v>35</c:v>
                </c:pt>
                <c:pt idx="3">
                  <c:v>55</c:v>
                </c:pt>
                <c:pt idx="4">
                  <c:v>44</c:v>
                </c:pt>
                <c:pt idx="5">
                  <c:v>62</c:v>
                </c:pt>
                <c:pt idx="6">
                  <c:v>64</c:v>
                </c:pt>
                <c:pt idx="7">
                  <c:v>63</c:v>
                </c:pt>
                <c:pt idx="8">
                  <c:v>72</c:v>
                </c:pt>
                <c:pt idx="9">
                  <c:v>86</c:v>
                </c:pt>
                <c:pt idx="10">
                  <c:v>111</c:v>
                </c:pt>
                <c:pt idx="11">
                  <c:v>123</c:v>
                </c:pt>
                <c:pt idx="12">
                  <c:v>163</c:v>
                </c:pt>
                <c:pt idx="13">
                  <c:v>214</c:v>
                </c:pt>
                <c:pt idx="14">
                  <c:v>273</c:v>
                </c:pt>
                <c:pt idx="15">
                  <c:v>330</c:v>
                </c:pt>
                <c:pt idx="16">
                  <c:v>394</c:v>
                </c:pt>
                <c:pt idx="17">
                  <c:v>468</c:v>
                </c:pt>
                <c:pt idx="18">
                  <c:v>526</c:v>
                </c:pt>
                <c:pt idx="19">
                  <c:v>501</c:v>
                </c:pt>
                <c:pt idx="20">
                  <c:v>457</c:v>
                </c:pt>
                <c:pt idx="21">
                  <c:v>359</c:v>
                </c:pt>
                <c:pt idx="22">
                  <c:v>295</c:v>
                </c:pt>
                <c:pt idx="23">
                  <c:v>200</c:v>
                </c:pt>
                <c:pt idx="24">
                  <c:v>123</c:v>
                </c:pt>
                <c:pt idx="25">
                  <c:v>96</c:v>
                </c:pt>
                <c:pt idx="26">
                  <c:v>77</c:v>
                </c:pt>
                <c:pt idx="27">
                  <c:v>85</c:v>
                </c:pt>
                <c:pt idx="28">
                  <c:v>72</c:v>
                </c:pt>
                <c:pt idx="29">
                  <c:v>58</c:v>
                </c:pt>
                <c:pt idx="30">
                  <c:v>76</c:v>
                </c:pt>
                <c:pt idx="31">
                  <c:v>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'980028'!$B$5819:$B$5850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'980028'!$F$5819:$F$5850</c:f>
              <c:numCache>
                <c:formatCode>0</c:formatCode>
                <c:ptCount val="32"/>
                <c:pt idx="0">
                  <c:v>51.366909686669004</c:v>
                </c:pt>
                <c:pt idx="1">
                  <c:v>51.370224851831537</c:v>
                </c:pt>
                <c:pt idx="2">
                  <c:v>51.382836829337684</c:v>
                </c:pt>
                <c:pt idx="3">
                  <c:v>51.423875130225163</c:v>
                </c:pt>
                <c:pt idx="4">
                  <c:v>51.548493313487882</c:v>
                </c:pt>
                <c:pt idx="5">
                  <c:v>51.86834080803812</c:v>
                </c:pt>
                <c:pt idx="6">
                  <c:v>52.733284288651198</c:v>
                </c:pt>
                <c:pt idx="7">
                  <c:v>54.881947779017636</c:v>
                </c:pt>
                <c:pt idx="8">
                  <c:v>59.675867045752561</c:v>
                </c:pt>
                <c:pt idx="9">
                  <c:v>69.304501669276206</c:v>
                </c:pt>
                <c:pt idx="10">
                  <c:v>86.022471636028712</c:v>
                </c:pt>
                <c:pt idx="11">
                  <c:v>114.98558920320716</c:v>
                </c:pt>
                <c:pt idx="12">
                  <c:v>158.41894013679234</c:v>
                </c:pt>
                <c:pt idx="13">
                  <c:v>213.95965913652824</c:v>
                </c:pt>
                <c:pt idx="14">
                  <c:v>285.51674834772513</c:v>
                </c:pt>
                <c:pt idx="15">
                  <c:v>362.41031169237681</c:v>
                </c:pt>
                <c:pt idx="16">
                  <c:v>431.16052969207635</c:v>
                </c:pt>
                <c:pt idx="17">
                  <c:v>477.35577273939884</c:v>
                </c:pt>
                <c:pt idx="18">
                  <c:v>491.4028086376382</c:v>
                </c:pt>
                <c:pt idx="19">
                  <c:v>472.92023234529131</c:v>
                </c:pt>
                <c:pt idx="20">
                  <c:v>423.09713979103287</c:v>
                </c:pt>
                <c:pt idx="21">
                  <c:v>353.76150627551857</c:v>
                </c:pt>
                <c:pt idx="22">
                  <c:v>274.86772160507934</c:v>
                </c:pt>
                <c:pt idx="23">
                  <c:v>204.20097677074125</c:v>
                </c:pt>
                <c:pt idx="24">
                  <c:v>151.25549697232171</c:v>
                </c:pt>
                <c:pt idx="25">
                  <c:v>112.74155738569902</c:v>
                </c:pt>
                <c:pt idx="26">
                  <c:v>84.81521923961337</c:v>
                </c:pt>
                <c:pt idx="27">
                  <c:v>67.536061356602659</c:v>
                </c:pt>
                <c:pt idx="28">
                  <c:v>59.315918813580765</c:v>
                </c:pt>
                <c:pt idx="29">
                  <c:v>54.636667615955879</c:v>
                </c:pt>
                <c:pt idx="30">
                  <c:v>52.673319070167523</c:v>
                </c:pt>
                <c:pt idx="31">
                  <c:v>51.867127644084533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318976"/>
        <c:axId val="202320512"/>
      </c:scatterChart>
      <c:valAx>
        <c:axId val="202318976"/>
        <c:scaling>
          <c:orientation val="minMax"/>
        </c:scaling>
        <c:axPos val="b"/>
        <c:numFmt formatCode="General" sourceLinked="1"/>
        <c:tickLblPos val="nextTo"/>
        <c:crossAx val="202320512"/>
        <c:crosses val="autoZero"/>
        <c:crossBetween val="midCat"/>
      </c:valAx>
      <c:valAx>
        <c:axId val="202320512"/>
        <c:scaling>
          <c:orientation val="minMax"/>
        </c:scaling>
        <c:axPos val="l"/>
        <c:majorGridlines/>
        <c:numFmt formatCode="General" sourceLinked="1"/>
        <c:tickLblPos val="nextTo"/>
        <c:crossAx val="202318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'980028'!$B$5869:$B$5900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'980028'!$E$5869:$E$5900</c:f>
              <c:numCache>
                <c:formatCode>General</c:formatCode>
                <c:ptCount val="32"/>
                <c:pt idx="0">
                  <c:v>32</c:v>
                </c:pt>
                <c:pt idx="1">
                  <c:v>33</c:v>
                </c:pt>
                <c:pt idx="2">
                  <c:v>33</c:v>
                </c:pt>
                <c:pt idx="3">
                  <c:v>56</c:v>
                </c:pt>
                <c:pt idx="4">
                  <c:v>52</c:v>
                </c:pt>
                <c:pt idx="5">
                  <c:v>64</c:v>
                </c:pt>
                <c:pt idx="6">
                  <c:v>63</c:v>
                </c:pt>
                <c:pt idx="7">
                  <c:v>84</c:v>
                </c:pt>
                <c:pt idx="8">
                  <c:v>55</c:v>
                </c:pt>
                <c:pt idx="9">
                  <c:v>81</c:v>
                </c:pt>
                <c:pt idx="10">
                  <c:v>96</c:v>
                </c:pt>
                <c:pt idx="11">
                  <c:v>136</c:v>
                </c:pt>
                <c:pt idx="12">
                  <c:v>148</c:v>
                </c:pt>
                <c:pt idx="13">
                  <c:v>198</c:v>
                </c:pt>
                <c:pt idx="14">
                  <c:v>267</c:v>
                </c:pt>
                <c:pt idx="15">
                  <c:v>305</c:v>
                </c:pt>
                <c:pt idx="16">
                  <c:v>425</c:v>
                </c:pt>
                <c:pt idx="17">
                  <c:v>479</c:v>
                </c:pt>
                <c:pt idx="18">
                  <c:v>527</c:v>
                </c:pt>
                <c:pt idx="19">
                  <c:v>491</c:v>
                </c:pt>
                <c:pt idx="20">
                  <c:v>515</c:v>
                </c:pt>
                <c:pt idx="21">
                  <c:v>383</c:v>
                </c:pt>
                <c:pt idx="22">
                  <c:v>282</c:v>
                </c:pt>
                <c:pt idx="23">
                  <c:v>217</c:v>
                </c:pt>
                <c:pt idx="24">
                  <c:v>184</c:v>
                </c:pt>
                <c:pt idx="25">
                  <c:v>111</c:v>
                </c:pt>
                <c:pt idx="26">
                  <c:v>107</c:v>
                </c:pt>
                <c:pt idx="27">
                  <c:v>72</c:v>
                </c:pt>
                <c:pt idx="28">
                  <c:v>69</c:v>
                </c:pt>
                <c:pt idx="29">
                  <c:v>62</c:v>
                </c:pt>
                <c:pt idx="30">
                  <c:v>57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'980028'!$B$5869:$B$5900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'980028'!$F$5869:$F$5900</c:f>
              <c:numCache>
                <c:formatCode>0</c:formatCode>
                <c:ptCount val="32"/>
                <c:pt idx="0">
                  <c:v>48.826116463408859</c:v>
                </c:pt>
                <c:pt idx="1">
                  <c:v>48.83058231944657</c:v>
                </c:pt>
                <c:pt idx="2">
                  <c:v>48.84666437003947</c:v>
                </c:pt>
                <c:pt idx="3">
                  <c:v>48.896435820965038</c:v>
                </c:pt>
                <c:pt idx="4">
                  <c:v>49.040911375269921</c:v>
                </c:pt>
                <c:pt idx="5">
                  <c:v>49.397498653160739</c:v>
                </c:pt>
                <c:pt idx="6">
                  <c:v>50.32818851159643</c:v>
                </c:pt>
                <c:pt idx="7">
                  <c:v>52.567402098193007</c:v>
                </c:pt>
                <c:pt idx="8">
                  <c:v>57.429524884609656</c:v>
                </c:pt>
                <c:pt idx="9">
                  <c:v>66.984786105225254</c:v>
                </c:pt>
                <c:pt idx="10">
                  <c:v>83.312060406475908</c:v>
                </c:pt>
                <c:pt idx="11">
                  <c:v>111.29773665946924</c:v>
                </c:pt>
                <c:pt idx="12">
                  <c:v>153.06027547356717</c:v>
                </c:pt>
                <c:pt idx="13">
                  <c:v>206.5507390585858</c:v>
                </c:pt>
                <c:pt idx="14">
                  <c:v>276.11254172999747</c:v>
                </c:pt>
                <c:pt idx="15">
                  <c:v>352.40908088703702</c:v>
                </c:pt>
                <c:pt idx="16">
                  <c:v>423.35299914175363</c:v>
                </c:pt>
                <c:pt idx="17">
                  <c:v>475.25733296470327</c:v>
                </c:pt>
                <c:pt idx="18">
                  <c:v>497.33833885161044</c:v>
                </c:pt>
                <c:pt idx="19">
                  <c:v>488.79774682181079</c:v>
                </c:pt>
                <c:pt idx="20">
                  <c:v>448.14170231807634</c:v>
                </c:pt>
                <c:pt idx="21">
                  <c:v>384.64806654567695</c:v>
                </c:pt>
                <c:pt idx="22">
                  <c:v>307.08802948654414</c:v>
                </c:pt>
                <c:pt idx="23">
                  <c:v>233.30314162107891</c:v>
                </c:pt>
                <c:pt idx="24">
                  <c:v>174.88493329646008</c:v>
                </c:pt>
                <c:pt idx="25">
                  <c:v>130.06409804767497</c:v>
                </c:pt>
                <c:pt idx="26">
                  <c:v>95.662456823292359</c:v>
                </c:pt>
                <c:pt idx="27">
                  <c:v>72.970470640080592</c:v>
                </c:pt>
                <c:pt idx="28">
                  <c:v>61.436251592530319</c:v>
                </c:pt>
                <c:pt idx="29">
                  <c:v>54.408238372703494</c:v>
                </c:pt>
                <c:pt idx="30">
                  <c:v>51.227310076271174</c:v>
                </c:pt>
                <c:pt idx="31">
                  <c:v>49.81789502844908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366976"/>
        <c:axId val="202368512"/>
      </c:scatterChart>
      <c:valAx>
        <c:axId val="202366976"/>
        <c:scaling>
          <c:orientation val="minMax"/>
        </c:scaling>
        <c:axPos val="b"/>
        <c:numFmt formatCode="General" sourceLinked="1"/>
        <c:tickLblPos val="nextTo"/>
        <c:crossAx val="202368512"/>
        <c:crosses val="autoZero"/>
        <c:crossBetween val="midCat"/>
      </c:valAx>
      <c:valAx>
        <c:axId val="202368512"/>
        <c:scaling>
          <c:orientation val="minMax"/>
        </c:scaling>
        <c:axPos val="l"/>
        <c:majorGridlines/>
        <c:numFmt formatCode="General" sourceLinked="1"/>
        <c:tickLblPos val="nextTo"/>
        <c:crossAx val="202366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'980028'!$B$5919:$B$5950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'980028'!$E$5919:$E$5950</c:f>
              <c:numCache>
                <c:formatCode>General</c:formatCode>
                <c:ptCount val="32"/>
                <c:pt idx="0">
                  <c:v>35</c:v>
                </c:pt>
                <c:pt idx="1">
                  <c:v>33</c:v>
                </c:pt>
                <c:pt idx="2">
                  <c:v>41</c:v>
                </c:pt>
                <c:pt idx="3">
                  <c:v>42</c:v>
                </c:pt>
                <c:pt idx="4">
                  <c:v>46</c:v>
                </c:pt>
                <c:pt idx="5">
                  <c:v>59</c:v>
                </c:pt>
                <c:pt idx="6">
                  <c:v>55</c:v>
                </c:pt>
                <c:pt idx="7">
                  <c:v>59</c:v>
                </c:pt>
                <c:pt idx="8">
                  <c:v>73</c:v>
                </c:pt>
                <c:pt idx="9">
                  <c:v>68</c:v>
                </c:pt>
                <c:pt idx="10">
                  <c:v>97</c:v>
                </c:pt>
                <c:pt idx="11">
                  <c:v>124</c:v>
                </c:pt>
                <c:pt idx="12">
                  <c:v>143</c:v>
                </c:pt>
                <c:pt idx="13">
                  <c:v>163</c:v>
                </c:pt>
                <c:pt idx="14">
                  <c:v>239</c:v>
                </c:pt>
                <c:pt idx="15">
                  <c:v>289</c:v>
                </c:pt>
                <c:pt idx="16">
                  <c:v>395</c:v>
                </c:pt>
                <c:pt idx="17">
                  <c:v>425</c:v>
                </c:pt>
                <c:pt idx="18">
                  <c:v>475</c:v>
                </c:pt>
                <c:pt idx="19">
                  <c:v>485</c:v>
                </c:pt>
                <c:pt idx="20">
                  <c:v>421</c:v>
                </c:pt>
                <c:pt idx="21">
                  <c:v>431</c:v>
                </c:pt>
                <c:pt idx="22">
                  <c:v>297</c:v>
                </c:pt>
                <c:pt idx="23">
                  <c:v>217</c:v>
                </c:pt>
                <c:pt idx="24">
                  <c:v>177</c:v>
                </c:pt>
                <c:pt idx="25">
                  <c:v>128</c:v>
                </c:pt>
                <c:pt idx="26">
                  <c:v>101</c:v>
                </c:pt>
                <c:pt idx="27">
                  <c:v>82</c:v>
                </c:pt>
                <c:pt idx="28">
                  <c:v>76</c:v>
                </c:pt>
                <c:pt idx="29">
                  <c:v>60</c:v>
                </c:pt>
                <c:pt idx="30">
                  <c:v>59</c:v>
                </c:pt>
                <c:pt idx="31">
                  <c:v>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'980028'!$B$5919:$B$5950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'980028'!$F$5919:$F$5950</c:f>
              <c:numCache>
                <c:formatCode>0</c:formatCode>
                <c:ptCount val="32"/>
                <c:pt idx="0">
                  <c:v>48.75760684827241</c:v>
                </c:pt>
                <c:pt idx="1">
                  <c:v>48.762175829606456</c:v>
                </c:pt>
                <c:pt idx="2">
                  <c:v>48.778146663044325</c:v>
                </c:pt>
                <c:pt idx="3">
                  <c:v>48.826264486913338</c:v>
                </c:pt>
                <c:pt idx="4">
                  <c:v>48.962659665350614</c:v>
                </c:pt>
                <c:pt idx="5">
                  <c:v>49.292562324451282</c:v>
                </c:pt>
                <c:pt idx="6">
                  <c:v>50.138362454358443</c:v>
                </c:pt>
                <c:pt idx="7">
                  <c:v>52.141974194860126</c:v>
                </c:pt>
                <c:pt idx="8">
                  <c:v>56.438595227477606</c:v>
                </c:pt>
                <c:pt idx="9">
                  <c:v>64.805845763204417</c:v>
                </c:pt>
                <c:pt idx="10">
                  <c:v>79.023313036303904</c:v>
                </c:pt>
                <c:pt idx="11">
                  <c:v>103.33991011253217</c:v>
                </c:pt>
                <c:pt idx="12">
                  <c:v>139.68640861394655</c:v>
                </c:pt>
                <c:pt idx="13">
                  <c:v>186.50798158165463</c:v>
                </c:pt>
                <c:pt idx="14">
                  <c:v>248.06571887021394</c:v>
                </c:pt>
                <c:pt idx="15">
                  <c:v>316.84794011521467</c:v>
                </c:pt>
                <c:pt idx="16">
                  <c:v>382.81680729014005</c:v>
                </c:pt>
                <c:pt idx="17">
                  <c:v>434.01998889514277</c:v>
                </c:pt>
                <c:pt idx="18">
                  <c:v>459.84244236741824</c:v>
                </c:pt>
                <c:pt idx="19">
                  <c:v>459.36356340363722</c:v>
                </c:pt>
                <c:pt idx="20">
                  <c:v>429.4292229934772</c:v>
                </c:pt>
                <c:pt idx="21">
                  <c:v>376.65857080782104</c:v>
                </c:pt>
                <c:pt idx="22">
                  <c:v>308.09960974998688</c:v>
                </c:pt>
                <c:pt idx="23">
                  <c:v>239.71116652885868</c:v>
                </c:pt>
                <c:pt idx="24">
                  <c:v>183.29672199559946</c:v>
                </c:pt>
                <c:pt idx="25">
                  <c:v>138.32264994734192</c:v>
                </c:pt>
                <c:pt idx="26">
                  <c:v>102.39497122503818</c:v>
                </c:pt>
                <c:pt idx="27">
                  <c:v>77.625522525885202</c:v>
                </c:pt>
                <c:pt idx="28">
                  <c:v>64.454952890226423</c:v>
                </c:pt>
                <c:pt idx="29">
                  <c:v>56.052670162569896</c:v>
                </c:pt>
                <c:pt idx="30">
                  <c:v>52.052197519594081</c:v>
                </c:pt>
                <c:pt idx="31">
                  <c:v>50.187800008417391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533504"/>
        <c:axId val="202547584"/>
      </c:scatterChart>
      <c:valAx>
        <c:axId val="202533504"/>
        <c:scaling>
          <c:orientation val="minMax"/>
        </c:scaling>
        <c:axPos val="b"/>
        <c:numFmt formatCode="General" sourceLinked="1"/>
        <c:tickLblPos val="nextTo"/>
        <c:crossAx val="202547584"/>
        <c:crosses val="autoZero"/>
        <c:crossBetween val="midCat"/>
      </c:valAx>
      <c:valAx>
        <c:axId val="202547584"/>
        <c:scaling>
          <c:orientation val="minMax"/>
        </c:scaling>
        <c:axPos val="l"/>
        <c:majorGridlines/>
        <c:numFmt formatCode="General" sourceLinked="1"/>
        <c:tickLblPos val="nextTo"/>
        <c:crossAx val="202533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'980028'!$B$569:$B$600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'980028'!$E$569:$E$600</c:f>
              <c:numCache>
                <c:formatCode>General</c:formatCode>
                <c:ptCount val="32"/>
                <c:pt idx="0">
                  <c:v>61</c:v>
                </c:pt>
                <c:pt idx="1">
                  <c:v>51</c:v>
                </c:pt>
                <c:pt idx="2">
                  <c:v>88</c:v>
                </c:pt>
                <c:pt idx="3">
                  <c:v>103</c:v>
                </c:pt>
                <c:pt idx="4">
                  <c:v>106</c:v>
                </c:pt>
                <c:pt idx="5">
                  <c:v>128</c:v>
                </c:pt>
                <c:pt idx="6">
                  <c:v>94</c:v>
                </c:pt>
                <c:pt idx="7">
                  <c:v>128</c:v>
                </c:pt>
                <c:pt idx="8">
                  <c:v>142</c:v>
                </c:pt>
                <c:pt idx="9">
                  <c:v>157</c:v>
                </c:pt>
                <c:pt idx="10">
                  <c:v>215</c:v>
                </c:pt>
                <c:pt idx="11">
                  <c:v>213</c:v>
                </c:pt>
                <c:pt idx="12">
                  <c:v>276</c:v>
                </c:pt>
                <c:pt idx="13">
                  <c:v>420</c:v>
                </c:pt>
                <c:pt idx="14">
                  <c:v>534</c:v>
                </c:pt>
                <c:pt idx="15">
                  <c:v>617</c:v>
                </c:pt>
                <c:pt idx="16">
                  <c:v>747</c:v>
                </c:pt>
                <c:pt idx="17">
                  <c:v>861</c:v>
                </c:pt>
                <c:pt idx="18">
                  <c:v>900</c:v>
                </c:pt>
                <c:pt idx="19">
                  <c:v>816</c:v>
                </c:pt>
                <c:pt idx="20">
                  <c:v>758</c:v>
                </c:pt>
                <c:pt idx="21">
                  <c:v>580</c:v>
                </c:pt>
                <c:pt idx="22">
                  <c:v>469</c:v>
                </c:pt>
                <c:pt idx="23">
                  <c:v>334</c:v>
                </c:pt>
                <c:pt idx="24">
                  <c:v>255</c:v>
                </c:pt>
                <c:pt idx="25">
                  <c:v>197</c:v>
                </c:pt>
                <c:pt idx="26">
                  <c:v>163</c:v>
                </c:pt>
                <c:pt idx="27">
                  <c:v>130</c:v>
                </c:pt>
                <c:pt idx="28">
                  <c:v>132</c:v>
                </c:pt>
                <c:pt idx="29">
                  <c:v>103</c:v>
                </c:pt>
                <c:pt idx="30">
                  <c:v>102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'980028'!$B$569:$B$600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'980028'!$F$569:$F$600</c:f>
              <c:numCache>
                <c:formatCode>0</c:formatCode>
                <c:ptCount val="32"/>
                <c:pt idx="0">
                  <c:v>92.425245245908769</c:v>
                </c:pt>
                <c:pt idx="1">
                  <c:v>92.4410581772987</c:v>
                </c:pt>
                <c:pt idx="2">
                  <c:v>92.494832799807369</c:v>
                </c:pt>
                <c:pt idx="3">
                  <c:v>92.652176618656114</c:v>
                </c:pt>
                <c:pt idx="4">
                  <c:v>93.084628122205757</c:v>
                </c:pt>
                <c:pt idx="5">
                  <c:v>94.098059859304513</c:v>
                </c:pt>
                <c:pt idx="6">
                  <c:v>96.608733300539953</c:v>
                </c:pt>
                <c:pt idx="7">
                  <c:v>102.33533468611783</c:v>
                </c:pt>
                <c:pt idx="8">
                  <c:v>114.12575869847571</c:v>
                </c:pt>
                <c:pt idx="9">
                  <c:v>136.11358265320885</c:v>
                </c:pt>
                <c:pt idx="10">
                  <c:v>171.82644911680126</c:v>
                </c:pt>
                <c:pt idx="11">
                  <c:v>229.97564322283648</c:v>
                </c:pt>
                <c:pt idx="12">
                  <c:v>312.27099064259346</c:v>
                </c:pt>
                <c:pt idx="13">
                  <c:v>412.19695197492047</c:v>
                </c:pt>
                <c:pt idx="14">
                  <c:v>534.80131859173332</c:v>
                </c:pt>
                <c:pt idx="15">
                  <c:v>660.23403225942945</c:v>
                </c:pt>
                <c:pt idx="16">
                  <c:v>766.4875920920224</c:v>
                </c:pt>
                <c:pt idx="17">
                  <c:v>832.16806644289341</c:v>
                </c:pt>
                <c:pt idx="18">
                  <c:v>845.40235042913048</c:v>
                </c:pt>
                <c:pt idx="19">
                  <c:v>806.60460411231804</c:v>
                </c:pt>
                <c:pt idx="20">
                  <c:v>719.59621024251601</c:v>
                </c:pt>
                <c:pt idx="21">
                  <c:v>603.58715677258749</c:v>
                </c:pt>
                <c:pt idx="22">
                  <c:v>473.39928756101352</c:v>
                </c:pt>
                <c:pt idx="23">
                  <c:v>356.72626718027885</c:v>
                </c:pt>
                <c:pt idx="24">
                  <c:v>268.44161550451048</c:v>
                </c:pt>
                <c:pt idx="25">
                  <c:v>203.1521366695512</c:v>
                </c:pt>
                <c:pt idx="26">
                  <c:v>154.68817695247427</c:v>
                </c:pt>
                <c:pt idx="27">
                  <c:v>123.73208768755919</c:v>
                </c:pt>
                <c:pt idx="28">
                  <c:v>108.44131676285384</c:v>
                </c:pt>
                <c:pt idx="29">
                  <c:v>99.358531973469383</c:v>
                </c:pt>
                <c:pt idx="30">
                  <c:v>95.347846756133364</c:v>
                </c:pt>
                <c:pt idx="31">
                  <c:v>93.608786427341371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018752"/>
        <c:axId val="179036928"/>
      </c:scatterChart>
      <c:valAx>
        <c:axId val="179018752"/>
        <c:scaling>
          <c:orientation val="minMax"/>
        </c:scaling>
        <c:axPos val="b"/>
        <c:numFmt formatCode="General" sourceLinked="1"/>
        <c:tickLblPos val="nextTo"/>
        <c:crossAx val="179036928"/>
        <c:crosses val="autoZero"/>
        <c:crossBetween val="midCat"/>
      </c:valAx>
      <c:valAx>
        <c:axId val="179036928"/>
        <c:scaling>
          <c:orientation val="minMax"/>
        </c:scaling>
        <c:axPos val="l"/>
        <c:majorGridlines/>
        <c:numFmt formatCode="General" sourceLinked="1"/>
        <c:tickLblPos val="nextTo"/>
        <c:crossAx val="179018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'980028'!$B$5969:$B$6000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'980028'!$E$5969:$E$6000</c:f>
              <c:numCache>
                <c:formatCode>General</c:formatCode>
                <c:ptCount val="32"/>
                <c:pt idx="0">
                  <c:v>26</c:v>
                </c:pt>
                <c:pt idx="1">
                  <c:v>33</c:v>
                </c:pt>
                <c:pt idx="2">
                  <c:v>24</c:v>
                </c:pt>
                <c:pt idx="3">
                  <c:v>53</c:v>
                </c:pt>
                <c:pt idx="4">
                  <c:v>51</c:v>
                </c:pt>
                <c:pt idx="5">
                  <c:v>56</c:v>
                </c:pt>
                <c:pt idx="6">
                  <c:v>52</c:v>
                </c:pt>
                <c:pt idx="7">
                  <c:v>63</c:v>
                </c:pt>
                <c:pt idx="8">
                  <c:v>58</c:v>
                </c:pt>
                <c:pt idx="9">
                  <c:v>65</c:v>
                </c:pt>
                <c:pt idx="10">
                  <c:v>89</c:v>
                </c:pt>
                <c:pt idx="11">
                  <c:v>102</c:v>
                </c:pt>
                <c:pt idx="12">
                  <c:v>150</c:v>
                </c:pt>
                <c:pt idx="13">
                  <c:v>177</c:v>
                </c:pt>
                <c:pt idx="14">
                  <c:v>239</c:v>
                </c:pt>
                <c:pt idx="15">
                  <c:v>331</c:v>
                </c:pt>
                <c:pt idx="16">
                  <c:v>360</c:v>
                </c:pt>
                <c:pt idx="17">
                  <c:v>429</c:v>
                </c:pt>
                <c:pt idx="18">
                  <c:v>490</c:v>
                </c:pt>
                <c:pt idx="19">
                  <c:v>493</c:v>
                </c:pt>
                <c:pt idx="20">
                  <c:v>450</c:v>
                </c:pt>
                <c:pt idx="21">
                  <c:v>387</c:v>
                </c:pt>
                <c:pt idx="22">
                  <c:v>282</c:v>
                </c:pt>
                <c:pt idx="23">
                  <c:v>208</c:v>
                </c:pt>
                <c:pt idx="24">
                  <c:v>191</c:v>
                </c:pt>
                <c:pt idx="25">
                  <c:v>133</c:v>
                </c:pt>
                <c:pt idx="26">
                  <c:v>110</c:v>
                </c:pt>
                <c:pt idx="27">
                  <c:v>78</c:v>
                </c:pt>
                <c:pt idx="28">
                  <c:v>84</c:v>
                </c:pt>
                <c:pt idx="29">
                  <c:v>77</c:v>
                </c:pt>
                <c:pt idx="30">
                  <c:v>61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'980028'!$B$5969:$B$6000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'980028'!$F$5969:$F$6000</c:f>
              <c:numCache>
                <c:formatCode>0</c:formatCode>
                <c:ptCount val="32"/>
                <c:pt idx="0">
                  <c:v>43.386141977983236</c:v>
                </c:pt>
                <c:pt idx="1">
                  <c:v>43.394886005232976</c:v>
                </c:pt>
                <c:pt idx="2">
                  <c:v>43.423243143432295</c:v>
                </c:pt>
                <c:pt idx="3">
                  <c:v>43.502848022451943</c:v>
                </c:pt>
                <c:pt idx="4">
                  <c:v>43.714094596700889</c:v>
                </c:pt>
                <c:pt idx="5">
                  <c:v>44.195386921039294</c:v>
                </c:pt>
                <c:pt idx="6">
                  <c:v>45.36083202390698</c:v>
                </c:pt>
                <c:pt idx="7">
                  <c:v>47.973552031485724</c:v>
                </c:pt>
                <c:pt idx="8">
                  <c:v>53.296247586419277</c:v>
                </c:pt>
                <c:pt idx="9">
                  <c:v>63.188987874181031</c:v>
                </c:pt>
                <c:pt idx="10">
                  <c:v>79.319995459696827</c:v>
                </c:pt>
                <c:pt idx="11">
                  <c:v>105.89720119968464</c:v>
                </c:pt>
                <c:pt idx="12">
                  <c:v>144.30571287549026</c:v>
                </c:pt>
                <c:pt idx="13">
                  <c:v>192.38470831809022</c:v>
                </c:pt>
                <c:pt idx="14">
                  <c:v>254.03299243422944</c:v>
                </c:pt>
                <c:pt idx="15">
                  <c:v>321.42028598955568</c:v>
                </c:pt>
                <c:pt idx="16">
                  <c:v>384.86969000928127</c:v>
                </c:pt>
                <c:pt idx="17">
                  <c:v>433.33158815621164</c:v>
                </c:pt>
                <c:pt idx="18">
                  <c:v>457.29718271413219</c:v>
                </c:pt>
                <c:pt idx="19">
                  <c:v>456.21060446111096</c:v>
                </c:pt>
                <c:pt idx="20">
                  <c:v>427.21419447849172</c:v>
                </c:pt>
                <c:pt idx="21">
                  <c:v>376.38942127806672</c:v>
                </c:pt>
                <c:pt idx="22">
                  <c:v>309.97158263770928</c:v>
                </c:pt>
                <c:pt idx="23">
                  <c:v>242.90501679891489</c:v>
                </c:pt>
                <c:pt idx="24">
                  <c:v>186.66069180278311</c:v>
                </c:pt>
                <c:pt idx="25">
                  <c:v>140.924342094753</c:v>
                </c:pt>
                <c:pt idx="26">
                  <c:v>103.48307934562742</c:v>
                </c:pt>
                <c:pt idx="27">
                  <c:v>76.868925313950982</c:v>
                </c:pt>
                <c:pt idx="28">
                  <c:v>62.225831201709887</c:v>
                </c:pt>
                <c:pt idx="29">
                  <c:v>52.527329024001105</c:v>
                </c:pt>
                <c:pt idx="30">
                  <c:v>47.703597009906751</c:v>
                </c:pt>
                <c:pt idx="31">
                  <c:v>45.350461562431015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667520"/>
        <c:axId val="202669056"/>
      </c:scatterChart>
      <c:valAx>
        <c:axId val="202667520"/>
        <c:scaling>
          <c:orientation val="minMax"/>
        </c:scaling>
        <c:axPos val="b"/>
        <c:numFmt formatCode="General" sourceLinked="1"/>
        <c:tickLblPos val="nextTo"/>
        <c:crossAx val="202669056"/>
        <c:crosses val="autoZero"/>
        <c:crossBetween val="midCat"/>
      </c:valAx>
      <c:valAx>
        <c:axId val="202669056"/>
        <c:scaling>
          <c:orientation val="minMax"/>
        </c:scaling>
        <c:axPos val="l"/>
        <c:majorGridlines/>
        <c:numFmt formatCode="General" sourceLinked="1"/>
        <c:tickLblPos val="nextTo"/>
        <c:crossAx val="202667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'980028'!$B$6019:$B$6050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'980028'!$E$6019:$E$6050</c:f>
              <c:numCache>
                <c:formatCode>General</c:formatCode>
                <c:ptCount val="32"/>
                <c:pt idx="0">
                  <c:v>29</c:v>
                </c:pt>
                <c:pt idx="1">
                  <c:v>43</c:v>
                </c:pt>
                <c:pt idx="2">
                  <c:v>39</c:v>
                </c:pt>
                <c:pt idx="3">
                  <c:v>57</c:v>
                </c:pt>
                <c:pt idx="4">
                  <c:v>65</c:v>
                </c:pt>
                <c:pt idx="5">
                  <c:v>63</c:v>
                </c:pt>
                <c:pt idx="6">
                  <c:v>59</c:v>
                </c:pt>
                <c:pt idx="7">
                  <c:v>83</c:v>
                </c:pt>
                <c:pt idx="8">
                  <c:v>67</c:v>
                </c:pt>
                <c:pt idx="9">
                  <c:v>74</c:v>
                </c:pt>
                <c:pt idx="10">
                  <c:v>97</c:v>
                </c:pt>
                <c:pt idx="11">
                  <c:v>127</c:v>
                </c:pt>
                <c:pt idx="12">
                  <c:v>174</c:v>
                </c:pt>
                <c:pt idx="13">
                  <c:v>195</c:v>
                </c:pt>
                <c:pt idx="14">
                  <c:v>263</c:v>
                </c:pt>
                <c:pt idx="15">
                  <c:v>315</c:v>
                </c:pt>
                <c:pt idx="16">
                  <c:v>481</c:v>
                </c:pt>
                <c:pt idx="17">
                  <c:v>528</c:v>
                </c:pt>
                <c:pt idx="18">
                  <c:v>548</c:v>
                </c:pt>
                <c:pt idx="19">
                  <c:v>528</c:v>
                </c:pt>
                <c:pt idx="20">
                  <c:v>508</c:v>
                </c:pt>
                <c:pt idx="21">
                  <c:v>467</c:v>
                </c:pt>
                <c:pt idx="22">
                  <c:v>347</c:v>
                </c:pt>
                <c:pt idx="23">
                  <c:v>259</c:v>
                </c:pt>
                <c:pt idx="24">
                  <c:v>157</c:v>
                </c:pt>
                <c:pt idx="25">
                  <c:v>116</c:v>
                </c:pt>
                <c:pt idx="26">
                  <c:v>93</c:v>
                </c:pt>
                <c:pt idx="27">
                  <c:v>85</c:v>
                </c:pt>
                <c:pt idx="28">
                  <c:v>70</c:v>
                </c:pt>
                <c:pt idx="29">
                  <c:v>59</c:v>
                </c:pt>
                <c:pt idx="30">
                  <c:v>69</c:v>
                </c:pt>
                <c:pt idx="31">
                  <c:v>40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'980028'!$B$6019:$B$6050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'980028'!$F$6019:$F$6050</c:f>
              <c:numCache>
                <c:formatCode>0</c:formatCode>
                <c:ptCount val="32"/>
                <c:pt idx="0">
                  <c:v>51.736873667087707</c:v>
                </c:pt>
                <c:pt idx="1">
                  <c:v>51.738889735768353</c:v>
                </c:pt>
                <c:pt idx="2">
                  <c:v>51.746909951958983</c:v>
                </c:pt>
                <c:pt idx="3">
                  <c:v>51.774178940651929</c:v>
                </c:pt>
                <c:pt idx="4">
                  <c:v>51.86062327447523</c:v>
                </c:pt>
                <c:pt idx="5">
                  <c:v>52.091773990997034</c:v>
                </c:pt>
                <c:pt idx="6">
                  <c:v>52.743341130446126</c:v>
                </c:pt>
                <c:pt idx="7">
                  <c:v>54.432531648955305</c:v>
                </c:pt>
                <c:pt idx="8">
                  <c:v>58.365927626884606</c:v>
                </c:pt>
                <c:pt idx="9">
                  <c:v>66.608064252455918</c:v>
                </c:pt>
                <c:pt idx="10">
                  <c:v>81.520555194135312</c:v>
                </c:pt>
                <c:pt idx="11">
                  <c:v>108.46247602694319</c:v>
                </c:pt>
                <c:pt idx="12">
                  <c:v>150.65827573360261</c:v>
                </c:pt>
                <c:pt idx="13">
                  <c:v>207.03296294483113</c:v>
                </c:pt>
                <c:pt idx="14">
                  <c:v>283.2121244896087</c:v>
                </c:pt>
                <c:pt idx="15">
                  <c:v>369.82971228451248</c:v>
                </c:pt>
                <c:pt idx="16">
                  <c:v>453.19659367050065</c:v>
                </c:pt>
                <c:pt idx="17">
                  <c:v>516.65235276754629</c:v>
                </c:pt>
                <c:pt idx="18">
                  <c:v>545.98480258265488</c:v>
                </c:pt>
                <c:pt idx="19">
                  <c:v>539.58279074454867</c:v>
                </c:pt>
                <c:pt idx="20">
                  <c:v>494.84481090449748</c:v>
                </c:pt>
                <c:pt idx="21">
                  <c:v>422.62713971643075</c:v>
                </c:pt>
                <c:pt idx="22">
                  <c:v>333.90765219116889</c:v>
                </c:pt>
                <c:pt idx="23">
                  <c:v>250.04142643720007</c:v>
                </c:pt>
                <c:pt idx="24">
                  <c:v>184.55788634589572</c:v>
                </c:pt>
                <c:pt idx="25">
                  <c:v>135.27444915216142</c:v>
                </c:pt>
                <c:pt idx="26">
                  <c:v>98.39696525985795</c:v>
                </c:pt>
                <c:pt idx="27">
                  <c:v>74.864347160048851</c:v>
                </c:pt>
                <c:pt idx="28">
                  <c:v>63.3502723353429</c:v>
                </c:pt>
                <c:pt idx="29">
                  <c:v>56.6264525613892</c:v>
                </c:pt>
                <c:pt idx="30">
                  <c:v>53.732578013567981</c:v>
                </c:pt>
                <c:pt idx="31">
                  <c:v>52.516782431576381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442816"/>
        <c:axId val="199444352"/>
      </c:scatterChart>
      <c:valAx>
        <c:axId val="199442816"/>
        <c:scaling>
          <c:orientation val="minMax"/>
        </c:scaling>
        <c:axPos val="b"/>
        <c:numFmt formatCode="General" sourceLinked="1"/>
        <c:tickLblPos val="nextTo"/>
        <c:crossAx val="199444352"/>
        <c:crosses val="autoZero"/>
        <c:crossBetween val="midCat"/>
      </c:valAx>
      <c:valAx>
        <c:axId val="199444352"/>
        <c:scaling>
          <c:orientation val="minMax"/>
        </c:scaling>
        <c:axPos val="l"/>
        <c:majorGridlines/>
        <c:numFmt formatCode="General" sourceLinked="1"/>
        <c:tickLblPos val="nextTo"/>
        <c:crossAx val="199442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'980028'!$B$6069:$B$6100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'980028'!$E$6069:$E$6100</c:f>
              <c:numCache>
                <c:formatCode>General</c:formatCode>
                <c:ptCount val="32"/>
                <c:pt idx="0">
                  <c:v>35</c:v>
                </c:pt>
                <c:pt idx="1">
                  <c:v>23</c:v>
                </c:pt>
                <c:pt idx="2">
                  <c:v>35</c:v>
                </c:pt>
                <c:pt idx="3">
                  <c:v>43</c:v>
                </c:pt>
                <c:pt idx="4">
                  <c:v>52</c:v>
                </c:pt>
                <c:pt idx="5">
                  <c:v>60</c:v>
                </c:pt>
                <c:pt idx="6">
                  <c:v>45</c:v>
                </c:pt>
                <c:pt idx="7">
                  <c:v>82</c:v>
                </c:pt>
                <c:pt idx="8">
                  <c:v>77</c:v>
                </c:pt>
                <c:pt idx="9">
                  <c:v>93</c:v>
                </c:pt>
                <c:pt idx="10">
                  <c:v>97</c:v>
                </c:pt>
                <c:pt idx="11">
                  <c:v>140</c:v>
                </c:pt>
                <c:pt idx="12">
                  <c:v>187</c:v>
                </c:pt>
                <c:pt idx="13">
                  <c:v>220</c:v>
                </c:pt>
                <c:pt idx="14">
                  <c:v>297</c:v>
                </c:pt>
                <c:pt idx="15">
                  <c:v>366</c:v>
                </c:pt>
                <c:pt idx="16">
                  <c:v>475</c:v>
                </c:pt>
                <c:pt idx="17">
                  <c:v>574</c:v>
                </c:pt>
                <c:pt idx="18">
                  <c:v>561</c:v>
                </c:pt>
                <c:pt idx="19">
                  <c:v>538</c:v>
                </c:pt>
                <c:pt idx="20">
                  <c:v>479</c:v>
                </c:pt>
                <c:pt idx="21">
                  <c:v>351</c:v>
                </c:pt>
                <c:pt idx="22">
                  <c:v>290</c:v>
                </c:pt>
                <c:pt idx="23">
                  <c:v>194</c:v>
                </c:pt>
                <c:pt idx="24">
                  <c:v>154</c:v>
                </c:pt>
                <c:pt idx="25">
                  <c:v>125</c:v>
                </c:pt>
                <c:pt idx="26">
                  <c:v>85</c:v>
                </c:pt>
                <c:pt idx="27">
                  <c:v>93</c:v>
                </c:pt>
                <c:pt idx="28">
                  <c:v>63</c:v>
                </c:pt>
                <c:pt idx="29">
                  <c:v>74</c:v>
                </c:pt>
                <c:pt idx="30">
                  <c:v>51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'980028'!$B$6069:$B$6100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'980028'!$F$6069:$F$6100</c:f>
              <c:numCache>
                <c:formatCode>0</c:formatCode>
                <c:ptCount val="32"/>
                <c:pt idx="0">
                  <c:v>45.836074618821314</c:v>
                </c:pt>
                <c:pt idx="1">
                  <c:v>45.84513635292339</c:v>
                </c:pt>
                <c:pt idx="2">
                  <c:v>45.876216916628977</c:v>
                </c:pt>
                <c:pt idx="3">
                  <c:v>45.967927264432227</c:v>
                </c:pt>
                <c:pt idx="4">
                  <c:v>46.222075116981436</c:v>
                </c:pt>
                <c:pt idx="5">
                  <c:v>46.822365057276606</c:v>
                </c:pt>
                <c:pt idx="6">
                  <c:v>48.321406386551722</c:v>
                </c:pt>
                <c:pt idx="7">
                  <c:v>51.768744856560197</c:v>
                </c:pt>
                <c:pt idx="8">
                  <c:v>58.92513103272919</c:v>
                </c:pt>
                <c:pt idx="9">
                  <c:v>72.380686031402462</c:v>
                </c:pt>
                <c:pt idx="10">
                  <c:v>94.410769485299156</c:v>
                </c:pt>
                <c:pt idx="11">
                  <c:v>130.57557833063771</c:v>
                </c:pt>
                <c:pt idx="12">
                  <c:v>182.19688948044129</c:v>
                </c:pt>
                <c:pt idx="13">
                  <c:v>245.42756106153439</c:v>
                </c:pt>
                <c:pt idx="14">
                  <c:v>323.76564545609989</c:v>
                </c:pt>
                <c:pt idx="15">
                  <c:v>404.87520568796259</c:v>
                </c:pt>
                <c:pt idx="16">
                  <c:v>474.74655113540433</c:v>
                </c:pt>
                <c:pt idx="17">
                  <c:v>519.40369090087438</c:v>
                </c:pt>
                <c:pt idx="18">
                  <c:v>530.51131841818142</c:v>
                </c:pt>
                <c:pt idx="19">
                  <c:v>508.14950079055376</c:v>
                </c:pt>
                <c:pt idx="20">
                  <c:v>454.10938868190124</c:v>
                </c:pt>
                <c:pt idx="21">
                  <c:v>380.39348930129637</c:v>
                </c:pt>
                <c:pt idx="22">
                  <c:v>296.55432753712887</c:v>
                </c:pt>
                <c:pt idx="23">
                  <c:v>220.67473667034363</c:v>
                </c:pt>
                <c:pt idx="24">
                  <c:v>162.81400153537373</c:v>
                </c:pt>
                <c:pt idx="25">
                  <c:v>119.74920817095007</c:v>
                </c:pt>
                <c:pt idx="26">
                  <c:v>87.591893197500738</c:v>
                </c:pt>
                <c:pt idx="27">
                  <c:v>66.931250286971121</c:v>
                </c:pt>
                <c:pt idx="28">
                  <c:v>56.671500249643834</c:v>
                </c:pt>
                <c:pt idx="29">
                  <c:v>50.547603093546506</c:v>
                </c:pt>
                <c:pt idx="30">
                  <c:v>47.830434451856064</c:v>
                </c:pt>
                <c:pt idx="31">
                  <c:v>46.647142640726969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435584"/>
        <c:axId val="202580736"/>
      </c:scatterChart>
      <c:valAx>
        <c:axId val="202435584"/>
        <c:scaling>
          <c:orientation val="minMax"/>
        </c:scaling>
        <c:axPos val="b"/>
        <c:numFmt formatCode="General" sourceLinked="1"/>
        <c:tickLblPos val="nextTo"/>
        <c:crossAx val="202580736"/>
        <c:crosses val="autoZero"/>
        <c:crossBetween val="midCat"/>
      </c:valAx>
      <c:valAx>
        <c:axId val="202580736"/>
        <c:scaling>
          <c:orientation val="minMax"/>
        </c:scaling>
        <c:axPos val="l"/>
        <c:majorGridlines/>
        <c:numFmt formatCode="General" sourceLinked="1"/>
        <c:tickLblPos val="nextTo"/>
        <c:crossAx val="202435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'980028'!$B$6119:$B$6150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'980028'!$E$6119:$E$6150</c:f>
              <c:numCache>
                <c:formatCode>General</c:formatCode>
                <c:ptCount val="32"/>
                <c:pt idx="0">
                  <c:v>42</c:v>
                </c:pt>
                <c:pt idx="1">
                  <c:v>34</c:v>
                </c:pt>
                <c:pt idx="2">
                  <c:v>40</c:v>
                </c:pt>
                <c:pt idx="3">
                  <c:v>55</c:v>
                </c:pt>
                <c:pt idx="4">
                  <c:v>63</c:v>
                </c:pt>
                <c:pt idx="5">
                  <c:v>48</c:v>
                </c:pt>
                <c:pt idx="6">
                  <c:v>68</c:v>
                </c:pt>
                <c:pt idx="7">
                  <c:v>71</c:v>
                </c:pt>
                <c:pt idx="8">
                  <c:v>100</c:v>
                </c:pt>
                <c:pt idx="9">
                  <c:v>77</c:v>
                </c:pt>
                <c:pt idx="10">
                  <c:v>100</c:v>
                </c:pt>
                <c:pt idx="11">
                  <c:v>139</c:v>
                </c:pt>
                <c:pt idx="12">
                  <c:v>187</c:v>
                </c:pt>
                <c:pt idx="13">
                  <c:v>229</c:v>
                </c:pt>
                <c:pt idx="14">
                  <c:v>279</c:v>
                </c:pt>
                <c:pt idx="15">
                  <c:v>398</c:v>
                </c:pt>
                <c:pt idx="16">
                  <c:v>468</c:v>
                </c:pt>
                <c:pt idx="17">
                  <c:v>541</c:v>
                </c:pt>
                <c:pt idx="18">
                  <c:v>588</c:v>
                </c:pt>
                <c:pt idx="19">
                  <c:v>513</c:v>
                </c:pt>
                <c:pt idx="20">
                  <c:v>432</c:v>
                </c:pt>
                <c:pt idx="21">
                  <c:v>343</c:v>
                </c:pt>
                <c:pt idx="22">
                  <c:v>250</c:v>
                </c:pt>
                <c:pt idx="23">
                  <c:v>159</c:v>
                </c:pt>
                <c:pt idx="24">
                  <c:v>157</c:v>
                </c:pt>
                <c:pt idx="25">
                  <c:v>97</c:v>
                </c:pt>
                <c:pt idx="26">
                  <c:v>81</c:v>
                </c:pt>
                <c:pt idx="27">
                  <c:v>77</c:v>
                </c:pt>
                <c:pt idx="28">
                  <c:v>63</c:v>
                </c:pt>
                <c:pt idx="29">
                  <c:v>69</c:v>
                </c:pt>
                <c:pt idx="30">
                  <c:v>46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'980028'!$B$6119:$B$6150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'980028'!$F$6119:$F$6150</c:f>
              <c:numCache>
                <c:formatCode>0</c:formatCode>
                <c:ptCount val="32"/>
                <c:pt idx="0">
                  <c:v>53.404692392032146</c:v>
                </c:pt>
                <c:pt idx="1">
                  <c:v>53.40730000295995</c:v>
                </c:pt>
                <c:pt idx="2">
                  <c:v>53.417876609009717</c:v>
                </c:pt>
                <c:pt idx="3">
                  <c:v>53.454361850970123</c:v>
                </c:pt>
                <c:pt idx="4">
                  <c:v>53.571124418633033</c:v>
                </c:pt>
                <c:pt idx="5">
                  <c:v>53.884752323335697</c:v>
                </c:pt>
                <c:pt idx="6">
                  <c:v>54.768547485574302</c:v>
                </c:pt>
                <c:pt idx="7">
                  <c:v>57.046919235683504</c:v>
                </c:pt>
                <c:pt idx="8">
                  <c:v>62.292138911232627</c:v>
                </c:pt>
                <c:pt idx="9">
                  <c:v>73.09418612433538</c:v>
                </c:pt>
                <c:pt idx="10">
                  <c:v>92.194608079626448</c:v>
                </c:pt>
                <c:pt idx="11">
                  <c:v>125.6831646183212</c:v>
                </c:pt>
                <c:pt idx="12">
                  <c:v>176.158911142547</c:v>
                </c:pt>
                <c:pt idx="13">
                  <c:v>240.53290279373741</c:v>
                </c:pt>
                <c:pt idx="14">
                  <c:v>322.47684762591632</c:v>
                </c:pt>
                <c:pt idx="15">
                  <c:v>408.26504440284094</c:v>
                </c:pt>
                <c:pt idx="16">
                  <c:v>481.13058017717697</c:v>
                </c:pt>
                <c:pt idx="17">
                  <c:v>524.37950153652389</c:v>
                </c:pt>
                <c:pt idx="18">
                  <c:v>529.32874391522785</c:v>
                </c:pt>
                <c:pt idx="19">
                  <c:v>496.44249547161212</c:v>
                </c:pt>
                <c:pt idx="20">
                  <c:v>430.73164381925199</c:v>
                </c:pt>
                <c:pt idx="21">
                  <c:v>348.31568172850325</c:v>
                </c:pt>
                <c:pt idx="22">
                  <c:v>261.2334620330106</c:v>
                </c:pt>
                <c:pt idx="23">
                  <c:v>188.29030592878104</c:v>
                </c:pt>
                <c:pt idx="24">
                  <c:v>136.99210376373853</c:v>
                </c:pt>
                <c:pt idx="25">
                  <c:v>101.91947622826397</c:v>
                </c:pt>
                <c:pt idx="26">
                  <c:v>78.127481506746264</c:v>
                </c:pt>
                <c:pt idx="27">
                  <c:v>64.474098131295449</c:v>
                </c:pt>
                <c:pt idx="28">
                  <c:v>58.468093675999143</c:v>
                </c:pt>
                <c:pt idx="29">
                  <c:v>55.313164727395808</c:v>
                </c:pt>
                <c:pt idx="30">
                  <c:v>54.103032337512154</c:v>
                </c:pt>
                <c:pt idx="31">
                  <c:v>53.6489724242523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618752"/>
        <c:axId val="202620288"/>
      </c:scatterChart>
      <c:valAx>
        <c:axId val="202618752"/>
        <c:scaling>
          <c:orientation val="minMax"/>
        </c:scaling>
        <c:axPos val="b"/>
        <c:numFmt formatCode="General" sourceLinked="1"/>
        <c:tickLblPos val="nextTo"/>
        <c:crossAx val="202620288"/>
        <c:crosses val="autoZero"/>
        <c:crossBetween val="midCat"/>
      </c:valAx>
      <c:valAx>
        <c:axId val="202620288"/>
        <c:scaling>
          <c:orientation val="minMax"/>
        </c:scaling>
        <c:axPos val="l"/>
        <c:majorGridlines/>
        <c:numFmt formatCode="General" sourceLinked="1"/>
        <c:tickLblPos val="nextTo"/>
        <c:crossAx val="202618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'980028'!$B$6169:$B$6200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'980028'!$E$6169:$E$6200</c:f>
              <c:numCache>
                <c:formatCode>General</c:formatCode>
                <c:ptCount val="32"/>
                <c:pt idx="0">
                  <c:v>21</c:v>
                </c:pt>
                <c:pt idx="1">
                  <c:v>35</c:v>
                </c:pt>
                <c:pt idx="2">
                  <c:v>43</c:v>
                </c:pt>
                <c:pt idx="3">
                  <c:v>55</c:v>
                </c:pt>
                <c:pt idx="4">
                  <c:v>57</c:v>
                </c:pt>
                <c:pt idx="5">
                  <c:v>65</c:v>
                </c:pt>
                <c:pt idx="6">
                  <c:v>79</c:v>
                </c:pt>
                <c:pt idx="7">
                  <c:v>76</c:v>
                </c:pt>
                <c:pt idx="8">
                  <c:v>95</c:v>
                </c:pt>
                <c:pt idx="9">
                  <c:v>71</c:v>
                </c:pt>
                <c:pt idx="10">
                  <c:v>97</c:v>
                </c:pt>
                <c:pt idx="11">
                  <c:v>130</c:v>
                </c:pt>
                <c:pt idx="12">
                  <c:v>163</c:v>
                </c:pt>
                <c:pt idx="13">
                  <c:v>216</c:v>
                </c:pt>
                <c:pt idx="14">
                  <c:v>303</c:v>
                </c:pt>
                <c:pt idx="15">
                  <c:v>363</c:v>
                </c:pt>
                <c:pt idx="16">
                  <c:v>462</c:v>
                </c:pt>
                <c:pt idx="17">
                  <c:v>515</c:v>
                </c:pt>
                <c:pt idx="18">
                  <c:v>529</c:v>
                </c:pt>
                <c:pt idx="19">
                  <c:v>514</c:v>
                </c:pt>
                <c:pt idx="20">
                  <c:v>482</c:v>
                </c:pt>
                <c:pt idx="21">
                  <c:v>344</c:v>
                </c:pt>
                <c:pt idx="22">
                  <c:v>241</c:v>
                </c:pt>
                <c:pt idx="23">
                  <c:v>175</c:v>
                </c:pt>
                <c:pt idx="24">
                  <c:v>102</c:v>
                </c:pt>
                <c:pt idx="25">
                  <c:v>102</c:v>
                </c:pt>
                <c:pt idx="26">
                  <c:v>56</c:v>
                </c:pt>
                <c:pt idx="27">
                  <c:v>75</c:v>
                </c:pt>
                <c:pt idx="28">
                  <c:v>59</c:v>
                </c:pt>
                <c:pt idx="29">
                  <c:v>56</c:v>
                </c:pt>
                <c:pt idx="30">
                  <c:v>50</c:v>
                </c:pt>
                <c:pt idx="31">
                  <c:v>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'980028'!$B$6169:$B$6200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'980028'!$F$6169:$F$6200</c:f>
              <c:numCache>
                <c:formatCode>0</c:formatCode>
                <c:ptCount val="32"/>
                <c:pt idx="0">
                  <c:v>49.933514058801343</c:v>
                </c:pt>
                <c:pt idx="1">
                  <c:v>49.934868929541736</c:v>
                </c:pt>
                <c:pt idx="2">
                  <c:v>49.94081224611854</c:v>
                </c:pt>
                <c:pt idx="3">
                  <c:v>49.96287852806956</c:v>
                </c:pt>
                <c:pt idx="4">
                  <c:v>50.038501177677574</c:v>
                </c:pt>
                <c:pt idx="5">
                  <c:v>50.254577959489282</c:v>
                </c:pt>
                <c:pt idx="6">
                  <c:v>50.90048857168857</c:v>
                </c:pt>
                <c:pt idx="7">
                  <c:v>52.662739082616916</c:v>
                </c:pt>
                <c:pt idx="8">
                  <c:v>56.938297218207786</c:v>
                </c:pt>
                <c:pt idx="9">
                  <c:v>66.171615215311817</c:v>
                </c:pt>
                <c:pt idx="10">
                  <c:v>83.192463955813878</c:v>
                </c:pt>
                <c:pt idx="11">
                  <c:v>114.17659016962163</c:v>
                </c:pt>
                <c:pt idx="12">
                  <c:v>162.47102728599694</c:v>
                </c:pt>
                <c:pt idx="13">
                  <c:v>225.82893998391253</c:v>
                </c:pt>
                <c:pt idx="14">
                  <c:v>308.47437432372743</c:v>
                </c:pt>
                <c:pt idx="15">
                  <c:v>396.86430766643241</c:v>
                </c:pt>
                <c:pt idx="16">
                  <c:v>473.34581764919875</c:v>
                </c:pt>
                <c:pt idx="17">
                  <c:v>519.69386937126956</c:v>
                </c:pt>
                <c:pt idx="18">
                  <c:v>525.92759053953068</c:v>
                </c:pt>
                <c:pt idx="19">
                  <c:v>492.34428227419738</c:v>
                </c:pt>
                <c:pt idx="20">
                  <c:v>424.34885866345923</c:v>
                </c:pt>
                <c:pt idx="21">
                  <c:v>339.36946021033049</c:v>
                </c:pt>
                <c:pt idx="22">
                  <c:v>250.56873451899492</c:v>
                </c:pt>
                <c:pt idx="23">
                  <c:v>177.44464225932143</c:v>
                </c:pt>
                <c:pt idx="24">
                  <c:v>127.10186095540499</c:v>
                </c:pt>
                <c:pt idx="25">
                  <c:v>93.518198147560838</c:v>
                </c:pt>
                <c:pt idx="26">
                  <c:v>71.399257992814213</c:v>
                </c:pt>
                <c:pt idx="27">
                  <c:v>59.158847332167426</c:v>
                </c:pt>
                <c:pt idx="28">
                  <c:v>53.987549674571923</c:v>
                </c:pt>
                <c:pt idx="29">
                  <c:v>51.386731506144542</c:v>
                </c:pt>
                <c:pt idx="30">
                  <c:v>50.438444758381699</c:v>
                </c:pt>
                <c:pt idx="31">
                  <c:v>50.100889397712294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40480"/>
        <c:axId val="202742016"/>
      </c:scatterChart>
      <c:valAx>
        <c:axId val="202740480"/>
        <c:scaling>
          <c:orientation val="minMax"/>
        </c:scaling>
        <c:axPos val="b"/>
        <c:numFmt formatCode="General" sourceLinked="1"/>
        <c:tickLblPos val="nextTo"/>
        <c:crossAx val="202742016"/>
        <c:crosses val="autoZero"/>
        <c:crossBetween val="midCat"/>
      </c:valAx>
      <c:valAx>
        <c:axId val="202742016"/>
        <c:scaling>
          <c:orientation val="minMax"/>
        </c:scaling>
        <c:axPos val="l"/>
        <c:majorGridlines/>
        <c:numFmt formatCode="General" sourceLinked="1"/>
        <c:tickLblPos val="nextTo"/>
        <c:crossAx val="202740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'980028'!$B$6219:$B$6250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'980028'!$E$6219:$E$6250</c:f>
              <c:numCache>
                <c:formatCode>General</c:formatCode>
                <c:ptCount val="32"/>
                <c:pt idx="0">
                  <c:v>35</c:v>
                </c:pt>
                <c:pt idx="1">
                  <c:v>27</c:v>
                </c:pt>
                <c:pt idx="2">
                  <c:v>50</c:v>
                </c:pt>
                <c:pt idx="3">
                  <c:v>45</c:v>
                </c:pt>
                <c:pt idx="4">
                  <c:v>49</c:v>
                </c:pt>
                <c:pt idx="5">
                  <c:v>63</c:v>
                </c:pt>
                <c:pt idx="6">
                  <c:v>63</c:v>
                </c:pt>
                <c:pt idx="7">
                  <c:v>76</c:v>
                </c:pt>
                <c:pt idx="8">
                  <c:v>75</c:v>
                </c:pt>
                <c:pt idx="9">
                  <c:v>76</c:v>
                </c:pt>
                <c:pt idx="10">
                  <c:v>101</c:v>
                </c:pt>
                <c:pt idx="11">
                  <c:v>101</c:v>
                </c:pt>
                <c:pt idx="12">
                  <c:v>146</c:v>
                </c:pt>
                <c:pt idx="13">
                  <c:v>197</c:v>
                </c:pt>
                <c:pt idx="14">
                  <c:v>274</c:v>
                </c:pt>
                <c:pt idx="15">
                  <c:v>382</c:v>
                </c:pt>
                <c:pt idx="16">
                  <c:v>456</c:v>
                </c:pt>
                <c:pt idx="17">
                  <c:v>570</c:v>
                </c:pt>
                <c:pt idx="18">
                  <c:v>589</c:v>
                </c:pt>
                <c:pt idx="19">
                  <c:v>613</c:v>
                </c:pt>
                <c:pt idx="20">
                  <c:v>451</c:v>
                </c:pt>
                <c:pt idx="21">
                  <c:v>339</c:v>
                </c:pt>
                <c:pt idx="22">
                  <c:v>221</c:v>
                </c:pt>
                <c:pt idx="23">
                  <c:v>165</c:v>
                </c:pt>
                <c:pt idx="24">
                  <c:v>111</c:v>
                </c:pt>
                <c:pt idx="25">
                  <c:v>110</c:v>
                </c:pt>
                <c:pt idx="26">
                  <c:v>84</c:v>
                </c:pt>
                <c:pt idx="27">
                  <c:v>66</c:v>
                </c:pt>
                <c:pt idx="28">
                  <c:v>68</c:v>
                </c:pt>
                <c:pt idx="29">
                  <c:v>59</c:v>
                </c:pt>
                <c:pt idx="30">
                  <c:v>59</c:v>
                </c:pt>
                <c:pt idx="31">
                  <c:v>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'980028'!$B$6219:$B$6250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'980028'!$F$6219:$F$6250</c:f>
              <c:numCache>
                <c:formatCode>0</c:formatCode>
                <c:ptCount val="32"/>
                <c:pt idx="0">
                  <c:v>53.40886581975149</c:v>
                </c:pt>
                <c:pt idx="1">
                  <c:v>53.409003129711884</c:v>
                </c:pt>
                <c:pt idx="2">
                  <c:v>53.409796075168536</c:v>
                </c:pt>
                <c:pt idx="3">
                  <c:v>53.413606330936652</c:v>
                </c:pt>
                <c:pt idx="4">
                  <c:v>53.430219466471662</c:v>
                </c:pt>
                <c:pt idx="5">
                  <c:v>53.489226384338572</c:v>
                </c:pt>
                <c:pt idx="6">
                  <c:v>53.706552139640912</c:v>
                </c:pt>
                <c:pt idx="7">
                  <c:v>54.431436997559764</c:v>
                </c:pt>
                <c:pt idx="8">
                  <c:v>56.550723536086053</c:v>
                </c:pt>
                <c:pt idx="9">
                  <c:v>61.97283720776916</c:v>
                </c:pt>
                <c:pt idx="10">
                  <c:v>73.578474269930567</c:v>
                </c:pt>
                <c:pt idx="11">
                  <c:v>97.777349100337119</c:v>
                </c:pt>
                <c:pt idx="12">
                  <c:v>140.40580595381579</c:v>
                </c:pt>
                <c:pt idx="13">
                  <c:v>202.48368060873486</c:v>
                </c:pt>
                <c:pt idx="14">
                  <c:v>291.27020325907421</c:v>
                </c:pt>
                <c:pt idx="15">
                  <c:v>394.44166066066526</c:v>
                </c:pt>
                <c:pt idx="16">
                  <c:v>490.77778973310006</c:v>
                </c:pt>
                <c:pt idx="17">
                  <c:v>554.79467851847392</c:v>
                </c:pt>
                <c:pt idx="18">
                  <c:v>569.47453032493775</c:v>
                </c:pt>
                <c:pt idx="19">
                  <c:v>533.73955265591496</c:v>
                </c:pt>
                <c:pt idx="20">
                  <c:v>453.95142399604435</c:v>
                </c:pt>
                <c:pt idx="21">
                  <c:v>353.6517176932515</c:v>
                </c:pt>
                <c:pt idx="22">
                  <c:v>251.52490527652654</c:v>
                </c:pt>
                <c:pt idx="23">
                  <c:v>171.4060665819992</c:v>
                </c:pt>
                <c:pt idx="24">
                  <c:v>119.68440216905378</c:v>
                </c:pt>
                <c:pt idx="25">
                  <c:v>87.722502071145456</c:v>
                </c:pt>
                <c:pt idx="26">
                  <c:v>68.549922429764663</c:v>
                </c:pt>
                <c:pt idx="27">
                  <c:v>59.105550890098101</c:v>
                </c:pt>
                <c:pt idx="28">
                  <c:v>55.604936128418252</c:v>
                </c:pt>
                <c:pt idx="29">
                  <c:v>54.076447847299363</c:v>
                </c:pt>
                <c:pt idx="30">
                  <c:v>53.604390397842408</c:v>
                </c:pt>
                <c:pt idx="31">
                  <c:v>53.463075150875952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96416"/>
        <c:axId val="202810496"/>
      </c:scatterChart>
      <c:valAx>
        <c:axId val="202796416"/>
        <c:scaling>
          <c:orientation val="minMax"/>
        </c:scaling>
        <c:axPos val="b"/>
        <c:numFmt formatCode="General" sourceLinked="1"/>
        <c:tickLblPos val="nextTo"/>
        <c:crossAx val="202810496"/>
        <c:crosses val="autoZero"/>
        <c:crossBetween val="midCat"/>
      </c:valAx>
      <c:valAx>
        <c:axId val="202810496"/>
        <c:scaling>
          <c:orientation val="minMax"/>
        </c:scaling>
        <c:axPos val="l"/>
        <c:majorGridlines/>
        <c:numFmt formatCode="General" sourceLinked="1"/>
        <c:tickLblPos val="nextTo"/>
        <c:crossAx val="202796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'980028'!$B$6269:$B$6300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'980028'!$E$6269:$E$6300</c:f>
              <c:numCache>
                <c:formatCode>General</c:formatCode>
                <c:ptCount val="32"/>
                <c:pt idx="0">
                  <c:v>35</c:v>
                </c:pt>
                <c:pt idx="1">
                  <c:v>33</c:v>
                </c:pt>
                <c:pt idx="2">
                  <c:v>39</c:v>
                </c:pt>
                <c:pt idx="3">
                  <c:v>50</c:v>
                </c:pt>
                <c:pt idx="4">
                  <c:v>66</c:v>
                </c:pt>
                <c:pt idx="5">
                  <c:v>52</c:v>
                </c:pt>
                <c:pt idx="6">
                  <c:v>61</c:v>
                </c:pt>
                <c:pt idx="7">
                  <c:v>55</c:v>
                </c:pt>
                <c:pt idx="8">
                  <c:v>71</c:v>
                </c:pt>
                <c:pt idx="9">
                  <c:v>74</c:v>
                </c:pt>
                <c:pt idx="10">
                  <c:v>121</c:v>
                </c:pt>
                <c:pt idx="11">
                  <c:v>113</c:v>
                </c:pt>
                <c:pt idx="12">
                  <c:v>162</c:v>
                </c:pt>
                <c:pt idx="13">
                  <c:v>202</c:v>
                </c:pt>
                <c:pt idx="14">
                  <c:v>235</c:v>
                </c:pt>
                <c:pt idx="15">
                  <c:v>341</c:v>
                </c:pt>
                <c:pt idx="16">
                  <c:v>484</c:v>
                </c:pt>
                <c:pt idx="17">
                  <c:v>553</c:v>
                </c:pt>
                <c:pt idx="18">
                  <c:v>588</c:v>
                </c:pt>
                <c:pt idx="19">
                  <c:v>563</c:v>
                </c:pt>
                <c:pt idx="20">
                  <c:v>452</c:v>
                </c:pt>
                <c:pt idx="21">
                  <c:v>317</c:v>
                </c:pt>
                <c:pt idx="22">
                  <c:v>212</c:v>
                </c:pt>
                <c:pt idx="23">
                  <c:v>135</c:v>
                </c:pt>
                <c:pt idx="24">
                  <c:v>101</c:v>
                </c:pt>
                <c:pt idx="25">
                  <c:v>83</c:v>
                </c:pt>
                <c:pt idx="26">
                  <c:v>86</c:v>
                </c:pt>
                <c:pt idx="27">
                  <c:v>68</c:v>
                </c:pt>
                <c:pt idx="28">
                  <c:v>73</c:v>
                </c:pt>
                <c:pt idx="29">
                  <c:v>43</c:v>
                </c:pt>
                <c:pt idx="30">
                  <c:v>38</c:v>
                </c:pt>
                <c:pt idx="31">
                  <c:v>40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'980028'!$B$6269:$B$6300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'980028'!$F$6269:$F$6300</c:f>
              <c:numCache>
                <c:formatCode>0</c:formatCode>
                <c:ptCount val="32"/>
                <c:pt idx="0">
                  <c:v>50.470967603711642</c:v>
                </c:pt>
                <c:pt idx="1">
                  <c:v>50.471076074040383</c:v>
                </c:pt>
                <c:pt idx="2">
                  <c:v>50.471724141336615</c:v>
                </c:pt>
                <c:pt idx="3">
                  <c:v>50.474936749664259</c:v>
                </c:pt>
                <c:pt idx="4">
                  <c:v>50.48934686632635</c:v>
                </c:pt>
                <c:pt idx="5">
                  <c:v>50.54181637442418</c:v>
                </c:pt>
                <c:pt idx="6">
                  <c:v>50.739566664473458</c:v>
                </c:pt>
                <c:pt idx="7">
                  <c:v>51.413270780784998</c:v>
                </c:pt>
                <c:pt idx="8">
                  <c:v>53.419732490609775</c:v>
                </c:pt>
                <c:pt idx="9">
                  <c:v>58.633690645893516</c:v>
                </c:pt>
                <c:pt idx="10">
                  <c:v>69.932203498391289</c:v>
                </c:pt>
                <c:pt idx="11">
                  <c:v>93.717403810549754</c:v>
                </c:pt>
                <c:pt idx="12">
                  <c:v>135.8953942071274</c:v>
                </c:pt>
                <c:pt idx="13">
                  <c:v>197.51548146969876</c:v>
                </c:pt>
                <c:pt idx="14">
                  <c:v>285.60779191654177</c:v>
                </c:pt>
                <c:pt idx="15">
                  <c:v>387.41716018527052</c:v>
                </c:pt>
                <c:pt idx="16">
                  <c:v>481.17791278745602</c:v>
                </c:pt>
                <c:pt idx="17">
                  <c:v>541.27174529883609</c:v>
                </c:pt>
                <c:pt idx="18">
                  <c:v>551.65597152035468</c:v>
                </c:pt>
                <c:pt idx="19">
                  <c:v>511.85702722196982</c:v>
                </c:pt>
                <c:pt idx="20">
                  <c:v>429.91887349319296</c:v>
                </c:pt>
                <c:pt idx="21">
                  <c:v>330.26966490779927</c:v>
                </c:pt>
                <c:pt idx="22">
                  <c:v>231.44450301414685</c:v>
                </c:pt>
                <c:pt idx="23">
                  <c:v>155.88410923317025</c:v>
                </c:pt>
                <c:pt idx="24">
                  <c:v>108.33279149662511</c:v>
                </c:pt>
                <c:pt idx="25">
                  <c:v>79.693448111361604</c:v>
                </c:pt>
                <c:pt idx="26">
                  <c:v>62.990318783841779</c:v>
                </c:pt>
                <c:pt idx="27">
                  <c:v>55.023972443783293</c:v>
                </c:pt>
                <c:pt idx="28">
                  <c:v>52.17063656568898</c:v>
                </c:pt>
                <c:pt idx="29">
                  <c:v>50.967807848981465</c:v>
                </c:pt>
                <c:pt idx="30">
                  <c:v>50.610846800929629</c:v>
                </c:pt>
                <c:pt idx="31">
                  <c:v>50.508207135118646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442176"/>
        <c:axId val="175464448"/>
      </c:scatterChart>
      <c:valAx>
        <c:axId val="175442176"/>
        <c:scaling>
          <c:orientation val="minMax"/>
        </c:scaling>
        <c:axPos val="b"/>
        <c:numFmt formatCode="General" sourceLinked="1"/>
        <c:tickLblPos val="nextTo"/>
        <c:crossAx val="175464448"/>
        <c:crosses val="autoZero"/>
        <c:crossBetween val="midCat"/>
      </c:valAx>
      <c:valAx>
        <c:axId val="175464448"/>
        <c:scaling>
          <c:orientation val="minMax"/>
        </c:scaling>
        <c:axPos val="l"/>
        <c:majorGridlines/>
        <c:numFmt formatCode="General" sourceLinked="1"/>
        <c:tickLblPos val="nextTo"/>
        <c:crossAx val="175442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'980028'!$B$6319:$B$6350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'980028'!$E$6319:$E$6350</c:f>
              <c:numCache>
                <c:formatCode>General</c:formatCode>
                <c:ptCount val="32"/>
                <c:pt idx="0">
                  <c:v>28</c:v>
                </c:pt>
                <c:pt idx="1">
                  <c:v>27</c:v>
                </c:pt>
                <c:pt idx="2">
                  <c:v>46</c:v>
                </c:pt>
                <c:pt idx="3">
                  <c:v>60</c:v>
                </c:pt>
                <c:pt idx="4">
                  <c:v>44</c:v>
                </c:pt>
                <c:pt idx="5">
                  <c:v>56</c:v>
                </c:pt>
                <c:pt idx="6">
                  <c:v>56</c:v>
                </c:pt>
                <c:pt idx="7">
                  <c:v>69</c:v>
                </c:pt>
                <c:pt idx="8">
                  <c:v>67</c:v>
                </c:pt>
                <c:pt idx="9">
                  <c:v>80</c:v>
                </c:pt>
                <c:pt idx="10">
                  <c:v>84</c:v>
                </c:pt>
                <c:pt idx="11">
                  <c:v>113</c:v>
                </c:pt>
                <c:pt idx="12">
                  <c:v>131</c:v>
                </c:pt>
                <c:pt idx="13">
                  <c:v>197</c:v>
                </c:pt>
                <c:pt idx="14">
                  <c:v>258</c:v>
                </c:pt>
                <c:pt idx="15">
                  <c:v>333</c:v>
                </c:pt>
                <c:pt idx="16">
                  <c:v>480</c:v>
                </c:pt>
                <c:pt idx="17">
                  <c:v>604</c:v>
                </c:pt>
                <c:pt idx="18">
                  <c:v>617</c:v>
                </c:pt>
                <c:pt idx="19">
                  <c:v>500</c:v>
                </c:pt>
                <c:pt idx="20">
                  <c:v>437</c:v>
                </c:pt>
                <c:pt idx="21">
                  <c:v>331</c:v>
                </c:pt>
                <c:pt idx="22">
                  <c:v>229</c:v>
                </c:pt>
                <c:pt idx="23">
                  <c:v>140</c:v>
                </c:pt>
                <c:pt idx="24">
                  <c:v>125</c:v>
                </c:pt>
                <c:pt idx="25">
                  <c:v>82</c:v>
                </c:pt>
                <c:pt idx="26">
                  <c:v>75</c:v>
                </c:pt>
                <c:pt idx="27">
                  <c:v>61</c:v>
                </c:pt>
                <c:pt idx="28">
                  <c:v>67</c:v>
                </c:pt>
                <c:pt idx="29">
                  <c:v>48</c:v>
                </c:pt>
                <c:pt idx="30">
                  <c:v>57</c:v>
                </c:pt>
                <c:pt idx="31">
                  <c:v>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'980028'!$B$6319:$B$6350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'980028'!$F$6319:$F$6350</c:f>
              <c:numCache>
                <c:formatCode>0</c:formatCode>
                <c:ptCount val="32"/>
                <c:pt idx="0">
                  <c:v>50.483526679683955</c:v>
                </c:pt>
                <c:pt idx="1">
                  <c:v>50.483614669418706</c:v>
                </c:pt>
                <c:pt idx="2">
                  <c:v>50.484151223447675</c:v>
                </c:pt>
                <c:pt idx="3">
                  <c:v>50.486863362379673</c:v>
                </c:pt>
                <c:pt idx="4">
                  <c:v>50.499256750432203</c:v>
                </c:pt>
                <c:pt idx="5">
                  <c:v>50.545163659428646</c:v>
                </c:pt>
                <c:pt idx="6">
                  <c:v>50.721133021058236</c:v>
                </c:pt>
                <c:pt idx="7">
                  <c:v>51.330774324952202</c:v>
                </c:pt>
                <c:pt idx="8">
                  <c:v>53.175967794212376</c:v>
                </c:pt>
                <c:pt idx="9">
                  <c:v>58.044779093554808</c:v>
                </c:pt>
                <c:pt idx="10">
                  <c:v>68.745980284184</c:v>
                </c:pt>
                <c:pt idx="11">
                  <c:v>91.58507783435762</c:v>
                </c:pt>
                <c:pt idx="12">
                  <c:v>132.63040633385032</c:v>
                </c:pt>
                <c:pt idx="13">
                  <c:v>193.35665852486599</c:v>
                </c:pt>
                <c:pt idx="14">
                  <c:v>281.28722631604728</c:v>
                </c:pt>
                <c:pt idx="15">
                  <c:v>384.34139115075573</c:v>
                </c:pt>
                <c:pt idx="16">
                  <c:v>480.89154243697789</c:v>
                </c:pt>
                <c:pt idx="17">
                  <c:v>544.67205413984584</c:v>
                </c:pt>
                <c:pt idx="18">
                  <c:v>558.27444283321131</c:v>
                </c:pt>
                <c:pt idx="19">
                  <c:v>520.67874261019654</c:v>
                </c:pt>
                <c:pt idx="20">
                  <c:v>439.13989391863879</c:v>
                </c:pt>
                <c:pt idx="21">
                  <c:v>338.26973610687384</c:v>
                </c:pt>
                <c:pt idx="22">
                  <c:v>237.26610486235785</c:v>
                </c:pt>
                <c:pt idx="23">
                  <c:v>159.54939583655354</c:v>
                </c:pt>
                <c:pt idx="24">
                  <c:v>110.44020211863075</c:v>
                </c:pt>
                <c:pt idx="25">
                  <c:v>80.786559187842471</c:v>
                </c:pt>
                <c:pt idx="26">
                  <c:v>63.465726425655326</c:v>
                </c:pt>
                <c:pt idx="27">
                  <c:v>55.200506442216032</c:v>
                </c:pt>
                <c:pt idx="28">
                  <c:v>52.241633920036328</c:v>
                </c:pt>
                <c:pt idx="29">
                  <c:v>50.996088033432748</c:v>
                </c:pt>
                <c:pt idx="30">
                  <c:v>50.627353321882971</c:v>
                </c:pt>
                <c:pt idx="31">
                  <c:v>50.521667771676256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498368"/>
        <c:axId val="175499904"/>
      </c:scatterChart>
      <c:valAx>
        <c:axId val="175498368"/>
        <c:scaling>
          <c:orientation val="minMax"/>
        </c:scaling>
        <c:axPos val="b"/>
        <c:numFmt formatCode="General" sourceLinked="1"/>
        <c:tickLblPos val="nextTo"/>
        <c:crossAx val="175499904"/>
        <c:crosses val="autoZero"/>
        <c:crossBetween val="midCat"/>
      </c:valAx>
      <c:valAx>
        <c:axId val="175499904"/>
        <c:scaling>
          <c:orientation val="minMax"/>
        </c:scaling>
        <c:axPos val="l"/>
        <c:majorGridlines/>
        <c:numFmt formatCode="General" sourceLinked="1"/>
        <c:tickLblPos val="nextTo"/>
        <c:crossAx val="175498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'980028'!$B$6369:$B$6400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'980028'!$E$6369:$E$6400</c:f>
              <c:numCache>
                <c:formatCode>General</c:formatCode>
                <c:ptCount val="32"/>
                <c:pt idx="0">
                  <c:v>31</c:v>
                </c:pt>
                <c:pt idx="1">
                  <c:v>29</c:v>
                </c:pt>
                <c:pt idx="2">
                  <c:v>37</c:v>
                </c:pt>
                <c:pt idx="3">
                  <c:v>47</c:v>
                </c:pt>
                <c:pt idx="4">
                  <c:v>60</c:v>
                </c:pt>
                <c:pt idx="5">
                  <c:v>76</c:v>
                </c:pt>
                <c:pt idx="6">
                  <c:v>72</c:v>
                </c:pt>
                <c:pt idx="7">
                  <c:v>52</c:v>
                </c:pt>
                <c:pt idx="8">
                  <c:v>53</c:v>
                </c:pt>
                <c:pt idx="9">
                  <c:v>81</c:v>
                </c:pt>
                <c:pt idx="10">
                  <c:v>120</c:v>
                </c:pt>
                <c:pt idx="11">
                  <c:v>129</c:v>
                </c:pt>
                <c:pt idx="12">
                  <c:v>159</c:v>
                </c:pt>
                <c:pt idx="13">
                  <c:v>218</c:v>
                </c:pt>
                <c:pt idx="14">
                  <c:v>294</c:v>
                </c:pt>
                <c:pt idx="15">
                  <c:v>413</c:v>
                </c:pt>
                <c:pt idx="16">
                  <c:v>521</c:v>
                </c:pt>
                <c:pt idx="17">
                  <c:v>574</c:v>
                </c:pt>
                <c:pt idx="18">
                  <c:v>572</c:v>
                </c:pt>
                <c:pt idx="19">
                  <c:v>547</c:v>
                </c:pt>
                <c:pt idx="20">
                  <c:v>480</c:v>
                </c:pt>
                <c:pt idx="21">
                  <c:v>323</c:v>
                </c:pt>
                <c:pt idx="22">
                  <c:v>232</c:v>
                </c:pt>
                <c:pt idx="23">
                  <c:v>160</c:v>
                </c:pt>
                <c:pt idx="24">
                  <c:v>112</c:v>
                </c:pt>
                <c:pt idx="25">
                  <c:v>87</c:v>
                </c:pt>
                <c:pt idx="26">
                  <c:v>93</c:v>
                </c:pt>
                <c:pt idx="27">
                  <c:v>71</c:v>
                </c:pt>
                <c:pt idx="28">
                  <c:v>61</c:v>
                </c:pt>
                <c:pt idx="29">
                  <c:v>56</c:v>
                </c:pt>
                <c:pt idx="30">
                  <c:v>56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'980028'!$B$6369:$B$6400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'980028'!$F$6369:$F$6400</c:f>
              <c:numCache>
                <c:formatCode>0</c:formatCode>
                <c:ptCount val="32"/>
                <c:pt idx="0">
                  <c:v>50.94216613050888</c:v>
                </c:pt>
                <c:pt idx="1">
                  <c:v>50.942804980608202</c:v>
                </c:pt>
                <c:pt idx="2">
                  <c:v>50.945930242970903</c:v>
                </c:pt>
                <c:pt idx="3">
                  <c:v>50.958773554914771</c:v>
                </c:pt>
                <c:pt idx="4">
                  <c:v>51.00711888328992</c:v>
                </c:pt>
                <c:pt idx="5">
                  <c:v>51.157348362728683</c:v>
                </c:pt>
                <c:pt idx="6">
                  <c:v>51.64351712264569</c:v>
                </c:pt>
                <c:pt idx="7">
                  <c:v>53.073573033762685</c:v>
                </c:pt>
                <c:pt idx="8">
                  <c:v>56.788996417102027</c:v>
                </c:pt>
                <c:pt idx="9">
                  <c:v>65.314430342085927</c:v>
                </c:pt>
                <c:pt idx="10">
                  <c:v>81.865167452576117</c:v>
                </c:pt>
                <c:pt idx="11">
                  <c:v>113.37933681661006</c:v>
                </c:pt>
                <c:pt idx="12">
                  <c:v>164.40421810603081</c:v>
                </c:pt>
                <c:pt idx="13">
                  <c:v>233.34071566462055</c:v>
                </c:pt>
                <c:pt idx="14">
                  <c:v>325.236015963932</c:v>
                </c:pt>
                <c:pt idx="15">
                  <c:v>424.80510092236989</c:v>
                </c:pt>
                <c:pt idx="16">
                  <c:v>510.96363142313123</c:v>
                </c:pt>
                <c:pt idx="17">
                  <c:v>561.69360222093019</c:v>
                </c:pt>
                <c:pt idx="18">
                  <c:v>565.47156868157629</c:v>
                </c:pt>
                <c:pt idx="19">
                  <c:v>522.96809012725259</c:v>
                </c:pt>
                <c:pt idx="20">
                  <c:v>442.29690509096349</c:v>
                </c:pt>
                <c:pt idx="21">
                  <c:v>345.23734728278481</c:v>
                </c:pt>
                <c:pt idx="22">
                  <c:v>247.63576226909211</c:v>
                </c:pt>
                <c:pt idx="23">
                  <c:v>170.67233834150255</c:v>
                </c:pt>
                <c:pt idx="24">
                  <c:v>120.11726367797309</c:v>
                </c:pt>
                <c:pt idx="25">
                  <c:v>88.044265227268966</c:v>
                </c:pt>
                <c:pt idx="26">
                  <c:v>68.09903251737542</c:v>
                </c:pt>
                <c:pt idx="27">
                  <c:v>57.788927141033845</c:v>
                </c:pt>
                <c:pt idx="28">
                  <c:v>53.743650081685288</c:v>
                </c:pt>
                <c:pt idx="29">
                  <c:v>51.861561591900063</c:v>
                </c:pt>
                <c:pt idx="30">
                  <c:v>51.234077519437584</c:v>
                </c:pt>
                <c:pt idx="31">
                  <c:v>51.030305627557077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948608"/>
        <c:axId val="202950144"/>
      </c:scatterChart>
      <c:valAx>
        <c:axId val="202948608"/>
        <c:scaling>
          <c:orientation val="minMax"/>
        </c:scaling>
        <c:axPos val="b"/>
        <c:numFmt formatCode="General" sourceLinked="1"/>
        <c:tickLblPos val="nextTo"/>
        <c:crossAx val="202950144"/>
        <c:crosses val="autoZero"/>
        <c:crossBetween val="midCat"/>
      </c:valAx>
      <c:valAx>
        <c:axId val="202950144"/>
        <c:scaling>
          <c:orientation val="minMax"/>
        </c:scaling>
        <c:axPos val="l"/>
        <c:majorGridlines/>
        <c:numFmt formatCode="General" sourceLinked="1"/>
        <c:tickLblPos val="nextTo"/>
        <c:crossAx val="202948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Work!$AI$8:$AI$60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3.0000000000000036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6.0000000000000036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9.0000000000000036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12.000000000000004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16.000000000000004</c:v>
                </c:pt>
                <c:pt idx="34">
                  <c:v>24.000000000000004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Work!$AJ$8:$AJ$60</c:f>
              <c:numCache>
                <c:formatCode>0.000</c:formatCode>
                <c:ptCount val="53"/>
                <c:pt idx="0">
                  <c:v>-90.192025613942064</c:v>
                </c:pt>
                <c:pt idx="1">
                  <c:v>-90.260668105476583</c:v>
                </c:pt>
                <c:pt idx="2">
                  <c:v>-90.265538115224373</c:v>
                </c:pt>
                <c:pt idx="3">
                  <c:v>-90.289405549104004</c:v>
                </c:pt>
                <c:pt idx="4">
                  <c:v>-90.314154096022108</c:v>
                </c:pt>
                <c:pt idx="5">
                  <c:v>-90.325692708447164</c:v>
                </c:pt>
                <c:pt idx="6">
                  <c:v>-90.255832287372698</c:v>
                </c:pt>
                <c:pt idx="7">
                  <c:v>-90.294238449743432</c:v>
                </c:pt>
                <c:pt idx="8">
                  <c:v>-90.18681717682793</c:v>
                </c:pt>
                <c:pt idx="9">
                  <c:v>-90.216403436900364</c:v>
                </c:pt>
                <c:pt idx="10">
                  <c:v>-90.214801098451161</c:v>
                </c:pt>
                <c:pt idx="11">
                  <c:v>-90.243172825306345</c:v>
                </c:pt>
                <c:pt idx="12">
                  <c:v>-90.252915343184625</c:v>
                </c:pt>
                <c:pt idx="13">
                  <c:v>-90.275320802063177</c:v>
                </c:pt>
                <c:pt idx="14">
                  <c:v>-90.303019739176676</c:v>
                </c:pt>
                <c:pt idx="15">
                  <c:v>-90.288161722741918</c:v>
                </c:pt>
                <c:pt idx="16">
                  <c:v>-90.289957221345261</c:v>
                </c:pt>
                <c:pt idx="17">
                  <c:v>-90.248294267601665</c:v>
                </c:pt>
                <c:pt idx="18">
                  <c:v>-90.25374172331027</c:v>
                </c:pt>
                <c:pt idx="19">
                  <c:v>-90.294711753585645</c:v>
                </c:pt>
                <c:pt idx="20">
                  <c:v>-90.264373817430084</c:v>
                </c:pt>
                <c:pt idx="21">
                  <c:v>-90.260317412753622</c:v>
                </c:pt>
                <c:pt idx="22">
                  <c:v>-90.242017105563093</c:v>
                </c:pt>
                <c:pt idx="23">
                  <c:v>-90.214195665578302</c:v>
                </c:pt>
                <c:pt idx="24">
                  <c:v>-90.21470217407213</c:v>
                </c:pt>
                <c:pt idx="25">
                  <c:v>-90.205675728892217</c:v>
                </c:pt>
                <c:pt idx="26">
                  <c:v>-90.183000295249741</c:v>
                </c:pt>
                <c:pt idx="27">
                  <c:v>-90.301688134771268</c:v>
                </c:pt>
                <c:pt idx="28">
                  <c:v>-90.287755190307379</c:v>
                </c:pt>
                <c:pt idx="29">
                  <c:v>-90.329810259440009</c:v>
                </c:pt>
                <c:pt idx="30">
                  <c:v>-90.324697710571328</c:v>
                </c:pt>
                <c:pt idx="31">
                  <c:v>-90.305449391252921</c:v>
                </c:pt>
                <c:pt idx="32">
                  <c:v>-90.271738152806591</c:v>
                </c:pt>
                <c:pt idx="33">
                  <c:v>-90.253408787567025</c:v>
                </c:pt>
                <c:pt idx="34">
                  <c:v>-90.178937804680658</c:v>
                </c:pt>
                <c:pt idx="35">
                  <c:v>-90.274858339467897</c:v>
                </c:pt>
                <c:pt idx="36">
                  <c:v>-90.273989225315745</c:v>
                </c:pt>
                <c:pt idx="37">
                  <c:v>-90.285967855341468</c:v>
                </c:pt>
                <c:pt idx="38">
                  <c:v>-90.30291873703267</c:v>
                </c:pt>
                <c:pt idx="39">
                  <c:v>-90.301168450496249</c:v>
                </c:pt>
                <c:pt idx="40">
                  <c:v>-90.291850357584707</c:v>
                </c:pt>
                <c:pt idx="41">
                  <c:v>-90.240841862401297</c:v>
                </c:pt>
                <c:pt idx="42">
                  <c:v>-90.196600637826151</c:v>
                </c:pt>
                <c:pt idx="43">
                  <c:v>-90.196814126278895</c:v>
                </c:pt>
                <c:pt idx="44">
                  <c:v>-90.189974397468504</c:v>
                </c:pt>
                <c:pt idx="45">
                  <c:v>-90.191555382007522</c:v>
                </c:pt>
                <c:pt idx="46">
                  <c:v>-90.276260770246012</c:v>
                </c:pt>
                <c:pt idx="47">
                  <c:v>-90.303400408415726</c:v>
                </c:pt>
                <c:pt idx="48">
                  <c:v>-90.309700962704596</c:v>
                </c:pt>
                <c:pt idx="49">
                  <c:v>-90.281123163850552</c:v>
                </c:pt>
                <c:pt idx="50">
                  <c:v>-90.273111889309149</c:v>
                </c:pt>
                <c:pt idx="51">
                  <c:v>-90.257206453622359</c:v>
                </c:pt>
                <c:pt idx="52">
                  <c:v>-90.281308849750317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Work!$AI$63:$AI$75</c:f>
              <c:numCache>
                <c:formatCode>General</c:formatCode>
                <c:ptCount val="13"/>
                <c:pt idx="0">
                  <c:v>-24</c:v>
                </c:pt>
                <c:pt idx="1">
                  <c:v>-16</c:v>
                </c:pt>
                <c:pt idx="2">
                  <c:v>-12</c:v>
                </c:pt>
                <c:pt idx="3">
                  <c:v>-9</c:v>
                </c:pt>
                <c:pt idx="4">
                  <c:v>-6</c:v>
                </c:pt>
                <c:pt idx="5">
                  <c:v>-3</c:v>
                </c:pt>
                <c:pt idx="6">
                  <c:v>0</c:v>
                </c:pt>
                <c:pt idx="7">
                  <c:v>3.0000000000000036</c:v>
                </c:pt>
                <c:pt idx="8">
                  <c:v>6.0000000000000036</c:v>
                </c:pt>
                <c:pt idx="9">
                  <c:v>9.0000000000000036</c:v>
                </c:pt>
                <c:pt idx="10">
                  <c:v>12.000000000000004</c:v>
                </c:pt>
                <c:pt idx="11">
                  <c:v>16.000000000000004</c:v>
                </c:pt>
                <c:pt idx="12">
                  <c:v>24.000000000000004</c:v>
                </c:pt>
              </c:numCache>
            </c:numRef>
          </c:xVal>
          <c:yVal>
            <c:numRef>
              <c:f>Work!$AJ$63:$AJ$75</c:f>
              <c:numCache>
                <c:formatCode>0.000</c:formatCode>
                <c:ptCount val="13"/>
                <c:pt idx="0">
                  <c:v>-90.241630496327673</c:v>
                </c:pt>
                <c:pt idx="1">
                  <c:v>-90.247959679066781</c:v>
                </c:pt>
                <c:pt idx="2">
                  <c:v>-90.322834902553424</c:v>
                </c:pt>
                <c:pt idx="3">
                  <c:v>-90.263211553467713</c:v>
                </c:pt>
                <c:pt idx="4">
                  <c:v>-90.174565333558817</c:v>
                </c:pt>
                <c:pt idx="5">
                  <c:v>-90.181706515280325</c:v>
                </c:pt>
                <c:pt idx="6">
                  <c:v>-90.190149612817095</c:v>
                </c:pt>
                <c:pt idx="7">
                  <c:v>-90.186484196422967</c:v>
                </c:pt>
                <c:pt idx="8">
                  <c:v>-90.176573758301686</c:v>
                </c:pt>
                <c:pt idx="9">
                  <c:v>-90.252267989066922</c:v>
                </c:pt>
                <c:pt idx="10">
                  <c:v>-90.344620183252346</c:v>
                </c:pt>
                <c:pt idx="11">
                  <c:v>-90.234230227006577</c:v>
                </c:pt>
                <c:pt idx="12">
                  <c:v>-90.228212605445506</c:v>
                </c:pt>
              </c:numCache>
            </c:numRef>
          </c:yVal>
        </c:ser>
        <c:ser>
          <c:idx val="2"/>
          <c:order val="2"/>
          <c:tx>
            <c:v>0.25 mm</c:v>
          </c:tx>
          <c:spPr>
            <a:ln w="28575">
              <a:noFill/>
            </a:ln>
          </c:spPr>
          <c:xVal>
            <c:numRef>
              <c:f>Work!$AI$87:$AI$139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3.0000000000000036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6.0000000000000036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9.0000000000000036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12.000000000000004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16.000000000000004</c:v>
                </c:pt>
                <c:pt idx="34">
                  <c:v>24.000000000000004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Work!$AJ$87:$AJ$139</c:f>
              <c:numCache>
                <c:formatCode>0.000</c:formatCode>
                <c:ptCount val="53"/>
                <c:pt idx="0">
                  <c:v>-90.178464053788431</c:v>
                </c:pt>
                <c:pt idx="1">
                  <c:v>-90.244210756423925</c:v>
                </c:pt>
                <c:pt idx="2">
                  <c:v>-90.25161259169036</c:v>
                </c:pt>
                <c:pt idx="3">
                  <c:v>-90.280951310088852</c:v>
                </c:pt>
                <c:pt idx="4">
                  <c:v>-90.296666746598703</c:v>
                </c:pt>
                <c:pt idx="5">
                  <c:v>-90.30300960358052</c:v>
                </c:pt>
                <c:pt idx="6">
                  <c:v>-90.251504874443768</c:v>
                </c:pt>
                <c:pt idx="7">
                  <c:v>-90.246865600986084</c:v>
                </c:pt>
                <c:pt idx="8">
                  <c:v>-90.168234824549003</c:v>
                </c:pt>
                <c:pt idx="9">
                  <c:v>-90.174075765282169</c:v>
                </c:pt>
                <c:pt idx="10">
                  <c:v>-90.189759240647149</c:v>
                </c:pt>
                <c:pt idx="11">
                  <c:v>-90.201702584320827</c:v>
                </c:pt>
                <c:pt idx="12">
                  <c:v>-90.224691667233401</c:v>
                </c:pt>
                <c:pt idx="13">
                  <c:v>-90.238065309547196</c:v>
                </c:pt>
                <c:pt idx="14">
                  <c:v>-90.250584891824587</c:v>
                </c:pt>
                <c:pt idx="15">
                  <c:v>-90.24566885169493</c:v>
                </c:pt>
                <c:pt idx="16">
                  <c:v>-90.259200697662664</c:v>
                </c:pt>
                <c:pt idx="17">
                  <c:v>-90.255373719697502</c:v>
                </c:pt>
                <c:pt idx="18">
                  <c:v>-90.217026500063994</c:v>
                </c:pt>
                <c:pt idx="19">
                  <c:v>-90.245320702659015</c:v>
                </c:pt>
                <c:pt idx="20">
                  <c:v>-90.227230939557813</c:v>
                </c:pt>
                <c:pt idx="21">
                  <c:v>-90.225426911178914</c:v>
                </c:pt>
                <c:pt idx="22">
                  <c:v>-90.19045935269736</c:v>
                </c:pt>
                <c:pt idx="23">
                  <c:v>-90.193763470565941</c:v>
                </c:pt>
                <c:pt idx="24">
                  <c:v>-90.183278776766741</c:v>
                </c:pt>
                <c:pt idx="25">
                  <c:v>-90.1723952505901</c:v>
                </c:pt>
                <c:pt idx="26">
                  <c:v>-90.173691216734724</c:v>
                </c:pt>
                <c:pt idx="27">
                  <c:v>-90.264097507024147</c:v>
                </c:pt>
                <c:pt idx="28">
                  <c:v>-90.256349384024929</c:v>
                </c:pt>
                <c:pt idx="29">
                  <c:v>-90.305211620247704</c:v>
                </c:pt>
                <c:pt idx="30">
                  <c:v>-90.29038622942069</c:v>
                </c:pt>
                <c:pt idx="31">
                  <c:v>-90.255866693758435</c:v>
                </c:pt>
                <c:pt idx="32">
                  <c:v>-90.236875638352146</c:v>
                </c:pt>
                <c:pt idx="33">
                  <c:v>-90.230438517932555</c:v>
                </c:pt>
                <c:pt idx="34">
                  <c:v>-90.159234895144621</c:v>
                </c:pt>
                <c:pt idx="35">
                  <c:v>-90.24586271753239</c:v>
                </c:pt>
                <c:pt idx="36">
                  <c:v>-90.250692070684266</c:v>
                </c:pt>
                <c:pt idx="37">
                  <c:v>-90.259425754968547</c:v>
                </c:pt>
                <c:pt idx="38">
                  <c:v>-90.271227270463569</c:v>
                </c:pt>
                <c:pt idx="39">
                  <c:v>-90.269140067198279</c:v>
                </c:pt>
                <c:pt idx="40">
                  <c:v>-90.244829747983744</c:v>
                </c:pt>
                <c:pt idx="41">
                  <c:v>-90.223131158514207</c:v>
                </c:pt>
                <c:pt idx="42">
                  <c:v>-90.191320981486442</c:v>
                </c:pt>
                <c:pt idx="43">
                  <c:v>-90.164314901925422</c:v>
                </c:pt>
                <c:pt idx="44">
                  <c:v>-90.166847152156393</c:v>
                </c:pt>
                <c:pt idx="45">
                  <c:v>-90.180742153717731</c:v>
                </c:pt>
                <c:pt idx="46">
                  <c:v>-90.234386595498748</c:v>
                </c:pt>
                <c:pt idx="47">
                  <c:v>-90.257253040288148</c:v>
                </c:pt>
                <c:pt idx="48">
                  <c:v>-90.254356839970882</c:v>
                </c:pt>
                <c:pt idx="49">
                  <c:v>-90.239142598776354</c:v>
                </c:pt>
                <c:pt idx="50">
                  <c:v>-90.248737057300218</c:v>
                </c:pt>
                <c:pt idx="51">
                  <c:v>-90.242061048973156</c:v>
                </c:pt>
                <c:pt idx="52">
                  <c:v>-90.262855517851975</c:v>
                </c:pt>
              </c:numCache>
            </c:numRef>
          </c:yVal>
        </c:ser>
        <c:axId val="203459200"/>
        <c:axId val="203477376"/>
      </c:scatterChart>
      <c:valAx>
        <c:axId val="203459200"/>
        <c:scaling>
          <c:orientation val="minMax"/>
        </c:scaling>
        <c:axPos val="b"/>
        <c:numFmt formatCode="General" sourceLinked="1"/>
        <c:tickLblPos val="nextTo"/>
        <c:crossAx val="203477376"/>
        <c:crosses val="autoZero"/>
        <c:crossBetween val="midCat"/>
      </c:valAx>
      <c:valAx>
        <c:axId val="203477376"/>
        <c:scaling>
          <c:orientation val="minMax"/>
        </c:scaling>
        <c:axPos val="l"/>
        <c:majorGridlines/>
        <c:numFmt formatCode="0.000" sourceLinked="1"/>
        <c:tickLblPos val="nextTo"/>
        <c:crossAx val="2034592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'980028'!$B$619:$B$650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'980028'!$E$619:$E$650</c:f>
              <c:numCache>
                <c:formatCode>General</c:formatCode>
                <c:ptCount val="32"/>
                <c:pt idx="0">
                  <c:v>56</c:v>
                </c:pt>
                <c:pt idx="1">
                  <c:v>46</c:v>
                </c:pt>
                <c:pt idx="2">
                  <c:v>84</c:v>
                </c:pt>
                <c:pt idx="3">
                  <c:v>95</c:v>
                </c:pt>
                <c:pt idx="4">
                  <c:v>101</c:v>
                </c:pt>
                <c:pt idx="5">
                  <c:v>100</c:v>
                </c:pt>
                <c:pt idx="6">
                  <c:v>115</c:v>
                </c:pt>
                <c:pt idx="7">
                  <c:v>144</c:v>
                </c:pt>
                <c:pt idx="8">
                  <c:v>146</c:v>
                </c:pt>
                <c:pt idx="9">
                  <c:v>183</c:v>
                </c:pt>
                <c:pt idx="10">
                  <c:v>221</c:v>
                </c:pt>
                <c:pt idx="11">
                  <c:v>248</c:v>
                </c:pt>
                <c:pt idx="12">
                  <c:v>313</c:v>
                </c:pt>
                <c:pt idx="13">
                  <c:v>399</c:v>
                </c:pt>
                <c:pt idx="14">
                  <c:v>496</c:v>
                </c:pt>
                <c:pt idx="15">
                  <c:v>652</c:v>
                </c:pt>
                <c:pt idx="16">
                  <c:v>780</c:v>
                </c:pt>
                <c:pt idx="17">
                  <c:v>845</c:v>
                </c:pt>
                <c:pt idx="18">
                  <c:v>964</c:v>
                </c:pt>
                <c:pt idx="19">
                  <c:v>876</c:v>
                </c:pt>
                <c:pt idx="20">
                  <c:v>759</c:v>
                </c:pt>
                <c:pt idx="21">
                  <c:v>575</c:v>
                </c:pt>
                <c:pt idx="22">
                  <c:v>445</c:v>
                </c:pt>
                <c:pt idx="23">
                  <c:v>352</c:v>
                </c:pt>
                <c:pt idx="24">
                  <c:v>239</c:v>
                </c:pt>
                <c:pt idx="25">
                  <c:v>201</c:v>
                </c:pt>
                <c:pt idx="26">
                  <c:v>159</c:v>
                </c:pt>
                <c:pt idx="27">
                  <c:v>139</c:v>
                </c:pt>
                <c:pt idx="28">
                  <c:v>119</c:v>
                </c:pt>
                <c:pt idx="29">
                  <c:v>98</c:v>
                </c:pt>
                <c:pt idx="30">
                  <c:v>103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'980028'!$B$619:$B$650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'980028'!$F$619:$F$650</c:f>
              <c:numCache>
                <c:formatCode>0</c:formatCode>
                <c:ptCount val="32"/>
                <c:pt idx="0">
                  <c:v>87.031350697529845</c:v>
                </c:pt>
                <c:pt idx="1">
                  <c:v>87.059066128326705</c:v>
                </c:pt>
                <c:pt idx="2">
                  <c:v>87.147700116870013</c:v>
                </c:pt>
                <c:pt idx="3">
                  <c:v>87.392391460657208</c:v>
                </c:pt>
                <c:pt idx="4">
                  <c:v>88.029270554265352</c:v>
                </c:pt>
                <c:pt idx="5">
                  <c:v>89.449554037980462</c:v>
                </c:pt>
                <c:pt idx="6">
                  <c:v>92.804643121883444</c:v>
                </c:pt>
                <c:pt idx="7">
                  <c:v>100.11139047442649</c:v>
                </c:pt>
                <c:pt idx="8">
                  <c:v>114.51642296910249</c:v>
                </c:pt>
                <c:pt idx="9">
                  <c:v>140.32933198674709</c:v>
                </c:pt>
                <c:pt idx="10">
                  <c:v>180.7837409170501</c:v>
                </c:pt>
                <c:pt idx="11">
                  <c:v>244.51522410302988</c:v>
                </c:pt>
                <c:pt idx="12">
                  <c:v>331.99295942077617</c:v>
                </c:pt>
                <c:pt idx="13">
                  <c:v>435.3674184914957</c:v>
                </c:pt>
                <c:pt idx="14">
                  <c:v>559.02791094989436</c:v>
                </c:pt>
                <c:pt idx="15">
                  <c:v>682.3809629531022</c:v>
                </c:pt>
                <c:pt idx="16">
                  <c:v>783.99787217243568</c:v>
                </c:pt>
                <c:pt idx="17">
                  <c:v>844.01478580518551</c:v>
                </c:pt>
                <c:pt idx="18">
                  <c:v>852.55095709433579</c:v>
                </c:pt>
                <c:pt idx="19">
                  <c:v>810.40201649380026</c:v>
                </c:pt>
                <c:pt idx="20">
                  <c:v>722.02604654264496</c:v>
                </c:pt>
                <c:pt idx="21">
                  <c:v>606.12810033205733</c:v>
                </c:pt>
                <c:pt idx="22">
                  <c:v>476.53636247046001</c:v>
                </c:pt>
                <c:pt idx="23">
                  <c:v>359.99738795298424</c:v>
                </c:pt>
                <c:pt idx="24">
                  <c:v>271.09146765030027</c:v>
                </c:pt>
                <c:pt idx="25">
                  <c:v>204.57781697063186</c:v>
                </c:pt>
                <c:pt idx="26">
                  <c:v>154.43763507649135</c:v>
                </c:pt>
                <c:pt idx="27">
                  <c:v>121.75637771422929</c:v>
                </c:pt>
                <c:pt idx="28">
                  <c:v>105.23174943445406</c:v>
                </c:pt>
                <c:pt idx="29">
                  <c:v>95.156273982135303</c:v>
                </c:pt>
                <c:pt idx="30">
                  <c:v>90.567303294444685</c:v>
                </c:pt>
                <c:pt idx="31">
                  <c:v>88.511208800125402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079040"/>
        <c:axId val="179080576"/>
      </c:scatterChart>
      <c:valAx>
        <c:axId val="179079040"/>
        <c:scaling>
          <c:orientation val="minMax"/>
        </c:scaling>
        <c:axPos val="b"/>
        <c:numFmt formatCode="General" sourceLinked="1"/>
        <c:tickLblPos val="nextTo"/>
        <c:crossAx val="179080576"/>
        <c:crosses val="autoZero"/>
        <c:crossBetween val="midCat"/>
      </c:valAx>
      <c:valAx>
        <c:axId val="179080576"/>
        <c:scaling>
          <c:orientation val="minMax"/>
        </c:scaling>
        <c:axPos val="l"/>
        <c:majorGridlines/>
        <c:numFmt formatCode="General" sourceLinked="1"/>
        <c:tickLblPos val="nextTo"/>
        <c:crossAx val="179079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Work!$AI$8:$AI$60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3.0000000000000036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6.0000000000000036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9.0000000000000036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12.000000000000004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16.000000000000004</c:v>
                </c:pt>
                <c:pt idx="34">
                  <c:v>24.000000000000004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Work!$AP$8:$AP$60</c:f>
              <c:numCache>
                <c:formatCode>0</c:formatCode>
                <c:ptCount val="53"/>
                <c:pt idx="0">
                  <c:v>615.32553520248791</c:v>
                </c:pt>
                <c:pt idx="1">
                  <c:v>20.198671931437591</c:v>
                </c:pt>
                <c:pt idx="2">
                  <c:v>-21.983540091828459</c:v>
                </c:pt>
                <c:pt idx="3">
                  <c:v>-228.63681679850683</c:v>
                </c:pt>
                <c:pt idx="4">
                  <c:v>-442.78313848938956</c:v>
                </c:pt>
                <c:pt idx="5">
                  <c:v>-542.57813522840149</c:v>
                </c:pt>
                <c:pt idx="6">
                  <c:v>62.09003753469009</c:v>
                </c:pt>
                <c:pt idx="7">
                  <c:v>-270.4662220425642</c:v>
                </c:pt>
                <c:pt idx="8">
                  <c:v>660.5259897703188</c:v>
                </c:pt>
                <c:pt idx="9">
                  <c:v>-1174.4693946525229</c:v>
                </c:pt>
                <c:pt idx="10">
                  <c:v>-1160.5952291320143</c:v>
                </c:pt>
                <c:pt idx="11">
                  <c:v>-1406.1715891629894</c:v>
                </c:pt>
                <c:pt idx="12">
                  <c:v>-1490.4576614983421</c:v>
                </c:pt>
                <c:pt idx="13">
                  <c:v>-1684.2140983349648</c:v>
                </c:pt>
                <c:pt idx="14">
                  <c:v>-1923.5904755140577</c:v>
                </c:pt>
                <c:pt idx="15">
                  <c:v>-1795.2078643573152</c:v>
                </c:pt>
                <c:pt idx="16">
                  <c:v>-1810.7247479558621</c:v>
                </c:pt>
                <c:pt idx="17">
                  <c:v>-1450.4817264754859</c:v>
                </c:pt>
                <c:pt idx="18">
                  <c:v>-1497.6059904273252</c:v>
                </c:pt>
                <c:pt idx="19">
                  <c:v>-1851.8103910264479</c:v>
                </c:pt>
                <c:pt idx="20">
                  <c:v>-1589.5616568697362</c:v>
                </c:pt>
                <c:pt idx="21">
                  <c:v>-1554.4813271619785</c:v>
                </c:pt>
                <c:pt idx="22">
                  <c:v>-1396.1716134528765</c:v>
                </c:pt>
                <c:pt idx="23">
                  <c:v>-1155.3528172569165</c:v>
                </c:pt>
                <c:pt idx="24">
                  <c:v>-1159.7386537268087</c:v>
                </c:pt>
                <c:pt idx="25">
                  <c:v>-1081.5703330882745</c:v>
                </c:pt>
                <c:pt idx="26">
                  <c:v>693.65399354030103</c:v>
                </c:pt>
                <c:pt idx="27">
                  <c:v>-334.93390985772299</c:v>
                </c:pt>
                <c:pt idx="28">
                  <c:v>-214.35153028292385</c:v>
                </c:pt>
                <c:pt idx="29">
                  <c:v>-578.18267802108517</c:v>
                </c:pt>
                <c:pt idx="30">
                  <c:v>-533.9737952403118</c:v>
                </c:pt>
                <c:pt idx="31">
                  <c:v>-367.47810752904411</c:v>
                </c:pt>
                <c:pt idx="32">
                  <c:v>-75.678196292970483</c:v>
                </c:pt>
                <c:pt idx="33">
                  <c:v>83.086141692895666</c:v>
                </c:pt>
                <c:pt idx="34">
                  <c:v>728.9173502602182</c:v>
                </c:pt>
                <c:pt idx="35">
                  <c:v>-102.69689745453022</c:v>
                </c:pt>
                <c:pt idx="36">
                  <c:v>-95.17117931323989</c:v>
                </c:pt>
                <c:pt idx="37">
                  <c:v>-198.87990185761996</c:v>
                </c:pt>
                <c:pt idx="38">
                  <c:v>-345.58202347319241</c:v>
                </c:pt>
                <c:pt idx="39">
                  <c:v>-330.43710059470891</c:v>
                </c:pt>
                <c:pt idx="40">
                  <c:v>-249.79762284791229</c:v>
                </c:pt>
                <c:pt idx="41">
                  <c:v>191.98160212499698</c:v>
                </c:pt>
                <c:pt idx="42">
                  <c:v>575.62711361371896</c:v>
                </c:pt>
                <c:pt idx="43">
                  <c:v>573.77474634825489</c:v>
                </c:pt>
                <c:pt idx="44">
                  <c:v>633.1259023934291</c:v>
                </c:pt>
                <c:pt idx="45">
                  <c:v>619.40610316826235</c:v>
                </c:pt>
                <c:pt idx="46">
                  <c:v>-114.84028011171537</c:v>
                </c:pt>
                <c:pt idx="47">
                  <c:v>-349.74972015830707</c:v>
                </c:pt>
                <c:pt idx="48">
                  <c:v>-404.2608980089633</c:v>
                </c:pt>
                <c:pt idx="49">
                  <c:v>-156.93938226564114</c:v>
                </c:pt>
                <c:pt idx="50">
                  <c:v>-87.574094342873451</c:v>
                </c:pt>
                <c:pt idx="51">
                  <c:v>50.185474197191049</c:v>
                </c:pt>
                <c:pt idx="52">
                  <c:v>-158.54696385542113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Work!$AI$63:$AI$75</c:f>
              <c:numCache>
                <c:formatCode>General</c:formatCode>
                <c:ptCount val="13"/>
                <c:pt idx="0">
                  <c:v>-24</c:v>
                </c:pt>
                <c:pt idx="1">
                  <c:v>-16</c:v>
                </c:pt>
                <c:pt idx="2">
                  <c:v>-12</c:v>
                </c:pt>
                <c:pt idx="3">
                  <c:v>-9</c:v>
                </c:pt>
                <c:pt idx="4">
                  <c:v>-6</c:v>
                </c:pt>
                <c:pt idx="5">
                  <c:v>-3</c:v>
                </c:pt>
                <c:pt idx="6">
                  <c:v>0</c:v>
                </c:pt>
                <c:pt idx="7">
                  <c:v>3.0000000000000036</c:v>
                </c:pt>
                <c:pt idx="8">
                  <c:v>6.0000000000000036</c:v>
                </c:pt>
                <c:pt idx="9">
                  <c:v>9.0000000000000036</c:v>
                </c:pt>
                <c:pt idx="10">
                  <c:v>12.000000000000004</c:v>
                </c:pt>
                <c:pt idx="11">
                  <c:v>16.000000000000004</c:v>
                </c:pt>
                <c:pt idx="12">
                  <c:v>24.000000000000004</c:v>
                </c:pt>
              </c:numCache>
            </c:numRef>
          </c:xVal>
          <c:yVal>
            <c:numRef>
              <c:f>Work!$AP$63:$AP$75</c:f>
              <c:numCache>
                <c:formatCode>0</c:formatCode>
                <c:ptCount val="13"/>
                <c:pt idx="0">
                  <c:v>185.14684634435193</c:v>
                </c:pt>
                <c:pt idx="1">
                  <c:v>130.29960212769831</c:v>
                </c:pt>
                <c:pt idx="2">
                  <c:v>-517.86438252025005</c:v>
                </c:pt>
                <c:pt idx="3">
                  <c:v>-1.8323972771894119</c:v>
                </c:pt>
                <c:pt idx="4">
                  <c:v>766.87559234917615</c:v>
                </c:pt>
                <c:pt idx="5">
                  <c:v>704.8838963871741</c:v>
                </c:pt>
                <c:pt idx="6">
                  <c:v>631.60535396956766</c:v>
                </c:pt>
                <c:pt idx="7">
                  <c:v>663.41590758687141</c:v>
                </c:pt>
                <c:pt idx="8">
                  <c:v>749.43954188981866</c:v>
                </c:pt>
                <c:pt idx="9">
                  <c:v>92.969962989606998</c:v>
                </c:pt>
                <c:pt idx="10">
                  <c:v>-706.21274158254164</c:v>
                </c:pt>
                <c:pt idx="11">
                  <c:v>249.28738015521711</c:v>
                </c:pt>
                <c:pt idx="12">
                  <c:v>301.45319795855363</c:v>
                </c:pt>
              </c:numCache>
            </c:numRef>
          </c:yVal>
        </c:ser>
        <c:ser>
          <c:idx val="2"/>
          <c:order val="2"/>
          <c:tx>
            <c:v>0.25 mm</c:v>
          </c:tx>
          <c:spPr>
            <a:ln w="28575">
              <a:noFill/>
            </a:ln>
          </c:spPr>
          <c:xVal>
            <c:numRef>
              <c:f>Work!$AI$87:$AI$139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3.0000000000000036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6.0000000000000036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9.0000000000000036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12.000000000000004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16.000000000000004</c:v>
                </c:pt>
                <c:pt idx="34">
                  <c:v>24.000000000000004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Work!$AP$87:$AP$139</c:f>
              <c:numCache>
                <c:formatCode>0</c:formatCode>
                <c:ptCount val="53"/>
                <c:pt idx="0">
                  <c:v>733.02986116043132</c:v>
                </c:pt>
                <c:pt idx="1">
                  <c:v>162.78581017516112</c:v>
                </c:pt>
                <c:pt idx="2">
                  <c:v>98.648426356226736</c:v>
                </c:pt>
                <c:pt idx="3">
                  <c:v>-155.45154590608232</c:v>
                </c:pt>
                <c:pt idx="4">
                  <c:v>-291.48146571143388</c:v>
                </c:pt>
                <c:pt idx="5">
                  <c:v>-346.36825690057333</c:v>
                </c:pt>
                <c:pt idx="6">
                  <c:v>99.581714398022882</c:v>
                </c:pt>
                <c:pt idx="7">
                  <c:v>139.77998337465277</c:v>
                </c:pt>
                <c:pt idx="8">
                  <c:v>821.83961365797586</c:v>
                </c:pt>
                <c:pt idx="9">
                  <c:v>-807.77181071819109</c:v>
                </c:pt>
                <c:pt idx="10">
                  <c:v>-943.68985371476481</c:v>
                </c:pt>
                <c:pt idx="11">
                  <c:v>-1047.1573641256243</c:v>
                </c:pt>
                <c:pt idx="12">
                  <c:v>-1246.2254121987842</c:v>
                </c:pt>
                <c:pt idx="13">
                  <c:v>-1361.97603932775</c:v>
                </c:pt>
                <c:pt idx="14">
                  <c:v>-1470.2980290127712</c:v>
                </c:pt>
                <c:pt idx="15">
                  <c:v>-1427.7676665117847</c:v>
                </c:pt>
                <c:pt idx="16">
                  <c:v>-1544.8231734463536</c:v>
                </c:pt>
                <c:pt idx="17">
                  <c:v>-1511.7225841388192</c:v>
                </c:pt>
                <c:pt idx="18">
                  <c:v>-1179.8641539215475</c:v>
                </c:pt>
                <c:pt idx="19">
                  <c:v>-1424.7555017960178</c:v>
                </c:pt>
                <c:pt idx="20">
                  <c:v>-1268.2062569273432</c:v>
                </c:pt>
                <c:pt idx="21">
                  <c:v>-1252.5900953540431</c:v>
                </c:pt>
                <c:pt idx="22">
                  <c:v>-949.75595147762647</c:v>
                </c:pt>
                <c:pt idx="23">
                  <c:v>-978.38287431615731</c:v>
                </c:pt>
                <c:pt idx="24">
                  <c:v>-887.53482092479965</c:v>
                </c:pt>
                <c:pt idx="25">
                  <c:v>-793.20462577156661</c:v>
                </c:pt>
                <c:pt idx="26">
                  <c:v>774.46448462521482</c:v>
                </c:pt>
                <c:pt idx="27">
                  <c:v>-9.5060867561005136</c:v>
                </c:pt>
                <c:pt idx="28">
                  <c:v>57.610318472983892</c:v>
                </c:pt>
                <c:pt idx="29">
                  <c:v>-365.42089321718998</c:v>
                </c:pt>
                <c:pt idx="30">
                  <c:v>-237.12516376746333</c:v>
                </c:pt>
                <c:pt idx="31">
                  <c:v>61.791965766389474</c:v>
                </c:pt>
                <c:pt idx="32">
                  <c:v>226.35731842127137</c:v>
                </c:pt>
                <c:pt idx="33">
                  <c:v>282.15615606076392</c:v>
                </c:pt>
                <c:pt idx="34">
                  <c:v>899.99626728405303</c:v>
                </c:pt>
                <c:pt idx="35">
                  <c:v>148.47038492643188</c:v>
                </c:pt>
                <c:pt idx="36">
                  <c:v>106.62412563443624</c:v>
                </c:pt>
                <c:pt idx="37">
                  <c:v>30.960308569559032</c:v>
                </c:pt>
                <c:pt idx="38">
                  <c:v>-71.254091809593376</c:v>
                </c:pt>
                <c:pt idx="39">
                  <c:v>-53.178856471395143</c:v>
                </c:pt>
                <c:pt idx="40">
                  <c:v>157.42173296286353</c:v>
                </c:pt>
                <c:pt idx="41">
                  <c:v>345.50985052412346</c:v>
                </c:pt>
                <c:pt idx="42">
                  <c:v>621.44019739137161</c:v>
                </c:pt>
                <c:pt idx="43">
                  <c:v>855.87851409397172</c:v>
                </c:pt>
                <c:pt idx="44">
                  <c:v>833.88915755278151</c:v>
                </c:pt>
                <c:pt idx="45">
                  <c:v>713.25472171451008</c:v>
                </c:pt>
                <c:pt idx="46">
                  <c:v>247.93195551082513</c:v>
                </c:pt>
                <c:pt idx="47">
                  <c:v>49.781895936872033</c:v>
                </c:pt>
                <c:pt idx="48">
                  <c:v>74.872487006934335</c:v>
                </c:pt>
                <c:pt idx="49">
                  <c:v>206.70887779385802</c:v>
                </c:pt>
                <c:pt idx="50">
                  <c:v>123.56364603286079</c:v>
                </c:pt>
                <c:pt idx="51">
                  <c:v>181.41548857347695</c:v>
                </c:pt>
                <c:pt idx="52">
                  <c:v>1.251456325762893</c:v>
                </c:pt>
              </c:numCache>
            </c:numRef>
          </c:yVal>
        </c:ser>
        <c:axId val="203101312"/>
        <c:axId val="203102848"/>
      </c:scatterChart>
      <c:valAx>
        <c:axId val="203101312"/>
        <c:scaling>
          <c:orientation val="minMax"/>
        </c:scaling>
        <c:axPos val="b"/>
        <c:numFmt formatCode="General" sourceLinked="1"/>
        <c:tickLblPos val="nextTo"/>
        <c:crossAx val="203102848"/>
        <c:crosses val="autoZero"/>
        <c:crossBetween val="midCat"/>
      </c:valAx>
      <c:valAx>
        <c:axId val="203102848"/>
        <c:scaling>
          <c:orientation val="minMax"/>
        </c:scaling>
        <c:axPos val="l"/>
        <c:majorGridlines/>
        <c:numFmt formatCode="0" sourceLinked="1"/>
        <c:tickLblPos val="nextTo"/>
        <c:crossAx val="2031013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Work!$AH$77:$AH$85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Work!$AP$77:$AP$85</c:f>
              <c:numCache>
                <c:formatCode>0</c:formatCode>
                <c:ptCount val="9"/>
                <c:pt idx="0">
                  <c:v>127.4003870277719</c:v>
                </c:pt>
                <c:pt idx="1">
                  <c:v>67.563082963813713</c:v>
                </c:pt>
                <c:pt idx="2">
                  <c:v>403.11464036911696</c:v>
                </c:pt>
                <c:pt idx="3">
                  <c:v>458.99436532388944</c:v>
                </c:pt>
                <c:pt idx="4">
                  <c:v>510.87858306736985</c:v>
                </c:pt>
                <c:pt idx="5">
                  <c:v>520.00093217544349</c:v>
                </c:pt>
                <c:pt idx="6">
                  <c:v>662.526098715133</c:v>
                </c:pt>
                <c:pt idx="7">
                  <c:v>776.40901252203946</c:v>
                </c:pt>
                <c:pt idx="8">
                  <c:v>631.60535396956766</c:v>
                </c:pt>
              </c:numCache>
            </c:numRef>
          </c:yVal>
        </c:ser>
        <c:axId val="203115136"/>
        <c:axId val="203137408"/>
      </c:scatterChart>
      <c:valAx>
        <c:axId val="203115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/>
                  <a:t>Depth</a:t>
                </a:r>
                <a:r>
                  <a:rPr lang="en-CA" sz="1400" baseline="0"/>
                  <a:t> (mm)</a:t>
                </a:r>
                <a:endParaRPr lang="en-CA" sz="1400"/>
              </a:p>
            </c:rich>
          </c:tx>
          <c:layout>
            <c:manualLayout>
              <c:xMode val="edge"/>
              <c:yMode val="edge"/>
              <c:x val="0.49394415426957505"/>
              <c:y val="0.9152968316610941"/>
            </c:manualLayout>
          </c:layout>
        </c:title>
        <c:numFmt formatCode="General" sourceLinked="1"/>
        <c:tickLblPos val="nextTo"/>
        <c:crossAx val="203137408"/>
        <c:crosses val="autoZero"/>
        <c:crossBetween val="midCat"/>
      </c:valAx>
      <c:valAx>
        <c:axId val="2031374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>
                    <a:latin typeface="+mn-lt"/>
                  </a:defRPr>
                </a:pPr>
                <a:r>
                  <a:rPr lang="en-CA" sz="1400">
                    <a:latin typeface="Symbol" pitchFamily="18" charset="2"/>
                  </a:rPr>
                  <a:t>m</a:t>
                </a:r>
                <a:r>
                  <a:rPr lang="en-CA" sz="1400">
                    <a:latin typeface="+mn-lt"/>
                  </a:rPr>
                  <a:t>strain</a:t>
                </a:r>
              </a:p>
            </c:rich>
          </c:tx>
          <c:layout/>
        </c:title>
        <c:numFmt formatCode="0" sourceLinked="1"/>
        <c:tickLblPos val="nextTo"/>
        <c:crossAx val="203115136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'980028'!$B$669:$B$700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'980028'!$E$669:$E$700</c:f>
              <c:numCache>
                <c:formatCode>General</c:formatCode>
                <c:ptCount val="32"/>
                <c:pt idx="0">
                  <c:v>42</c:v>
                </c:pt>
                <c:pt idx="1">
                  <c:v>29</c:v>
                </c:pt>
                <c:pt idx="2">
                  <c:v>34</c:v>
                </c:pt>
                <c:pt idx="3">
                  <c:v>48</c:v>
                </c:pt>
                <c:pt idx="4">
                  <c:v>58</c:v>
                </c:pt>
                <c:pt idx="5">
                  <c:v>56</c:v>
                </c:pt>
                <c:pt idx="6">
                  <c:v>59</c:v>
                </c:pt>
                <c:pt idx="7">
                  <c:v>72</c:v>
                </c:pt>
                <c:pt idx="8">
                  <c:v>76</c:v>
                </c:pt>
                <c:pt idx="9">
                  <c:v>80</c:v>
                </c:pt>
                <c:pt idx="10">
                  <c:v>104</c:v>
                </c:pt>
                <c:pt idx="11">
                  <c:v>152</c:v>
                </c:pt>
                <c:pt idx="12">
                  <c:v>156</c:v>
                </c:pt>
                <c:pt idx="13">
                  <c:v>223</c:v>
                </c:pt>
                <c:pt idx="14">
                  <c:v>295</c:v>
                </c:pt>
                <c:pt idx="15">
                  <c:v>382</c:v>
                </c:pt>
                <c:pt idx="16">
                  <c:v>453</c:v>
                </c:pt>
                <c:pt idx="17">
                  <c:v>460</c:v>
                </c:pt>
                <c:pt idx="18">
                  <c:v>519</c:v>
                </c:pt>
                <c:pt idx="19">
                  <c:v>499</c:v>
                </c:pt>
                <c:pt idx="20">
                  <c:v>418</c:v>
                </c:pt>
                <c:pt idx="21">
                  <c:v>305</c:v>
                </c:pt>
                <c:pt idx="22">
                  <c:v>220</c:v>
                </c:pt>
                <c:pt idx="23">
                  <c:v>148</c:v>
                </c:pt>
                <c:pt idx="24">
                  <c:v>127</c:v>
                </c:pt>
                <c:pt idx="25">
                  <c:v>80</c:v>
                </c:pt>
                <c:pt idx="26">
                  <c:v>81</c:v>
                </c:pt>
                <c:pt idx="27">
                  <c:v>61</c:v>
                </c:pt>
                <c:pt idx="28">
                  <c:v>57</c:v>
                </c:pt>
                <c:pt idx="29">
                  <c:v>44</c:v>
                </c:pt>
                <c:pt idx="30">
                  <c:v>39</c:v>
                </c:pt>
                <c:pt idx="31">
                  <c:v>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'980028'!$B$669:$B$700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'980028'!$F$669:$F$700</c:f>
              <c:numCache>
                <c:formatCode>0</c:formatCode>
                <c:ptCount val="32"/>
                <c:pt idx="0">
                  <c:v>46.626208576637218</c:v>
                </c:pt>
                <c:pt idx="1">
                  <c:v>46.630722453649142</c:v>
                </c:pt>
                <c:pt idx="2">
                  <c:v>46.647892567882451</c:v>
                </c:pt>
                <c:pt idx="3">
                  <c:v>46.703614801108415</c:v>
                </c:pt>
                <c:pt idx="4">
                  <c:v>46.871947846316445</c:v>
                </c:pt>
                <c:pt idx="5">
                  <c:v>47.300787019361962</c:v>
                </c:pt>
                <c:pt idx="6">
                  <c:v>48.448672776355288</c:v>
                </c:pt>
                <c:pt idx="7">
                  <c:v>51.262026797960523</c:v>
                </c:pt>
                <c:pt idx="8">
                  <c:v>57.434909461667253</c:v>
                </c:pt>
                <c:pt idx="9">
                  <c:v>69.58825675354818</c:v>
                </c:pt>
                <c:pt idx="10">
                  <c:v>90.21277595496062</c:v>
                </c:pt>
                <c:pt idx="11">
                  <c:v>124.98983042300964</c:v>
                </c:pt>
                <c:pt idx="12">
                  <c:v>175.48374028107816</c:v>
                </c:pt>
                <c:pt idx="13">
                  <c:v>237.68616006909957</c:v>
                </c:pt>
                <c:pt idx="14">
                  <c:v>314.18153213761849</c:v>
                </c:pt>
                <c:pt idx="15">
                  <c:v>391.30540436972439</c:v>
                </c:pt>
                <c:pt idx="16">
                  <c:v>453.76285685009333</c:v>
                </c:pt>
                <c:pt idx="17">
                  <c:v>487.43613697386525</c:v>
                </c:pt>
                <c:pt idx="18">
                  <c:v>486.43688620520726</c:v>
                </c:pt>
                <c:pt idx="19">
                  <c:v>451.73327237219252</c:v>
                </c:pt>
                <c:pt idx="20">
                  <c:v>389.0268770909891</c:v>
                </c:pt>
                <c:pt idx="21">
                  <c:v>313.05828858971103</c:v>
                </c:pt>
                <c:pt idx="22">
                  <c:v>234.14398982811042</c:v>
                </c:pt>
                <c:pt idx="23">
                  <c:v>168.57566293924847</c:v>
                </c:pt>
                <c:pt idx="24">
                  <c:v>122.55541601679862</c:v>
                </c:pt>
                <c:pt idx="25">
                  <c:v>91.019523321049689</c:v>
                </c:pt>
                <c:pt idx="26">
                  <c:v>69.497342781353652</c:v>
                </c:pt>
                <c:pt idx="27">
                  <c:v>57.01981719990907</c:v>
                </c:pt>
                <c:pt idx="28">
                  <c:v>51.456142440893402</c:v>
                </c:pt>
                <c:pt idx="29">
                  <c:v>48.485213462177619</c:v>
                </c:pt>
                <c:pt idx="30">
                  <c:v>47.321853767637457</c:v>
                </c:pt>
                <c:pt idx="31">
                  <c:v>46.875270944771522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131520"/>
        <c:axId val="179133056"/>
      </c:scatterChart>
      <c:valAx>
        <c:axId val="179131520"/>
        <c:scaling>
          <c:orientation val="minMax"/>
        </c:scaling>
        <c:axPos val="b"/>
        <c:numFmt formatCode="General" sourceLinked="1"/>
        <c:tickLblPos val="nextTo"/>
        <c:crossAx val="179133056"/>
        <c:crosses val="autoZero"/>
        <c:crossBetween val="midCat"/>
      </c:valAx>
      <c:valAx>
        <c:axId val="179133056"/>
        <c:scaling>
          <c:orientation val="minMax"/>
        </c:scaling>
        <c:axPos val="l"/>
        <c:majorGridlines/>
        <c:numFmt formatCode="General" sourceLinked="1"/>
        <c:tickLblPos val="nextTo"/>
        <c:crossAx val="179131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'980028'!$B$719:$B$750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'980028'!$E$719:$E$750</c:f>
              <c:numCache>
                <c:formatCode>General</c:formatCode>
                <c:ptCount val="32"/>
                <c:pt idx="0">
                  <c:v>38</c:v>
                </c:pt>
                <c:pt idx="1">
                  <c:v>29</c:v>
                </c:pt>
                <c:pt idx="2">
                  <c:v>56</c:v>
                </c:pt>
                <c:pt idx="3">
                  <c:v>58</c:v>
                </c:pt>
                <c:pt idx="4">
                  <c:v>53</c:v>
                </c:pt>
                <c:pt idx="5">
                  <c:v>72</c:v>
                </c:pt>
                <c:pt idx="6">
                  <c:v>61</c:v>
                </c:pt>
                <c:pt idx="7">
                  <c:v>75</c:v>
                </c:pt>
                <c:pt idx="8">
                  <c:v>80</c:v>
                </c:pt>
                <c:pt idx="9">
                  <c:v>98</c:v>
                </c:pt>
                <c:pt idx="10">
                  <c:v>117</c:v>
                </c:pt>
                <c:pt idx="11">
                  <c:v>150</c:v>
                </c:pt>
                <c:pt idx="12">
                  <c:v>193</c:v>
                </c:pt>
                <c:pt idx="13">
                  <c:v>226</c:v>
                </c:pt>
                <c:pt idx="14">
                  <c:v>288</c:v>
                </c:pt>
                <c:pt idx="15">
                  <c:v>364</c:v>
                </c:pt>
                <c:pt idx="16">
                  <c:v>432</c:v>
                </c:pt>
                <c:pt idx="17">
                  <c:v>508</c:v>
                </c:pt>
                <c:pt idx="18">
                  <c:v>466</c:v>
                </c:pt>
                <c:pt idx="19">
                  <c:v>429</c:v>
                </c:pt>
                <c:pt idx="20">
                  <c:v>361</c:v>
                </c:pt>
                <c:pt idx="21">
                  <c:v>292</c:v>
                </c:pt>
                <c:pt idx="22">
                  <c:v>216</c:v>
                </c:pt>
                <c:pt idx="23">
                  <c:v>151</c:v>
                </c:pt>
                <c:pt idx="24">
                  <c:v>93</c:v>
                </c:pt>
                <c:pt idx="25">
                  <c:v>91</c:v>
                </c:pt>
                <c:pt idx="26">
                  <c:v>80</c:v>
                </c:pt>
                <c:pt idx="27">
                  <c:v>64</c:v>
                </c:pt>
                <c:pt idx="28">
                  <c:v>60</c:v>
                </c:pt>
                <c:pt idx="29">
                  <c:v>50</c:v>
                </c:pt>
                <c:pt idx="30">
                  <c:v>49</c:v>
                </c:pt>
                <c:pt idx="31">
                  <c:v>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'980028'!$B$719:$B$750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'980028'!$F$719:$F$750</c:f>
              <c:numCache>
                <c:formatCode>0</c:formatCode>
                <c:ptCount val="32"/>
                <c:pt idx="0">
                  <c:v>51.354881107325795</c:v>
                </c:pt>
                <c:pt idx="1">
                  <c:v>51.364104720604324</c:v>
                </c:pt>
                <c:pt idx="2">
                  <c:v>51.396447419700046</c:v>
                </c:pt>
                <c:pt idx="3">
                  <c:v>51.493569672238408</c:v>
                </c:pt>
                <c:pt idx="4">
                  <c:v>51.766186790413258</c:v>
                </c:pt>
                <c:pt idx="5">
                  <c:v>52.415280341627586</c:v>
                </c:pt>
                <c:pt idx="6">
                  <c:v>54.042037752747888</c:v>
                </c:pt>
                <c:pt idx="7">
                  <c:v>57.77835244662289</c:v>
                </c:pt>
                <c:pt idx="8">
                  <c:v>65.483047584717383</c:v>
                </c:pt>
                <c:pt idx="9">
                  <c:v>79.791871927826563</c:v>
                </c:pt>
                <c:pt idx="10">
                  <c:v>102.80399690978037</c:v>
                </c:pt>
                <c:pt idx="11">
                  <c:v>139.66169371230527</c:v>
                </c:pt>
                <c:pt idx="12">
                  <c:v>190.57000703574846</c:v>
                </c:pt>
                <c:pt idx="13">
                  <c:v>250.39420971772532</c:v>
                </c:pt>
                <c:pt idx="14">
                  <c:v>320.50251168402502</c:v>
                </c:pt>
                <c:pt idx="15">
                  <c:v>387.3873403050876</c:v>
                </c:pt>
                <c:pt idx="16">
                  <c:v>437.55882707925628</c:v>
                </c:pt>
                <c:pt idx="17">
                  <c:v>459.89975360592314</c:v>
                </c:pt>
                <c:pt idx="18">
                  <c:v>451.71780503855786</c:v>
                </c:pt>
                <c:pt idx="19">
                  <c:v>414.45403571278871</c:v>
                </c:pt>
                <c:pt idx="20">
                  <c:v>354.61486608347514</c:v>
                </c:pt>
                <c:pt idx="21">
                  <c:v>285.457659729694</c:v>
                </c:pt>
                <c:pt idx="22">
                  <c:v>215.42257652336622</c:v>
                </c:pt>
                <c:pt idx="23">
                  <c:v>158.04143411046434</c:v>
                </c:pt>
                <c:pt idx="24">
                  <c:v>118.00725503152232</c:v>
                </c:pt>
                <c:pt idx="25">
                  <c:v>90.582578984753795</c:v>
                </c:pt>
                <c:pt idx="26">
                  <c:v>71.784625798592316</c:v>
                </c:pt>
                <c:pt idx="27">
                  <c:v>60.783650521110424</c:v>
                </c:pt>
                <c:pt idx="28">
                  <c:v>55.810958189422998</c:v>
                </c:pt>
                <c:pt idx="29">
                  <c:v>53.109190892114277</c:v>
                </c:pt>
                <c:pt idx="30">
                  <c:v>52.027214752566728</c:v>
                </c:pt>
                <c:pt idx="31">
                  <c:v>51.601248648726113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067200"/>
        <c:axId val="182068736"/>
      </c:scatterChart>
      <c:valAx>
        <c:axId val="182067200"/>
        <c:scaling>
          <c:orientation val="minMax"/>
        </c:scaling>
        <c:axPos val="b"/>
        <c:numFmt formatCode="General" sourceLinked="1"/>
        <c:tickLblPos val="nextTo"/>
        <c:crossAx val="182068736"/>
        <c:crosses val="autoZero"/>
        <c:crossBetween val="midCat"/>
      </c:valAx>
      <c:valAx>
        <c:axId val="182068736"/>
        <c:scaling>
          <c:orientation val="minMax"/>
        </c:scaling>
        <c:axPos val="l"/>
        <c:majorGridlines/>
        <c:numFmt formatCode="General" sourceLinked="1"/>
        <c:tickLblPos val="nextTo"/>
        <c:crossAx val="182067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'980028'!$B$769:$B$800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'980028'!$E$769:$E$800</c:f>
              <c:numCache>
                <c:formatCode>General</c:formatCode>
                <c:ptCount val="32"/>
                <c:pt idx="0">
                  <c:v>31</c:v>
                </c:pt>
                <c:pt idx="1">
                  <c:v>36</c:v>
                </c:pt>
                <c:pt idx="2">
                  <c:v>36</c:v>
                </c:pt>
                <c:pt idx="3">
                  <c:v>46</c:v>
                </c:pt>
                <c:pt idx="4">
                  <c:v>57</c:v>
                </c:pt>
                <c:pt idx="5">
                  <c:v>59</c:v>
                </c:pt>
                <c:pt idx="6">
                  <c:v>63</c:v>
                </c:pt>
                <c:pt idx="7">
                  <c:v>59</c:v>
                </c:pt>
                <c:pt idx="8">
                  <c:v>69</c:v>
                </c:pt>
                <c:pt idx="9">
                  <c:v>99</c:v>
                </c:pt>
                <c:pt idx="10">
                  <c:v>93</c:v>
                </c:pt>
                <c:pt idx="11">
                  <c:v>111</c:v>
                </c:pt>
                <c:pt idx="12">
                  <c:v>142</c:v>
                </c:pt>
                <c:pt idx="13">
                  <c:v>216</c:v>
                </c:pt>
                <c:pt idx="14">
                  <c:v>266</c:v>
                </c:pt>
                <c:pt idx="15">
                  <c:v>322</c:v>
                </c:pt>
                <c:pt idx="16">
                  <c:v>396</c:v>
                </c:pt>
                <c:pt idx="17">
                  <c:v>418</c:v>
                </c:pt>
                <c:pt idx="18">
                  <c:v>430</c:v>
                </c:pt>
                <c:pt idx="19">
                  <c:v>407</c:v>
                </c:pt>
                <c:pt idx="20">
                  <c:v>329</c:v>
                </c:pt>
                <c:pt idx="21">
                  <c:v>244</c:v>
                </c:pt>
                <c:pt idx="22">
                  <c:v>211</c:v>
                </c:pt>
                <c:pt idx="23">
                  <c:v>133</c:v>
                </c:pt>
                <c:pt idx="24">
                  <c:v>98</c:v>
                </c:pt>
                <c:pt idx="25">
                  <c:v>72</c:v>
                </c:pt>
                <c:pt idx="26">
                  <c:v>87</c:v>
                </c:pt>
                <c:pt idx="27">
                  <c:v>48</c:v>
                </c:pt>
                <c:pt idx="28">
                  <c:v>35</c:v>
                </c:pt>
                <c:pt idx="29">
                  <c:v>55</c:v>
                </c:pt>
                <c:pt idx="30">
                  <c:v>48</c:v>
                </c:pt>
                <c:pt idx="31">
                  <c:v>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'980028'!$B$769:$B$800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'980028'!$F$769:$F$800</c:f>
              <c:numCache>
                <c:formatCode>0</c:formatCode>
                <c:ptCount val="32"/>
                <c:pt idx="0">
                  <c:v>45.132875957995473</c:v>
                </c:pt>
                <c:pt idx="1">
                  <c:v>45.137279236019104</c:v>
                </c:pt>
                <c:pt idx="2">
                  <c:v>45.153868775034383</c:v>
                </c:pt>
                <c:pt idx="3">
                  <c:v>45.207190945219232</c:v>
                </c:pt>
                <c:pt idx="4">
                  <c:v>45.36673008737214</c:v>
                </c:pt>
                <c:pt idx="5">
                  <c:v>45.76937319469743</c:v>
                </c:pt>
                <c:pt idx="6">
                  <c:v>46.83673363659797</c:v>
                </c:pt>
                <c:pt idx="7">
                  <c:v>49.426119597848313</c:v>
                </c:pt>
                <c:pt idx="8">
                  <c:v>55.048200638964325</c:v>
                </c:pt>
                <c:pt idx="9">
                  <c:v>65.999260069830697</c:v>
                </c:pt>
                <c:pt idx="10">
                  <c:v>84.385219409997944</c:v>
                </c:pt>
                <c:pt idx="11">
                  <c:v>115.03991374101244</c:v>
                </c:pt>
                <c:pt idx="12">
                  <c:v>159.011209637012</c:v>
                </c:pt>
                <c:pt idx="13">
                  <c:v>212.4870355452297</c:v>
                </c:pt>
                <c:pt idx="14">
                  <c:v>277.27903139731183</c:v>
                </c:pt>
                <c:pt idx="15">
                  <c:v>341.3458165829889</c:v>
                </c:pt>
                <c:pt idx="16">
                  <c:v>391.68297920398931</c:v>
                </c:pt>
                <c:pt idx="17">
                  <c:v>416.79290232813668</c:v>
                </c:pt>
                <c:pt idx="18">
                  <c:v>412.71010322803528</c:v>
                </c:pt>
                <c:pt idx="19">
                  <c:v>380.55015739512311</c:v>
                </c:pt>
                <c:pt idx="20">
                  <c:v>325.93924025356347</c:v>
                </c:pt>
                <c:pt idx="21">
                  <c:v>261.57785833636802</c:v>
                </c:pt>
                <c:pt idx="22">
                  <c:v>195.96970943490007</c:v>
                </c:pt>
                <c:pt idx="23">
                  <c:v>142.28507028985885</c:v>
                </c:pt>
                <c:pt idx="24">
                  <c:v>105.08582593642639</c:v>
                </c:pt>
                <c:pt idx="25">
                  <c:v>79.879790625426608</c:v>
                </c:pt>
                <c:pt idx="26">
                  <c:v>62.864613676143527</c:v>
                </c:pt>
                <c:pt idx="27">
                  <c:v>53.11037179410215</c:v>
                </c:pt>
                <c:pt idx="28">
                  <c:v>48.807439505380692</c:v>
                </c:pt>
                <c:pt idx="29">
                  <c:v>46.532940134138826</c:v>
                </c:pt>
                <c:pt idx="30">
                  <c:v>45.651647892662091</c:v>
                </c:pt>
                <c:pt idx="31">
                  <c:v>45.316681130732377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127232"/>
        <c:axId val="182133120"/>
      </c:scatterChart>
      <c:valAx>
        <c:axId val="182127232"/>
        <c:scaling>
          <c:orientation val="minMax"/>
        </c:scaling>
        <c:axPos val="b"/>
        <c:numFmt formatCode="General" sourceLinked="1"/>
        <c:tickLblPos val="nextTo"/>
        <c:crossAx val="182133120"/>
        <c:crosses val="autoZero"/>
        <c:crossBetween val="midCat"/>
      </c:valAx>
      <c:valAx>
        <c:axId val="182133120"/>
        <c:scaling>
          <c:orientation val="minMax"/>
        </c:scaling>
        <c:axPos val="l"/>
        <c:majorGridlines/>
        <c:numFmt formatCode="General" sourceLinked="1"/>
        <c:tickLblPos val="nextTo"/>
        <c:crossAx val="182127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'980028'!$B$819:$B$850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'980028'!$E$819:$E$850</c:f>
              <c:numCache>
                <c:formatCode>General</c:formatCode>
                <c:ptCount val="32"/>
                <c:pt idx="0">
                  <c:v>22</c:v>
                </c:pt>
                <c:pt idx="1">
                  <c:v>26</c:v>
                </c:pt>
                <c:pt idx="2">
                  <c:v>44</c:v>
                </c:pt>
                <c:pt idx="3">
                  <c:v>58</c:v>
                </c:pt>
                <c:pt idx="4">
                  <c:v>60</c:v>
                </c:pt>
                <c:pt idx="5">
                  <c:v>57</c:v>
                </c:pt>
                <c:pt idx="6">
                  <c:v>50</c:v>
                </c:pt>
                <c:pt idx="7">
                  <c:v>71</c:v>
                </c:pt>
                <c:pt idx="8">
                  <c:v>80</c:v>
                </c:pt>
                <c:pt idx="9">
                  <c:v>93</c:v>
                </c:pt>
                <c:pt idx="10">
                  <c:v>109</c:v>
                </c:pt>
                <c:pt idx="11">
                  <c:v>140</c:v>
                </c:pt>
                <c:pt idx="12">
                  <c:v>152</c:v>
                </c:pt>
                <c:pt idx="13">
                  <c:v>194</c:v>
                </c:pt>
                <c:pt idx="14">
                  <c:v>250</c:v>
                </c:pt>
                <c:pt idx="15">
                  <c:v>304</c:v>
                </c:pt>
                <c:pt idx="16">
                  <c:v>354</c:v>
                </c:pt>
                <c:pt idx="17">
                  <c:v>388</c:v>
                </c:pt>
                <c:pt idx="18">
                  <c:v>374</c:v>
                </c:pt>
                <c:pt idx="19">
                  <c:v>402</c:v>
                </c:pt>
                <c:pt idx="20">
                  <c:v>328</c:v>
                </c:pt>
                <c:pt idx="21">
                  <c:v>241</c:v>
                </c:pt>
                <c:pt idx="22">
                  <c:v>190</c:v>
                </c:pt>
                <c:pt idx="23">
                  <c:v>150</c:v>
                </c:pt>
                <c:pt idx="24">
                  <c:v>109</c:v>
                </c:pt>
                <c:pt idx="25">
                  <c:v>81</c:v>
                </c:pt>
                <c:pt idx="26">
                  <c:v>76</c:v>
                </c:pt>
                <c:pt idx="27">
                  <c:v>66</c:v>
                </c:pt>
                <c:pt idx="28">
                  <c:v>66</c:v>
                </c:pt>
                <c:pt idx="29">
                  <c:v>40</c:v>
                </c:pt>
                <c:pt idx="30">
                  <c:v>39</c:v>
                </c:pt>
                <c:pt idx="31">
                  <c:v>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'980028'!$B$819:$B$850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'980028'!$F$819:$F$850</c:f>
              <c:numCache>
                <c:formatCode>0</c:formatCode>
                <c:ptCount val="32"/>
                <c:pt idx="0">
                  <c:v>41.604533323316808</c:v>
                </c:pt>
                <c:pt idx="1">
                  <c:v>41.642445330793102</c:v>
                </c:pt>
                <c:pt idx="2">
                  <c:v>41.749421717639464</c:v>
                </c:pt>
                <c:pt idx="3">
                  <c:v>42.011566050761168</c:v>
                </c:pt>
                <c:pt idx="4">
                  <c:v>42.621442686779773</c:v>
                </c:pt>
                <c:pt idx="5">
                  <c:v>43.848480525514759</c:v>
                </c:pt>
                <c:pt idx="6">
                  <c:v>46.4728976977906</c:v>
                </c:pt>
                <c:pt idx="7">
                  <c:v>51.657419206702613</c:v>
                </c:pt>
                <c:pt idx="8">
                  <c:v>60.975342666515914</c:v>
                </c:pt>
                <c:pt idx="9">
                  <c:v>76.292154069034183</c:v>
                </c:pt>
                <c:pt idx="10">
                  <c:v>98.48226228242595</c:v>
                </c:pt>
                <c:pt idx="11">
                  <c:v>130.94033735083238</c:v>
                </c:pt>
                <c:pt idx="12">
                  <c:v>172.4403396547724</c:v>
                </c:pt>
                <c:pt idx="13">
                  <c:v>218.36275884193671</c:v>
                </c:pt>
                <c:pt idx="14">
                  <c:v>269.82098554088628</c:v>
                </c:pt>
                <c:pt idx="15">
                  <c:v>317.57634819923732</c:v>
                </c:pt>
                <c:pt idx="16">
                  <c:v>353.38031692009577</c:v>
                </c:pt>
                <c:pt idx="17">
                  <c:v>370.61135980294659</c:v>
                </c:pt>
                <c:pt idx="18">
                  <c:v>367.46102370916958</c:v>
                </c:pt>
                <c:pt idx="19">
                  <c:v>344.58121951243896</c:v>
                </c:pt>
                <c:pt idx="20">
                  <c:v>304.9055504025128</c:v>
                </c:pt>
                <c:pt idx="21">
                  <c:v>256.07630923429184</c:v>
                </c:pt>
                <c:pt idx="22">
                  <c:v>203.01937060624925</c:v>
                </c:pt>
                <c:pt idx="23">
                  <c:v>155.81340636094544</c:v>
                </c:pt>
                <c:pt idx="24">
                  <c:v>119.75106030710235</c:v>
                </c:pt>
                <c:pt idx="25">
                  <c:v>92.507464384497055</c:v>
                </c:pt>
                <c:pt idx="26">
                  <c:v>71.607348733726269</c:v>
                </c:pt>
                <c:pt idx="27">
                  <c:v>57.620332566386686</c:v>
                </c:pt>
                <c:pt idx="28">
                  <c:v>50.311035690171089</c:v>
                </c:pt>
                <c:pt idx="29">
                  <c:v>45.677955667580683</c:v>
                </c:pt>
                <c:pt idx="30">
                  <c:v>43.464903905932331</c:v>
                </c:pt>
                <c:pt idx="31">
                  <c:v>42.420739048004997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166656"/>
        <c:axId val="182168192"/>
      </c:scatterChart>
      <c:valAx>
        <c:axId val="182166656"/>
        <c:scaling>
          <c:orientation val="minMax"/>
        </c:scaling>
        <c:axPos val="b"/>
        <c:numFmt formatCode="General" sourceLinked="1"/>
        <c:tickLblPos val="nextTo"/>
        <c:crossAx val="182168192"/>
        <c:crosses val="autoZero"/>
        <c:crossBetween val="midCat"/>
      </c:valAx>
      <c:valAx>
        <c:axId val="182168192"/>
        <c:scaling>
          <c:orientation val="minMax"/>
        </c:scaling>
        <c:axPos val="l"/>
        <c:majorGridlines/>
        <c:numFmt formatCode="General" sourceLinked="1"/>
        <c:tickLblPos val="nextTo"/>
        <c:crossAx val="182166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'980028'!$B$869:$B$900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'980028'!$E$869:$E$900</c:f>
              <c:numCache>
                <c:formatCode>General</c:formatCode>
                <c:ptCount val="32"/>
                <c:pt idx="0">
                  <c:v>34</c:v>
                </c:pt>
                <c:pt idx="1">
                  <c:v>33</c:v>
                </c:pt>
                <c:pt idx="2">
                  <c:v>34</c:v>
                </c:pt>
                <c:pt idx="3">
                  <c:v>39</c:v>
                </c:pt>
                <c:pt idx="4">
                  <c:v>58</c:v>
                </c:pt>
                <c:pt idx="5">
                  <c:v>59</c:v>
                </c:pt>
                <c:pt idx="6">
                  <c:v>54</c:v>
                </c:pt>
                <c:pt idx="7">
                  <c:v>53</c:v>
                </c:pt>
                <c:pt idx="8">
                  <c:v>64</c:v>
                </c:pt>
                <c:pt idx="9">
                  <c:v>74</c:v>
                </c:pt>
                <c:pt idx="10">
                  <c:v>90</c:v>
                </c:pt>
                <c:pt idx="11">
                  <c:v>75</c:v>
                </c:pt>
                <c:pt idx="12">
                  <c:v>125</c:v>
                </c:pt>
                <c:pt idx="13">
                  <c:v>138</c:v>
                </c:pt>
                <c:pt idx="14">
                  <c:v>216</c:v>
                </c:pt>
                <c:pt idx="15">
                  <c:v>231</c:v>
                </c:pt>
                <c:pt idx="16">
                  <c:v>265</c:v>
                </c:pt>
                <c:pt idx="17">
                  <c:v>357</c:v>
                </c:pt>
                <c:pt idx="18">
                  <c:v>370</c:v>
                </c:pt>
                <c:pt idx="19">
                  <c:v>300</c:v>
                </c:pt>
                <c:pt idx="20">
                  <c:v>273</c:v>
                </c:pt>
                <c:pt idx="21">
                  <c:v>207</c:v>
                </c:pt>
                <c:pt idx="22">
                  <c:v>161</c:v>
                </c:pt>
                <c:pt idx="23">
                  <c:v>119</c:v>
                </c:pt>
                <c:pt idx="24">
                  <c:v>115</c:v>
                </c:pt>
                <c:pt idx="25">
                  <c:v>89</c:v>
                </c:pt>
                <c:pt idx="26">
                  <c:v>63</c:v>
                </c:pt>
                <c:pt idx="27">
                  <c:v>58</c:v>
                </c:pt>
                <c:pt idx="28">
                  <c:v>53</c:v>
                </c:pt>
                <c:pt idx="29">
                  <c:v>54</c:v>
                </c:pt>
                <c:pt idx="30">
                  <c:v>49</c:v>
                </c:pt>
                <c:pt idx="31">
                  <c:v>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'980028'!$B$869:$B$900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'980028'!$F$869:$F$900</c:f>
              <c:numCache>
                <c:formatCode>0</c:formatCode>
                <c:ptCount val="32"/>
                <c:pt idx="0">
                  <c:v>46.18918670348279</c:v>
                </c:pt>
                <c:pt idx="1">
                  <c:v>46.191394127167527</c:v>
                </c:pt>
                <c:pt idx="2">
                  <c:v>46.199880991439677</c:v>
                </c:pt>
                <c:pt idx="3">
                  <c:v>46.227737678566996</c:v>
                </c:pt>
                <c:pt idx="4">
                  <c:v>46.312904156886567</c:v>
                </c:pt>
                <c:pt idx="5">
                  <c:v>46.532545127406415</c:v>
                </c:pt>
                <c:pt idx="6">
                  <c:v>47.128333307867898</c:v>
                </c:pt>
                <c:pt idx="7">
                  <c:v>48.610139962156616</c:v>
                </c:pt>
                <c:pt idx="8">
                  <c:v>51.913155488286854</c:v>
                </c:pt>
                <c:pt idx="9">
                  <c:v>58.526382819243722</c:v>
                </c:pt>
                <c:pt idx="10">
                  <c:v>69.947635681151255</c:v>
                </c:pt>
                <c:pt idx="11">
                  <c:v>89.57875737434675</c:v>
                </c:pt>
                <c:pt idx="12">
                  <c:v>118.69791381546582</c:v>
                </c:pt>
                <c:pt idx="13">
                  <c:v>155.41683183880264</c:v>
                </c:pt>
                <c:pt idx="14">
                  <c:v>201.84434659445608</c:v>
                </c:pt>
                <c:pt idx="15">
                  <c:v>250.40438147034357</c:v>
                </c:pt>
                <c:pt idx="16">
                  <c:v>292.00366032813076</c:v>
                </c:pt>
                <c:pt idx="17">
                  <c:v>317.52677653644497</c:v>
                </c:pt>
                <c:pt idx="18">
                  <c:v>321.92620109234963</c:v>
                </c:pt>
                <c:pt idx="19">
                  <c:v>305.33582692812041</c:v>
                </c:pt>
                <c:pt idx="20">
                  <c:v>269.89429298076243</c:v>
                </c:pt>
                <c:pt idx="21">
                  <c:v>224.04856705251211</c:v>
                </c:pt>
                <c:pt idx="22">
                  <c:v>174.2957194972069</c:v>
                </c:pt>
                <c:pt idx="23">
                  <c:v>131.45386815946227</c:v>
                </c:pt>
                <c:pt idx="24">
                  <c:v>100.45410144702174</c:v>
                </c:pt>
                <c:pt idx="25">
                  <c:v>78.622869351904015</c:v>
                </c:pt>
                <c:pt idx="26">
                  <c:v>63.313353611490292</c:v>
                </c:pt>
                <c:pt idx="27">
                  <c:v>54.179843867967158</c:v>
                </c:pt>
                <c:pt idx="28">
                  <c:v>49.991704129928628</c:v>
                </c:pt>
                <c:pt idx="29">
                  <c:v>47.693810148542241</c:v>
                </c:pt>
                <c:pt idx="30">
                  <c:v>46.767658562620781</c:v>
                </c:pt>
                <c:pt idx="31">
                  <c:v>46.402145931078152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432384"/>
        <c:axId val="188433920"/>
      </c:scatterChart>
      <c:valAx>
        <c:axId val="188432384"/>
        <c:scaling>
          <c:orientation val="minMax"/>
        </c:scaling>
        <c:axPos val="b"/>
        <c:numFmt formatCode="General" sourceLinked="1"/>
        <c:tickLblPos val="nextTo"/>
        <c:crossAx val="188433920"/>
        <c:crosses val="autoZero"/>
        <c:crossBetween val="midCat"/>
      </c:valAx>
      <c:valAx>
        <c:axId val="188433920"/>
        <c:scaling>
          <c:orientation val="minMax"/>
        </c:scaling>
        <c:axPos val="l"/>
        <c:majorGridlines/>
        <c:numFmt formatCode="General" sourceLinked="1"/>
        <c:tickLblPos val="nextTo"/>
        <c:crossAx val="188432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'980028'!$B$919:$B$950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'980028'!$E$919:$E$950</c:f>
              <c:numCache>
                <c:formatCode>General</c:formatCode>
                <c:ptCount val="32"/>
                <c:pt idx="0">
                  <c:v>21</c:v>
                </c:pt>
                <c:pt idx="1">
                  <c:v>40</c:v>
                </c:pt>
                <c:pt idx="2">
                  <c:v>30</c:v>
                </c:pt>
                <c:pt idx="3">
                  <c:v>39</c:v>
                </c:pt>
                <c:pt idx="4">
                  <c:v>50</c:v>
                </c:pt>
                <c:pt idx="5">
                  <c:v>45</c:v>
                </c:pt>
                <c:pt idx="6">
                  <c:v>64</c:v>
                </c:pt>
                <c:pt idx="7">
                  <c:v>65</c:v>
                </c:pt>
                <c:pt idx="8">
                  <c:v>72</c:v>
                </c:pt>
                <c:pt idx="9">
                  <c:v>63</c:v>
                </c:pt>
                <c:pt idx="10">
                  <c:v>98</c:v>
                </c:pt>
                <c:pt idx="11">
                  <c:v>107</c:v>
                </c:pt>
                <c:pt idx="12">
                  <c:v>132</c:v>
                </c:pt>
                <c:pt idx="13">
                  <c:v>149</c:v>
                </c:pt>
                <c:pt idx="14">
                  <c:v>238</c:v>
                </c:pt>
                <c:pt idx="15">
                  <c:v>271</c:v>
                </c:pt>
                <c:pt idx="16">
                  <c:v>272</c:v>
                </c:pt>
                <c:pt idx="17">
                  <c:v>320</c:v>
                </c:pt>
                <c:pt idx="18">
                  <c:v>358</c:v>
                </c:pt>
                <c:pt idx="19">
                  <c:v>333</c:v>
                </c:pt>
                <c:pt idx="20">
                  <c:v>297</c:v>
                </c:pt>
                <c:pt idx="21">
                  <c:v>235</c:v>
                </c:pt>
                <c:pt idx="22">
                  <c:v>194</c:v>
                </c:pt>
                <c:pt idx="23">
                  <c:v>152</c:v>
                </c:pt>
                <c:pt idx="24">
                  <c:v>107</c:v>
                </c:pt>
                <c:pt idx="25">
                  <c:v>77</c:v>
                </c:pt>
                <c:pt idx="26">
                  <c:v>71</c:v>
                </c:pt>
                <c:pt idx="27">
                  <c:v>56</c:v>
                </c:pt>
                <c:pt idx="28">
                  <c:v>40</c:v>
                </c:pt>
                <c:pt idx="29">
                  <c:v>52</c:v>
                </c:pt>
                <c:pt idx="30">
                  <c:v>48</c:v>
                </c:pt>
                <c:pt idx="31">
                  <c:v>40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'980028'!$B$919:$B$950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'980028'!$F$919:$F$950</c:f>
              <c:numCache>
                <c:formatCode>0</c:formatCode>
                <c:ptCount val="32"/>
                <c:pt idx="0">
                  <c:v>39.496544266198867</c:v>
                </c:pt>
                <c:pt idx="1">
                  <c:v>39.515564463667765</c:v>
                </c:pt>
                <c:pt idx="2">
                  <c:v>39.572010680264185</c:v>
                </c:pt>
                <c:pt idx="3">
                  <c:v>39.71726458306668</c:v>
                </c:pt>
                <c:pt idx="4">
                  <c:v>40.07144088179637</c:v>
                </c:pt>
                <c:pt idx="5">
                  <c:v>40.816076080713557</c:v>
                </c:pt>
                <c:pt idx="6">
                  <c:v>42.479495851890277</c:v>
                </c:pt>
                <c:pt idx="7">
                  <c:v>45.912931467969258</c:v>
                </c:pt>
                <c:pt idx="8">
                  <c:v>52.354851944065963</c:v>
                </c:pt>
                <c:pt idx="9">
                  <c:v>63.394511130592036</c:v>
                </c:pt>
                <c:pt idx="10">
                  <c:v>80.034999838249121</c:v>
                </c:pt>
                <c:pt idx="11">
                  <c:v>105.35415776049918</c:v>
                </c:pt>
                <c:pt idx="12">
                  <c:v>139.05307631216152</c:v>
                </c:pt>
                <c:pt idx="13">
                  <c:v>177.87086138198529</c:v>
                </c:pt>
                <c:pt idx="14">
                  <c:v>223.31898143885132</c:v>
                </c:pt>
                <c:pt idx="15">
                  <c:v>267.85044133783003</c:v>
                </c:pt>
                <c:pt idx="16">
                  <c:v>304.03150432291238</c:v>
                </c:pt>
                <c:pt idx="17">
                  <c:v>325.16582706968774</c:v>
                </c:pt>
                <c:pt idx="18">
                  <c:v>328.05017073695831</c:v>
                </c:pt>
                <c:pt idx="19">
                  <c:v>313.01308671287109</c:v>
                </c:pt>
                <c:pt idx="20">
                  <c:v>281.47390492240402</c:v>
                </c:pt>
                <c:pt idx="21">
                  <c:v>239.76016779940937</c:v>
                </c:pt>
                <c:pt idx="22">
                  <c:v>192.45401985378138</c:v>
                </c:pt>
                <c:pt idx="23">
                  <c:v>149.08369825421724</c:v>
                </c:pt>
                <c:pt idx="24">
                  <c:v>115.22907255900627</c:v>
                </c:pt>
                <c:pt idx="25">
                  <c:v>89.236216213264484</c:v>
                </c:pt>
                <c:pt idx="26">
                  <c:v>69.029563229965049</c:v>
                </c:pt>
                <c:pt idx="27">
                  <c:v>55.355937525983173</c:v>
                </c:pt>
                <c:pt idx="28">
                  <c:v>48.151765360054512</c:v>
                </c:pt>
                <c:pt idx="29">
                  <c:v>43.559702651495165</c:v>
                </c:pt>
                <c:pt idx="30">
                  <c:v>41.358265768408216</c:v>
                </c:pt>
                <c:pt idx="31">
                  <c:v>40.31813782296507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922880"/>
        <c:axId val="188949248"/>
      </c:scatterChart>
      <c:valAx>
        <c:axId val="188922880"/>
        <c:scaling>
          <c:orientation val="minMax"/>
        </c:scaling>
        <c:axPos val="b"/>
        <c:numFmt formatCode="General" sourceLinked="1"/>
        <c:tickLblPos val="nextTo"/>
        <c:crossAx val="188949248"/>
        <c:crosses val="autoZero"/>
        <c:crossBetween val="midCat"/>
      </c:valAx>
      <c:valAx>
        <c:axId val="188949248"/>
        <c:scaling>
          <c:orientation val="minMax"/>
        </c:scaling>
        <c:axPos val="l"/>
        <c:majorGridlines/>
        <c:numFmt formatCode="General" sourceLinked="1"/>
        <c:tickLblPos val="nextTo"/>
        <c:crossAx val="188922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'980028'!$B$69:$B$100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'980028'!$E$69:$E$100</c:f>
              <c:numCache>
                <c:formatCode>General</c:formatCode>
                <c:ptCount val="32"/>
                <c:pt idx="0">
                  <c:v>69</c:v>
                </c:pt>
                <c:pt idx="1">
                  <c:v>54</c:v>
                </c:pt>
                <c:pt idx="2">
                  <c:v>72</c:v>
                </c:pt>
                <c:pt idx="3">
                  <c:v>92</c:v>
                </c:pt>
                <c:pt idx="4">
                  <c:v>116</c:v>
                </c:pt>
                <c:pt idx="5">
                  <c:v>131</c:v>
                </c:pt>
                <c:pt idx="6">
                  <c:v>131</c:v>
                </c:pt>
                <c:pt idx="7">
                  <c:v>138</c:v>
                </c:pt>
                <c:pt idx="8">
                  <c:v>150</c:v>
                </c:pt>
                <c:pt idx="9">
                  <c:v>152</c:v>
                </c:pt>
                <c:pt idx="10">
                  <c:v>197</c:v>
                </c:pt>
                <c:pt idx="11">
                  <c:v>239</c:v>
                </c:pt>
                <c:pt idx="12">
                  <c:v>304</c:v>
                </c:pt>
                <c:pt idx="13">
                  <c:v>455</c:v>
                </c:pt>
                <c:pt idx="14">
                  <c:v>551</c:v>
                </c:pt>
                <c:pt idx="15">
                  <c:v>701</c:v>
                </c:pt>
                <c:pt idx="16">
                  <c:v>942</c:v>
                </c:pt>
                <c:pt idx="17">
                  <c:v>1043</c:v>
                </c:pt>
                <c:pt idx="18">
                  <c:v>1120</c:v>
                </c:pt>
                <c:pt idx="19">
                  <c:v>1035</c:v>
                </c:pt>
                <c:pt idx="20">
                  <c:v>857</c:v>
                </c:pt>
                <c:pt idx="21">
                  <c:v>661</c:v>
                </c:pt>
                <c:pt idx="22">
                  <c:v>416</c:v>
                </c:pt>
                <c:pt idx="23">
                  <c:v>282</c:v>
                </c:pt>
                <c:pt idx="24">
                  <c:v>237</c:v>
                </c:pt>
                <c:pt idx="25">
                  <c:v>178</c:v>
                </c:pt>
                <c:pt idx="26">
                  <c:v>146</c:v>
                </c:pt>
                <c:pt idx="27">
                  <c:v>131</c:v>
                </c:pt>
                <c:pt idx="28">
                  <c:v>115</c:v>
                </c:pt>
                <c:pt idx="29">
                  <c:v>116</c:v>
                </c:pt>
                <c:pt idx="30">
                  <c:v>117</c:v>
                </c:pt>
                <c:pt idx="31">
                  <c:v>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'980028'!$B$69:$B$100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'980028'!$F$69:$F$100</c:f>
              <c:numCache>
                <c:formatCode>0</c:formatCode>
                <c:ptCount val="32"/>
                <c:pt idx="0">
                  <c:v>100.23323954878366</c:v>
                </c:pt>
                <c:pt idx="1">
                  <c:v>100.23456024787099</c:v>
                </c:pt>
                <c:pt idx="2">
                  <c:v>100.24091596648383</c:v>
                </c:pt>
                <c:pt idx="3">
                  <c:v>100.26664050399424</c:v>
                </c:pt>
                <c:pt idx="4">
                  <c:v>100.36212707641933</c:v>
                </c:pt>
                <c:pt idx="5">
                  <c:v>100.65517028995217</c:v>
                </c:pt>
                <c:pt idx="6">
                  <c:v>101.59245787306702</c:v>
                </c:pt>
                <c:pt idx="7">
                  <c:v>104.3192387398275</c:v>
                </c:pt>
                <c:pt idx="8">
                  <c:v>111.33363129982514</c:v>
                </c:pt>
                <c:pt idx="9">
                  <c:v>127.28956731789347</c:v>
                </c:pt>
                <c:pt idx="10">
                  <c:v>158.04028831586575</c:v>
                </c:pt>
                <c:pt idx="11">
                  <c:v>216.23137932568244</c:v>
                </c:pt>
                <c:pt idx="12">
                  <c:v>309.97577974318529</c:v>
                </c:pt>
                <c:pt idx="13">
                  <c:v>436.16824002009076</c:v>
                </c:pt>
                <c:pt idx="14">
                  <c:v>604.00221484376925</c:v>
                </c:pt>
                <c:pt idx="15">
                  <c:v>785.73384112775705</c:v>
                </c:pt>
                <c:pt idx="16">
                  <c:v>943.30592698982343</c:v>
                </c:pt>
                <c:pt idx="17">
                  <c:v>1036.9205352895713</c:v>
                </c:pt>
                <c:pt idx="18">
                  <c:v>1045.4146692828297</c:v>
                </c:pt>
                <c:pt idx="19">
                  <c:v>969.81135197846436</c:v>
                </c:pt>
                <c:pt idx="20">
                  <c:v>824.12108256816737</c:v>
                </c:pt>
                <c:pt idx="21">
                  <c:v>647.4036253611373</c:v>
                </c:pt>
                <c:pt idx="22">
                  <c:v>468.35669505326746</c:v>
                </c:pt>
                <c:pt idx="23">
                  <c:v>326.02939001328963</c:v>
                </c:pt>
                <c:pt idx="24">
                  <c:v>231.74633429954028</c:v>
                </c:pt>
                <c:pt idx="25">
                  <c:v>171.40069327894466</c:v>
                </c:pt>
                <c:pt idx="26">
                  <c:v>133.49844191834168</c:v>
                </c:pt>
                <c:pt idx="27">
                  <c:v>113.67591646392349</c:v>
                </c:pt>
                <c:pt idx="28">
                  <c:v>105.80002638396081</c:v>
                </c:pt>
                <c:pt idx="29">
                  <c:v>102.08734981561439</c:v>
                </c:pt>
                <c:pt idx="30">
                  <c:v>100.83084309749319</c:v>
                </c:pt>
                <c:pt idx="31">
                  <c:v>100.41650437171029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3804544"/>
        <c:axId val="173888256"/>
      </c:scatterChart>
      <c:valAx>
        <c:axId val="173804544"/>
        <c:scaling>
          <c:orientation val="minMax"/>
        </c:scaling>
        <c:axPos val="b"/>
        <c:numFmt formatCode="General" sourceLinked="1"/>
        <c:tickLblPos val="nextTo"/>
        <c:crossAx val="173888256"/>
        <c:crosses val="autoZero"/>
        <c:crossBetween val="midCat"/>
      </c:valAx>
      <c:valAx>
        <c:axId val="173888256"/>
        <c:scaling>
          <c:orientation val="minMax"/>
        </c:scaling>
        <c:axPos val="l"/>
        <c:majorGridlines/>
        <c:numFmt formatCode="General" sourceLinked="1"/>
        <c:tickLblPos val="nextTo"/>
        <c:crossAx val="173804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'980028'!$B$969:$B$1000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'980028'!$E$969:$E$1000</c:f>
              <c:numCache>
                <c:formatCode>General</c:formatCode>
                <c:ptCount val="32"/>
                <c:pt idx="0">
                  <c:v>32</c:v>
                </c:pt>
                <c:pt idx="1">
                  <c:v>28</c:v>
                </c:pt>
                <c:pt idx="2">
                  <c:v>41</c:v>
                </c:pt>
                <c:pt idx="3">
                  <c:v>41</c:v>
                </c:pt>
                <c:pt idx="4">
                  <c:v>51</c:v>
                </c:pt>
                <c:pt idx="5">
                  <c:v>54</c:v>
                </c:pt>
                <c:pt idx="6">
                  <c:v>63</c:v>
                </c:pt>
                <c:pt idx="7">
                  <c:v>70</c:v>
                </c:pt>
                <c:pt idx="8">
                  <c:v>77</c:v>
                </c:pt>
                <c:pt idx="9">
                  <c:v>78</c:v>
                </c:pt>
                <c:pt idx="10">
                  <c:v>97</c:v>
                </c:pt>
                <c:pt idx="11">
                  <c:v>127</c:v>
                </c:pt>
                <c:pt idx="12">
                  <c:v>169</c:v>
                </c:pt>
                <c:pt idx="13">
                  <c:v>216</c:v>
                </c:pt>
                <c:pt idx="14">
                  <c:v>268</c:v>
                </c:pt>
                <c:pt idx="15">
                  <c:v>341</c:v>
                </c:pt>
                <c:pt idx="16">
                  <c:v>361</c:v>
                </c:pt>
                <c:pt idx="17">
                  <c:v>421</c:v>
                </c:pt>
                <c:pt idx="18">
                  <c:v>465</c:v>
                </c:pt>
                <c:pt idx="19">
                  <c:v>384</c:v>
                </c:pt>
                <c:pt idx="20">
                  <c:v>364</c:v>
                </c:pt>
                <c:pt idx="21">
                  <c:v>240</c:v>
                </c:pt>
                <c:pt idx="22">
                  <c:v>190</c:v>
                </c:pt>
                <c:pt idx="23">
                  <c:v>127</c:v>
                </c:pt>
                <c:pt idx="24">
                  <c:v>111</c:v>
                </c:pt>
                <c:pt idx="25">
                  <c:v>88</c:v>
                </c:pt>
                <c:pt idx="26">
                  <c:v>76</c:v>
                </c:pt>
                <c:pt idx="27">
                  <c:v>62</c:v>
                </c:pt>
                <c:pt idx="28">
                  <c:v>63</c:v>
                </c:pt>
                <c:pt idx="29">
                  <c:v>62</c:v>
                </c:pt>
                <c:pt idx="30">
                  <c:v>55</c:v>
                </c:pt>
                <c:pt idx="31">
                  <c:v>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'980028'!$B$969:$B$1000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'980028'!$F$969:$F$1000</c:f>
              <c:numCache>
                <c:formatCode>0</c:formatCode>
                <c:ptCount val="32"/>
                <c:pt idx="0">
                  <c:v>46.800130453382394</c:v>
                </c:pt>
                <c:pt idx="1">
                  <c:v>46.809501485906289</c:v>
                </c:pt>
                <c:pt idx="2">
                  <c:v>46.841659266947552</c:v>
                </c:pt>
                <c:pt idx="3">
                  <c:v>46.936330001387056</c:v>
                </c:pt>
                <c:pt idx="4">
                  <c:v>47.197339017364939</c:v>
                </c:pt>
                <c:pt idx="5">
                  <c:v>47.809110188690767</c:v>
                </c:pt>
                <c:pt idx="6">
                  <c:v>49.320462200430512</c:v>
                </c:pt>
                <c:pt idx="7">
                  <c:v>52.746431595097285</c:v>
                </c:pt>
                <c:pt idx="8">
                  <c:v>59.731335880778822</c:v>
                </c:pt>
                <c:pt idx="9">
                  <c:v>72.582363299570019</c:v>
                </c:pt>
                <c:pt idx="10">
                  <c:v>93.101587217625152</c:v>
                </c:pt>
                <c:pt idx="11">
                  <c:v>125.79451170014434</c:v>
                </c:pt>
                <c:pt idx="12">
                  <c:v>170.80986863283363</c:v>
                </c:pt>
                <c:pt idx="13">
                  <c:v>223.67653864199778</c:v>
                </c:pt>
                <c:pt idx="14">
                  <c:v>285.78066063015609</c:v>
                </c:pt>
                <c:pt idx="15">
                  <c:v>345.45612431969869</c:v>
                </c:pt>
                <c:pt idx="16">
                  <c:v>390.99818785013218</c:v>
                </c:pt>
                <c:pt idx="17">
                  <c:v>412.56029084054558</c:v>
                </c:pt>
                <c:pt idx="18">
                  <c:v>407.29893073839173</c:v>
                </c:pt>
                <c:pt idx="19">
                  <c:v>376.29894678544247</c:v>
                </c:pt>
                <c:pt idx="20">
                  <c:v>324.67273324775169</c:v>
                </c:pt>
                <c:pt idx="21">
                  <c:v>263.75173481356182</c:v>
                </c:pt>
                <c:pt idx="22">
                  <c:v>200.94479205297802</c:v>
                </c:pt>
                <c:pt idx="23">
                  <c:v>148.56736888786401</c:v>
                </c:pt>
                <c:pt idx="24">
                  <c:v>111.37894244727003</c:v>
                </c:pt>
                <c:pt idx="25">
                  <c:v>85.451494816263917</c:v>
                </c:pt>
                <c:pt idx="26">
                  <c:v>67.334674021934731</c:v>
                </c:pt>
                <c:pt idx="27">
                  <c:v>56.496320961485843</c:v>
                </c:pt>
                <c:pt idx="28">
                  <c:v>51.482593762195812</c:v>
                </c:pt>
                <c:pt idx="29">
                  <c:v>48.692691064769555</c:v>
                </c:pt>
                <c:pt idx="30">
                  <c:v>47.545049065353766</c:v>
                </c:pt>
                <c:pt idx="31">
                  <c:v>47.080833907656178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585152"/>
        <c:axId val="175586688"/>
      </c:scatterChart>
      <c:valAx>
        <c:axId val="175585152"/>
        <c:scaling>
          <c:orientation val="minMax"/>
        </c:scaling>
        <c:axPos val="b"/>
        <c:numFmt formatCode="General" sourceLinked="1"/>
        <c:tickLblPos val="nextTo"/>
        <c:crossAx val="175586688"/>
        <c:crosses val="autoZero"/>
        <c:crossBetween val="midCat"/>
      </c:valAx>
      <c:valAx>
        <c:axId val="175586688"/>
        <c:scaling>
          <c:orientation val="minMax"/>
        </c:scaling>
        <c:axPos val="l"/>
        <c:majorGridlines/>
        <c:numFmt formatCode="General" sourceLinked="1"/>
        <c:tickLblPos val="nextTo"/>
        <c:crossAx val="175585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'980028'!$B$1019:$B$1050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'980028'!$E$1019:$E$1050</c:f>
              <c:numCache>
                <c:formatCode>General</c:formatCode>
                <c:ptCount val="32"/>
                <c:pt idx="0">
                  <c:v>26</c:v>
                </c:pt>
                <c:pt idx="1">
                  <c:v>35</c:v>
                </c:pt>
                <c:pt idx="2">
                  <c:v>42</c:v>
                </c:pt>
                <c:pt idx="3">
                  <c:v>54</c:v>
                </c:pt>
                <c:pt idx="4">
                  <c:v>62</c:v>
                </c:pt>
                <c:pt idx="5">
                  <c:v>51</c:v>
                </c:pt>
                <c:pt idx="6">
                  <c:v>63</c:v>
                </c:pt>
                <c:pt idx="7">
                  <c:v>70</c:v>
                </c:pt>
                <c:pt idx="8">
                  <c:v>82</c:v>
                </c:pt>
                <c:pt idx="9">
                  <c:v>77</c:v>
                </c:pt>
                <c:pt idx="10">
                  <c:v>94</c:v>
                </c:pt>
                <c:pt idx="11">
                  <c:v>115</c:v>
                </c:pt>
                <c:pt idx="12">
                  <c:v>174</c:v>
                </c:pt>
                <c:pt idx="13">
                  <c:v>239</c:v>
                </c:pt>
                <c:pt idx="14">
                  <c:v>289</c:v>
                </c:pt>
                <c:pt idx="15">
                  <c:v>332</c:v>
                </c:pt>
                <c:pt idx="16">
                  <c:v>442</c:v>
                </c:pt>
                <c:pt idx="17">
                  <c:v>442</c:v>
                </c:pt>
                <c:pt idx="18">
                  <c:v>473</c:v>
                </c:pt>
                <c:pt idx="19">
                  <c:v>460</c:v>
                </c:pt>
                <c:pt idx="20">
                  <c:v>412</c:v>
                </c:pt>
                <c:pt idx="21">
                  <c:v>299</c:v>
                </c:pt>
                <c:pt idx="22">
                  <c:v>226</c:v>
                </c:pt>
                <c:pt idx="23">
                  <c:v>165</c:v>
                </c:pt>
                <c:pt idx="24">
                  <c:v>125</c:v>
                </c:pt>
                <c:pt idx="25">
                  <c:v>98</c:v>
                </c:pt>
                <c:pt idx="26">
                  <c:v>73</c:v>
                </c:pt>
                <c:pt idx="27">
                  <c:v>63</c:v>
                </c:pt>
                <c:pt idx="28">
                  <c:v>64</c:v>
                </c:pt>
                <c:pt idx="29">
                  <c:v>67</c:v>
                </c:pt>
                <c:pt idx="30">
                  <c:v>49</c:v>
                </c:pt>
                <c:pt idx="31">
                  <c:v>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'980028'!$B$1019:$B$1050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'980028'!$F$1019:$F$1050</c:f>
              <c:numCache>
                <c:formatCode>0</c:formatCode>
                <c:ptCount val="32"/>
                <c:pt idx="0">
                  <c:v>47.754508717290378</c:v>
                </c:pt>
                <c:pt idx="1">
                  <c:v>47.761481158672645</c:v>
                </c:pt>
                <c:pt idx="2">
                  <c:v>47.786193630161947</c:v>
                </c:pt>
                <c:pt idx="3">
                  <c:v>47.861291802906941</c:v>
                </c:pt>
                <c:pt idx="4">
                  <c:v>48.074855760426409</c:v>
                </c:pt>
                <c:pt idx="5">
                  <c:v>48.590407925372446</c:v>
                </c:pt>
                <c:pt idx="6">
                  <c:v>49.902531091512998</c:v>
                </c:pt>
                <c:pt idx="7">
                  <c:v>52.969286967787369</c:v>
                </c:pt>
                <c:pt idx="8">
                  <c:v>59.416286061121284</c:v>
                </c:pt>
                <c:pt idx="9">
                  <c:v>71.643311449206834</c:v>
                </c:pt>
                <c:pt idx="10">
                  <c:v>91.752691540466955</c:v>
                </c:pt>
                <c:pt idx="11">
                  <c:v>124.77646460615317</c:v>
                </c:pt>
                <c:pt idx="12">
                  <c:v>171.70972103270216</c:v>
                </c:pt>
                <c:pt idx="13">
                  <c:v>228.6527419108792</c:v>
                </c:pt>
                <c:pt idx="14">
                  <c:v>298.04326732466177</c:v>
                </c:pt>
                <c:pt idx="15">
                  <c:v>367.90551563914238</c:v>
                </c:pt>
                <c:pt idx="16">
                  <c:v>425.14954920953409</c:v>
                </c:pt>
                <c:pt idx="17">
                  <c:v>457.58753277826577</c:v>
                </c:pt>
                <c:pt idx="18">
                  <c:v>459.60344241237584</c:v>
                </c:pt>
                <c:pt idx="19">
                  <c:v>431.80764034536327</c:v>
                </c:pt>
                <c:pt idx="20">
                  <c:v>378.08421870587529</c:v>
                </c:pt>
                <c:pt idx="21">
                  <c:v>310.57742659190342</c:v>
                </c:pt>
                <c:pt idx="22">
                  <c:v>238.07148769149686</c:v>
                </c:pt>
                <c:pt idx="23">
                  <c:v>175.6614611363955</c:v>
                </c:pt>
                <c:pt idx="24">
                  <c:v>130.21544251766258</c:v>
                </c:pt>
                <c:pt idx="25">
                  <c:v>97.852635194140163</c:v>
                </c:pt>
                <c:pt idx="26">
                  <c:v>74.789552402055534</c:v>
                </c:pt>
                <c:pt idx="27">
                  <c:v>60.723186738644195</c:v>
                </c:pt>
                <c:pt idx="28">
                  <c:v>54.101251044098753</c:v>
                </c:pt>
                <c:pt idx="29">
                  <c:v>50.357866625352599</c:v>
                </c:pt>
                <c:pt idx="30">
                  <c:v>48.793842649103496</c:v>
                </c:pt>
                <c:pt idx="31">
                  <c:v>48.15238100484428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506944"/>
        <c:axId val="175508480"/>
      </c:scatterChart>
      <c:valAx>
        <c:axId val="175506944"/>
        <c:scaling>
          <c:orientation val="minMax"/>
        </c:scaling>
        <c:axPos val="b"/>
        <c:numFmt formatCode="General" sourceLinked="1"/>
        <c:tickLblPos val="nextTo"/>
        <c:crossAx val="175508480"/>
        <c:crosses val="autoZero"/>
        <c:crossBetween val="midCat"/>
      </c:valAx>
      <c:valAx>
        <c:axId val="175508480"/>
        <c:scaling>
          <c:orientation val="minMax"/>
        </c:scaling>
        <c:axPos val="l"/>
        <c:majorGridlines/>
        <c:numFmt formatCode="General" sourceLinked="1"/>
        <c:tickLblPos val="nextTo"/>
        <c:crossAx val="175506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'980028'!$B$1069:$B$1100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'980028'!$E$1069:$E$1100</c:f>
              <c:numCache>
                <c:formatCode>General</c:formatCode>
                <c:ptCount val="32"/>
                <c:pt idx="0">
                  <c:v>29</c:v>
                </c:pt>
                <c:pt idx="1">
                  <c:v>26</c:v>
                </c:pt>
                <c:pt idx="2">
                  <c:v>33</c:v>
                </c:pt>
                <c:pt idx="3">
                  <c:v>59</c:v>
                </c:pt>
                <c:pt idx="4">
                  <c:v>58</c:v>
                </c:pt>
                <c:pt idx="5">
                  <c:v>56</c:v>
                </c:pt>
                <c:pt idx="6">
                  <c:v>52</c:v>
                </c:pt>
                <c:pt idx="7">
                  <c:v>63</c:v>
                </c:pt>
                <c:pt idx="8">
                  <c:v>76</c:v>
                </c:pt>
                <c:pt idx="9">
                  <c:v>75</c:v>
                </c:pt>
                <c:pt idx="10">
                  <c:v>123</c:v>
                </c:pt>
                <c:pt idx="11">
                  <c:v>126</c:v>
                </c:pt>
                <c:pt idx="12">
                  <c:v>179</c:v>
                </c:pt>
                <c:pt idx="13">
                  <c:v>216</c:v>
                </c:pt>
                <c:pt idx="14">
                  <c:v>270</c:v>
                </c:pt>
                <c:pt idx="15">
                  <c:v>349</c:v>
                </c:pt>
                <c:pt idx="16">
                  <c:v>396</c:v>
                </c:pt>
                <c:pt idx="17">
                  <c:v>446</c:v>
                </c:pt>
                <c:pt idx="18">
                  <c:v>477</c:v>
                </c:pt>
                <c:pt idx="19">
                  <c:v>472</c:v>
                </c:pt>
                <c:pt idx="20">
                  <c:v>371</c:v>
                </c:pt>
                <c:pt idx="21">
                  <c:v>310</c:v>
                </c:pt>
                <c:pt idx="22">
                  <c:v>228</c:v>
                </c:pt>
                <c:pt idx="23">
                  <c:v>178</c:v>
                </c:pt>
                <c:pt idx="24">
                  <c:v>120</c:v>
                </c:pt>
                <c:pt idx="25">
                  <c:v>112</c:v>
                </c:pt>
                <c:pt idx="26">
                  <c:v>72</c:v>
                </c:pt>
                <c:pt idx="27">
                  <c:v>77</c:v>
                </c:pt>
                <c:pt idx="28">
                  <c:v>70</c:v>
                </c:pt>
                <c:pt idx="29">
                  <c:v>57</c:v>
                </c:pt>
                <c:pt idx="30">
                  <c:v>55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'980028'!$B$1069:$B$1100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'980028'!$F$1069:$F$1100</c:f>
              <c:numCache>
                <c:formatCode>0</c:formatCode>
                <c:ptCount val="32"/>
                <c:pt idx="0">
                  <c:v>45.413413102795836</c:v>
                </c:pt>
                <c:pt idx="1">
                  <c:v>45.429359171844638</c:v>
                </c:pt>
                <c:pt idx="2">
                  <c:v>45.479947124265912</c:v>
                </c:pt>
                <c:pt idx="3">
                  <c:v>45.618511630313236</c:v>
                </c:pt>
                <c:pt idx="4">
                  <c:v>45.976420461014797</c:v>
                </c:pt>
                <c:pt idx="5">
                  <c:v>46.768819292881112</c:v>
                </c:pt>
                <c:pt idx="6">
                  <c:v>48.627121711394771</c:v>
                </c:pt>
                <c:pt idx="7">
                  <c:v>52.644161984070465</c:v>
                </c:pt>
                <c:pt idx="8">
                  <c:v>60.505183305752638</c:v>
                </c:pt>
                <c:pt idx="9">
                  <c:v>74.489154492783513</c:v>
                </c:pt>
                <c:pt idx="10">
                  <c:v>96.250535467342502</c:v>
                </c:pt>
                <c:pt idx="11">
                  <c:v>130.28805122929381</c:v>
                </c:pt>
                <c:pt idx="12">
                  <c:v>176.66100315401042</c:v>
                </c:pt>
                <c:pt idx="13">
                  <c:v>231.04667340822684</c:v>
                </c:pt>
                <c:pt idx="14">
                  <c:v>295.55900306168854</c:v>
                </c:pt>
                <c:pt idx="15">
                  <c:v>359.2400149620932</c:v>
                </c:pt>
                <c:pt idx="16">
                  <c:v>410.90852492061953</c:v>
                </c:pt>
                <c:pt idx="17">
                  <c:v>440.42931906063944</c:v>
                </c:pt>
                <c:pt idx="18">
                  <c:v>443.14269588126149</c:v>
                </c:pt>
                <c:pt idx="19">
                  <c:v>419.56805774946514</c:v>
                </c:pt>
                <c:pt idx="20">
                  <c:v>372.43094270470226</c:v>
                </c:pt>
                <c:pt idx="21">
                  <c:v>311.64647665480419</c:v>
                </c:pt>
                <c:pt idx="22">
                  <c:v>244.36707687616277</c:v>
                </c:pt>
                <c:pt idx="23">
                  <c:v>184.31480909798066</c:v>
                </c:pt>
                <c:pt idx="24">
                  <c:v>138.76502897998921</c:v>
                </c:pt>
                <c:pt idx="25">
                  <c:v>104.8473749194328</c:v>
                </c:pt>
                <c:pt idx="26">
                  <c:v>79.387926340161968</c:v>
                </c:pt>
                <c:pt idx="27">
                  <c:v>62.861055486981584</c:v>
                </c:pt>
                <c:pt idx="28">
                  <c:v>54.53459922503805</c:v>
                </c:pt>
                <c:pt idx="29">
                  <c:v>49.473812035036026</c:v>
                </c:pt>
                <c:pt idx="30">
                  <c:v>47.175810452130044</c:v>
                </c:pt>
                <c:pt idx="31">
                  <c:v>46.148878948127219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550848"/>
        <c:axId val="175552384"/>
      </c:scatterChart>
      <c:valAx>
        <c:axId val="175550848"/>
        <c:scaling>
          <c:orientation val="minMax"/>
        </c:scaling>
        <c:axPos val="b"/>
        <c:numFmt formatCode="General" sourceLinked="1"/>
        <c:tickLblPos val="nextTo"/>
        <c:crossAx val="175552384"/>
        <c:crosses val="autoZero"/>
        <c:crossBetween val="midCat"/>
      </c:valAx>
      <c:valAx>
        <c:axId val="175552384"/>
        <c:scaling>
          <c:orientation val="minMax"/>
        </c:scaling>
        <c:axPos val="l"/>
        <c:majorGridlines/>
        <c:numFmt formatCode="General" sourceLinked="1"/>
        <c:tickLblPos val="nextTo"/>
        <c:crossAx val="175550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'980028'!$B$1119:$B$1150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'980028'!$E$1119:$E$1150</c:f>
              <c:numCache>
                <c:formatCode>General</c:formatCode>
                <c:ptCount val="32"/>
                <c:pt idx="0">
                  <c:v>31</c:v>
                </c:pt>
                <c:pt idx="1">
                  <c:v>24</c:v>
                </c:pt>
                <c:pt idx="2">
                  <c:v>35</c:v>
                </c:pt>
                <c:pt idx="3">
                  <c:v>43</c:v>
                </c:pt>
                <c:pt idx="4">
                  <c:v>56</c:v>
                </c:pt>
                <c:pt idx="5">
                  <c:v>39</c:v>
                </c:pt>
                <c:pt idx="6">
                  <c:v>61</c:v>
                </c:pt>
                <c:pt idx="7">
                  <c:v>66</c:v>
                </c:pt>
                <c:pt idx="8">
                  <c:v>73</c:v>
                </c:pt>
                <c:pt idx="9">
                  <c:v>91</c:v>
                </c:pt>
                <c:pt idx="10">
                  <c:v>99</c:v>
                </c:pt>
                <c:pt idx="11">
                  <c:v>129</c:v>
                </c:pt>
                <c:pt idx="12">
                  <c:v>157</c:v>
                </c:pt>
                <c:pt idx="13">
                  <c:v>233</c:v>
                </c:pt>
                <c:pt idx="14">
                  <c:v>249</c:v>
                </c:pt>
                <c:pt idx="15">
                  <c:v>320</c:v>
                </c:pt>
                <c:pt idx="16">
                  <c:v>394</c:v>
                </c:pt>
                <c:pt idx="17">
                  <c:v>423</c:v>
                </c:pt>
                <c:pt idx="18">
                  <c:v>469</c:v>
                </c:pt>
                <c:pt idx="19">
                  <c:v>412</c:v>
                </c:pt>
                <c:pt idx="20">
                  <c:v>449</c:v>
                </c:pt>
                <c:pt idx="21">
                  <c:v>353</c:v>
                </c:pt>
                <c:pt idx="22">
                  <c:v>241</c:v>
                </c:pt>
                <c:pt idx="23">
                  <c:v>169</c:v>
                </c:pt>
                <c:pt idx="24">
                  <c:v>124</c:v>
                </c:pt>
                <c:pt idx="25">
                  <c:v>98</c:v>
                </c:pt>
                <c:pt idx="26">
                  <c:v>88</c:v>
                </c:pt>
                <c:pt idx="27">
                  <c:v>68</c:v>
                </c:pt>
                <c:pt idx="28">
                  <c:v>70</c:v>
                </c:pt>
                <c:pt idx="29">
                  <c:v>56</c:v>
                </c:pt>
                <c:pt idx="30">
                  <c:v>45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'980028'!$B$1119:$B$1150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'980028'!$F$1119:$F$1150</c:f>
              <c:numCache>
                <c:formatCode>0</c:formatCode>
                <c:ptCount val="32"/>
                <c:pt idx="0">
                  <c:v>42.986296795179314</c:v>
                </c:pt>
                <c:pt idx="1">
                  <c:v>43.0025269053777</c:v>
                </c:pt>
                <c:pt idx="2">
                  <c:v>43.053267497273801</c:v>
                </c:pt>
                <c:pt idx="3">
                  <c:v>43.190457651810505</c:v>
                </c:pt>
                <c:pt idx="4">
                  <c:v>43.5408670276639</c:v>
                </c:pt>
                <c:pt idx="5">
                  <c:v>44.309519724334237</c:v>
                </c:pt>
                <c:pt idx="6">
                  <c:v>46.098140450488444</c:v>
                </c:pt>
                <c:pt idx="7">
                  <c:v>49.940181138151736</c:v>
                </c:pt>
                <c:pt idx="8">
                  <c:v>57.42508634029786</c:v>
                </c:pt>
                <c:pt idx="9">
                  <c:v>70.706884220838646</c:v>
                </c:pt>
                <c:pt idx="10">
                  <c:v>91.366801652009755</c:v>
                </c:pt>
                <c:pt idx="11">
                  <c:v>123.73823213550924</c:v>
                </c:pt>
                <c:pt idx="12">
                  <c:v>168.03047985716876</c:v>
                </c:pt>
                <c:pt idx="13">
                  <c:v>220.34264159401758</c:v>
                </c:pt>
                <c:pt idx="14">
                  <c:v>283.07975383580992</c:v>
                </c:pt>
                <c:pt idx="15">
                  <c:v>346.11103559589907</c:v>
                </c:pt>
                <c:pt idx="16">
                  <c:v>398.85585964657321</c:v>
                </c:pt>
                <c:pt idx="17">
                  <c:v>431.31151583261624</c:v>
                </c:pt>
                <c:pt idx="18">
                  <c:v>438.03657859024759</c:v>
                </c:pt>
                <c:pt idx="19">
                  <c:v>419.31765920956593</c:v>
                </c:pt>
                <c:pt idx="20">
                  <c:v>376.68617516818637</c:v>
                </c:pt>
                <c:pt idx="21">
                  <c:v>319.02496941540932</c:v>
                </c:pt>
                <c:pt idx="22">
                  <c:v>253.09419185193534</c:v>
                </c:pt>
                <c:pt idx="23">
                  <c:v>192.58286590536804</c:v>
                </c:pt>
                <c:pt idx="24">
                  <c:v>145.5163063507388</c:v>
                </c:pt>
                <c:pt idx="25">
                  <c:v>109.62501815559186</c:v>
                </c:pt>
                <c:pt idx="26">
                  <c:v>82.003800721457679</c:v>
                </c:pt>
                <c:pt idx="27">
                  <c:v>63.572592375629448</c:v>
                </c:pt>
                <c:pt idx="28">
                  <c:v>54.022531923621365</c:v>
                </c:pt>
                <c:pt idx="29">
                  <c:v>48.050362229212695</c:v>
                </c:pt>
                <c:pt idx="30">
                  <c:v>45.252306037440356</c:v>
                </c:pt>
                <c:pt idx="31">
                  <c:v>43.962397192702561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387392"/>
        <c:axId val="179397376"/>
      </c:scatterChart>
      <c:valAx>
        <c:axId val="179387392"/>
        <c:scaling>
          <c:orientation val="minMax"/>
        </c:scaling>
        <c:axPos val="b"/>
        <c:numFmt formatCode="General" sourceLinked="1"/>
        <c:tickLblPos val="nextTo"/>
        <c:crossAx val="179397376"/>
        <c:crosses val="autoZero"/>
        <c:crossBetween val="midCat"/>
      </c:valAx>
      <c:valAx>
        <c:axId val="179397376"/>
        <c:scaling>
          <c:orientation val="minMax"/>
        </c:scaling>
        <c:axPos val="l"/>
        <c:majorGridlines/>
        <c:numFmt formatCode="General" sourceLinked="1"/>
        <c:tickLblPos val="nextTo"/>
        <c:crossAx val="179387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'980028'!$B$1169:$B$1200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'980028'!$E$1169:$E$1200</c:f>
              <c:numCache>
                <c:formatCode>General</c:formatCode>
                <c:ptCount val="32"/>
                <c:pt idx="0">
                  <c:v>28</c:v>
                </c:pt>
                <c:pt idx="1">
                  <c:v>22</c:v>
                </c:pt>
                <c:pt idx="2">
                  <c:v>35</c:v>
                </c:pt>
                <c:pt idx="3">
                  <c:v>38</c:v>
                </c:pt>
                <c:pt idx="4">
                  <c:v>53</c:v>
                </c:pt>
                <c:pt idx="5">
                  <c:v>56</c:v>
                </c:pt>
                <c:pt idx="6">
                  <c:v>61</c:v>
                </c:pt>
                <c:pt idx="7">
                  <c:v>63</c:v>
                </c:pt>
                <c:pt idx="8">
                  <c:v>73</c:v>
                </c:pt>
                <c:pt idx="9">
                  <c:v>92</c:v>
                </c:pt>
                <c:pt idx="10">
                  <c:v>95</c:v>
                </c:pt>
                <c:pt idx="11">
                  <c:v>103</c:v>
                </c:pt>
                <c:pt idx="12">
                  <c:v>143</c:v>
                </c:pt>
                <c:pt idx="13">
                  <c:v>199</c:v>
                </c:pt>
                <c:pt idx="14">
                  <c:v>238</c:v>
                </c:pt>
                <c:pt idx="15">
                  <c:v>288</c:v>
                </c:pt>
                <c:pt idx="16">
                  <c:v>389</c:v>
                </c:pt>
                <c:pt idx="17">
                  <c:v>439</c:v>
                </c:pt>
                <c:pt idx="18">
                  <c:v>443</c:v>
                </c:pt>
                <c:pt idx="19">
                  <c:v>441</c:v>
                </c:pt>
                <c:pt idx="20">
                  <c:v>377</c:v>
                </c:pt>
                <c:pt idx="21">
                  <c:v>341</c:v>
                </c:pt>
                <c:pt idx="22">
                  <c:v>268</c:v>
                </c:pt>
                <c:pt idx="23">
                  <c:v>176</c:v>
                </c:pt>
                <c:pt idx="24">
                  <c:v>144</c:v>
                </c:pt>
                <c:pt idx="25">
                  <c:v>118</c:v>
                </c:pt>
                <c:pt idx="26">
                  <c:v>73</c:v>
                </c:pt>
                <c:pt idx="27">
                  <c:v>67</c:v>
                </c:pt>
                <c:pt idx="28">
                  <c:v>67</c:v>
                </c:pt>
                <c:pt idx="29">
                  <c:v>57</c:v>
                </c:pt>
                <c:pt idx="30">
                  <c:v>47</c:v>
                </c:pt>
                <c:pt idx="31">
                  <c:v>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'980028'!$B$1169:$B$1200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'980028'!$F$1169:$F$1200</c:f>
              <c:numCache>
                <c:formatCode>0</c:formatCode>
                <c:ptCount val="32"/>
                <c:pt idx="0">
                  <c:v>41.548639288178563</c:v>
                </c:pt>
                <c:pt idx="1">
                  <c:v>41.559629861932478</c:v>
                </c:pt>
                <c:pt idx="2">
                  <c:v>41.594990440871022</c:v>
                </c:pt>
                <c:pt idx="3">
                  <c:v>41.693326650374409</c:v>
                </c:pt>
                <c:pt idx="4">
                  <c:v>41.951474679017629</c:v>
                </c:pt>
                <c:pt idx="5">
                  <c:v>42.532677940701618</c:v>
                </c:pt>
                <c:pt idx="6">
                  <c:v>43.920947087342128</c:v>
                </c:pt>
                <c:pt idx="7">
                  <c:v>46.984026537664121</c:v>
                </c:pt>
                <c:pt idx="8">
                  <c:v>53.113090314238462</c:v>
                </c:pt>
                <c:pt idx="9">
                  <c:v>64.279770402669982</c:v>
                </c:pt>
                <c:pt idx="10">
                  <c:v>82.099834460985718</c:v>
                </c:pt>
                <c:pt idx="11">
                  <c:v>110.75594016328945</c:v>
                </c:pt>
                <c:pt idx="12">
                  <c:v>151.03453023008453</c:v>
                </c:pt>
                <c:pt idx="13">
                  <c:v>199.92277525759553</c:v>
                </c:pt>
                <c:pt idx="14">
                  <c:v>260.34090986668508</c:v>
                </c:pt>
                <c:pt idx="15">
                  <c:v>323.30153080491613</c:v>
                </c:pt>
                <c:pt idx="16">
                  <c:v>378.70886810917852</c:v>
                </c:pt>
                <c:pt idx="17">
                  <c:v>416.24108914938495</c:v>
                </c:pt>
                <c:pt idx="18">
                  <c:v>428.97232419282921</c:v>
                </c:pt>
                <c:pt idx="19">
                  <c:v>416.82520623104836</c:v>
                </c:pt>
                <c:pt idx="20">
                  <c:v>379.78736659902955</c:v>
                </c:pt>
                <c:pt idx="21">
                  <c:v>325.7158417840925</c:v>
                </c:pt>
                <c:pt idx="22">
                  <c:v>261.21981762596135</c:v>
                </c:pt>
                <c:pt idx="23">
                  <c:v>200.22401680804231</c:v>
                </c:pt>
                <c:pt idx="24">
                  <c:v>151.68961431024849</c:v>
                </c:pt>
                <c:pt idx="25">
                  <c:v>113.99038058171061</c:v>
                </c:pt>
                <c:pt idx="26">
                  <c:v>84.488419959658245</c:v>
                </c:pt>
                <c:pt idx="27">
                  <c:v>64.48391878231719</c:v>
                </c:pt>
                <c:pt idx="28">
                  <c:v>53.970217452369539</c:v>
                </c:pt>
                <c:pt idx="29">
                  <c:v>47.311870081394574</c:v>
                </c:pt>
                <c:pt idx="30">
                  <c:v>44.154053383396956</c:v>
                </c:pt>
                <c:pt idx="31">
                  <c:v>42.6827118457878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427200"/>
        <c:axId val="179428736"/>
      </c:scatterChart>
      <c:valAx>
        <c:axId val="179427200"/>
        <c:scaling>
          <c:orientation val="minMax"/>
        </c:scaling>
        <c:axPos val="b"/>
        <c:numFmt formatCode="General" sourceLinked="1"/>
        <c:tickLblPos val="nextTo"/>
        <c:crossAx val="179428736"/>
        <c:crosses val="autoZero"/>
        <c:crossBetween val="midCat"/>
      </c:valAx>
      <c:valAx>
        <c:axId val="179428736"/>
        <c:scaling>
          <c:orientation val="minMax"/>
        </c:scaling>
        <c:axPos val="l"/>
        <c:majorGridlines/>
        <c:numFmt formatCode="General" sourceLinked="1"/>
        <c:tickLblPos val="nextTo"/>
        <c:crossAx val="179427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'980028'!$B$1219:$B$1250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'980028'!$E$1219:$E$1250</c:f>
              <c:numCache>
                <c:formatCode>General</c:formatCode>
                <c:ptCount val="32"/>
                <c:pt idx="0">
                  <c:v>25</c:v>
                </c:pt>
                <c:pt idx="1">
                  <c:v>22</c:v>
                </c:pt>
                <c:pt idx="2">
                  <c:v>39</c:v>
                </c:pt>
                <c:pt idx="3">
                  <c:v>59</c:v>
                </c:pt>
                <c:pt idx="4">
                  <c:v>51</c:v>
                </c:pt>
                <c:pt idx="5">
                  <c:v>54</c:v>
                </c:pt>
                <c:pt idx="6">
                  <c:v>58</c:v>
                </c:pt>
                <c:pt idx="7">
                  <c:v>79</c:v>
                </c:pt>
                <c:pt idx="8">
                  <c:v>73</c:v>
                </c:pt>
                <c:pt idx="9">
                  <c:v>87</c:v>
                </c:pt>
                <c:pt idx="10">
                  <c:v>90</c:v>
                </c:pt>
                <c:pt idx="11">
                  <c:v>106</c:v>
                </c:pt>
                <c:pt idx="12">
                  <c:v>134</c:v>
                </c:pt>
                <c:pt idx="13">
                  <c:v>179</c:v>
                </c:pt>
                <c:pt idx="14">
                  <c:v>260</c:v>
                </c:pt>
                <c:pt idx="15">
                  <c:v>350</c:v>
                </c:pt>
                <c:pt idx="16">
                  <c:v>352</c:v>
                </c:pt>
                <c:pt idx="17">
                  <c:v>415</c:v>
                </c:pt>
                <c:pt idx="18">
                  <c:v>444</c:v>
                </c:pt>
                <c:pt idx="19">
                  <c:v>480</c:v>
                </c:pt>
                <c:pt idx="20">
                  <c:v>410</c:v>
                </c:pt>
                <c:pt idx="21">
                  <c:v>336</c:v>
                </c:pt>
                <c:pt idx="22">
                  <c:v>236</c:v>
                </c:pt>
                <c:pt idx="23">
                  <c:v>200</c:v>
                </c:pt>
                <c:pt idx="24">
                  <c:v>151</c:v>
                </c:pt>
                <c:pt idx="25">
                  <c:v>89</c:v>
                </c:pt>
                <c:pt idx="26">
                  <c:v>84</c:v>
                </c:pt>
                <c:pt idx="27">
                  <c:v>69</c:v>
                </c:pt>
                <c:pt idx="28">
                  <c:v>65</c:v>
                </c:pt>
                <c:pt idx="29">
                  <c:v>57</c:v>
                </c:pt>
                <c:pt idx="30">
                  <c:v>50</c:v>
                </c:pt>
                <c:pt idx="31">
                  <c:v>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'980028'!$B$1219:$B$1250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'980028'!$F$1219:$F$1250</c:f>
              <c:numCache>
                <c:formatCode>0</c:formatCode>
                <c:ptCount val="32"/>
                <c:pt idx="0">
                  <c:v>42.744783164353542</c:v>
                </c:pt>
                <c:pt idx="1">
                  <c:v>42.751705546269513</c:v>
                </c:pt>
                <c:pt idx="2">
                  <c:v>42.775351261478114</c:v>
                </c:pt>
                <c:pt idx="3">
                  <c:v>42.844915188859929</c:v>
                </c:pt>
                <c:pt idx="4">
                  <c:v>43.03733487112212</c:v>
                </c:pt>
                <c:pt idx="5">
                  <c:v>43.491498236726315</c:v>
                </c:pt>
                <c:pt idx="6">
                  <c:v>44.626073513027563</c:v>
                </c:pt>
                <c:pt idx="7">
                  <c:v>47.239506746416332</c:v>
                </c:pt>
                <c:pt idx="8">
                  <c:v>52.68089830902592</c:v>
                </c:pt>
                <c:pt idx="9">
                  <c:v>62.956497384989078</c:v>
                </c:pt>
                <c:pt idx="10">
                  <c:v>79.875822190458166</c:v>
                </c:pt>
                <c:pt idx="11">
                  <c:v>107.85510427466738</c:v>
                </c:pt>
                <c:pt idx="12">
                  <c:v>148.16758978643199</c:v>
                </c:pt>
                <c:pt idx="13">
                  <c:v>198.10964432046168</c:v>
                </c:pt>
                <c:pt idx="14">
                  <c:v>260.89672948429052</c:v>
                </c:pt>
                <c:pt idx="15">
                  <c:v>327.24792173024537</c:v>
                </c:pt>
                <c:pt idx="16">
                  <c:v>386.23226629985311</c:v>
                </c:pt>
                <c:pt idx="17">
                  <c:v>426.41446158648085</c:v>
                </c:pt>
                <c:pt idx="18">
                  <c:v>440.00943139588202</c:v>
                </c:pt>
                <c:pt idx="19">
                  <c:v>426.79898335436388</c:v>
                </c:pt>
                <c:pt idx="20">
                  <c:v>386.93843013463317</c:v>
                </c:pt>
                <c:pt idx="21">
                  <c:v>329.24603382639475</c:v>
                </c:pt>
                <c:pt idx="22">
                  <c:v>261.23745354925848</c:v>
                </c:pt>
                <c:pt idx="23">
                  <c:v>197.90358419655232</c:v>
                </c:pt>
                <c:pt idx="24">
                  <c:v>148.4126893008837</c:v>
                </c:pt>
                <c:pt idx="25">
                  <c:v>110.74545954184511</c:v>
                </c:pt>
                <c:pt idx="26">
                  <c:v>81.97203744800143</c:v>
                </c:pt>
                <c:pt idx="27">
                  <c:v>63.026962959150737</c:v>
                </c:pt>
                <c:pt idx="28">
                  <c:v>53.386451966840042</c:v>
                </c:pt>
                <c:pt idx="29">
                  <c:v>47.49038595327157</c:v>
                </c:pt>
                <c:pt idx="30">
                  <c:v>44.80442687295475</c:v>
                </c:pt>
                <c:pt idx="31">
                  <c:v>43.604099329317378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738880"/>
        <c:axId val="175740416"/>
      </c:scatterChart>
      <c:valAx>
        <c:axId val="175738880"/>
        <c:scaling>
          <c:orientation val="minMax"/>
        </c:scaling>
        <c:axPos val="b"/>
        <c:numFmt formatCode="General" sourceLinked="1"/>
        <c:tickLblPos val="nextTo"/>
        <c:crossAx val="175740416"/>
        <c:crosses val="autoZero"/>
        <c:crossBetween val="midCat"/>
      </c:valAx>
      <c:valAx>
        <c:axId val="175740416"/>
        <c:scaling>
          <c:orientation val="minMax"/>
        </c:scaling>
        <c:axPos val="l"/>
        <c:majorGridlines/>
        <c:numFmt formatCode="General" sourceLinked="1"/>
        <c:tickLblPos val="nextTo"/>
        <c:crossAx val="175738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'980028'!$B$1269:$B$1300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'980028'!$E$1269:$E$1300</c:f>
              <c:numCache>
                <c:formatCode>General</c:formatCode>
                <c:ptCount val="32"/>
                <c:pt idx="0">
                  <c:v>34</c:v>
                </c:pt>
                <c:pt idx="1">
                  <c:v>28</c:v>
                </c:pt>
                <c:pt idx="2">
                  <c:v>36</c:v>
                </c:pt>
                <c:pt idx="3">
                  <c:v>45</c:v>
                </c:pt>
                <c:pt idx="4">
                  <c:v>54</c:v>
                </c:pt>
                <c:pt idx="5">
                  <c:v>64</c:v>
                </c:pt>
                <c:pt idx="6">
                  <c:v>69</c:v>
                </c:pt>
                <c:pt idx="7">
                  <c:v>78</c:v>
                </c:pt>
                <c:pt idx="8">
                  <c:v>75</c:v>
                </c:pt>
                <c:pt idx="9">
                  <c:v>94</c:v>
                </c:pt>
                <c:pt idx="10">
                  <c:v>94</c:v>
                </c:pt>
                <c:pt idx="11">
                  <c:v>108</c:v>
                </c:pt>
                <c:pt idx="12">
                  <c:v>151</c:v>
                </c:pt>
                <c:pt idx="13">
                  <c:v>174</c:v>
                </c:pt>
                <c:pt idx="14">
                  <c:v>264</c:v>
                </c:pt>
                <c:pt idx="15">
                  <c:v>294</c:v>
                </c:pt>
                <c:pt idx="16">
                  <c:v>361</c:v>
                </c:pt>
                <c:pt idx="17">
                  <c:v>460</c:v>
                </c:pt>
                <c:pt idx="18">
                  <c:v>461</c:v>
                </c:pt>
                <c:pt idx="19">
                  <c:v>472</c:v>
                </c:pt>
                <c:pt idx="20">
                  <c:v>407</c:v>
                </c:pt>
                <c:pt idx="21">
                  <c:v>326</c:v>
                </c:pt>
                <c:pt idx="22">
                  <c:v>266</c:v>
                </c:pt>
                <c:pt idx="23">
                  <c:v>195</c:v>
                </c:pt>
                <c:pt idx="24">
                  <c:v>152</c:v>
                </c:pt>
                <c:pt idx="25">
                  <c:v>104</c:v>
                </c:pt>
                <c:pt idx="26">
                  <c:v>92</c:v>
                </c:pt>
                <c:pt idx="27">
                  <c:v>72</c:v>
                </c:pt>
                <c:pt idx="28">
                  <c:v>72</c:v>
                </c:pt>
                <c:pt idx="29">
                  <c:v>63</c:v>
                </c:pt>
                <c:pt idx="30">
                  <c:v>55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'980028'!$B$1269:$B$1300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'980028'!$F$1269:$F$1300</c:f>
              <c:numCache>
                <c:formatCode>0</c:formatCode>
                <c:ptCount val="32"/>
                <c:pt idx="0">
                  <c:v>49.118443738004324</c:v>
                </c:pt>
                <c:pt idx="1">
                  <c:v>49.123667013470218</c:v>
                </c:pt>
                <c:pt idx="2">
                  <c:v>49.142012618423642</c:v>
                </c:pt>
                <c:pt idx="3">
                  <c:v>49.197436999393723</c:v>
                </c:pt>
                <c:pt idx="4">
                  <c:v>49.354646761213871</c:v>
                </c:pt>
                <c:pt idx="5">
                  <c:v>49.734386452103955</c:v>
                </c:pt>
                <c:pt idx="6">
                  <c:v>50.70461089356499</c:v>
                </c:pt>
                <c:pt idx="7">
                  <c:v>52.989563374153462</c:v>
                </c:pt>
                <c:pt idx="8">
                  <c:v>57.848733469880216</c:v>
                </c:pt>
                <c:pt idx="9">
                  <c:v>67.208891991370862</c:v>
                </c:pt>
                <c:pt idx="10">
                  <c:v>82.904058147070742</c:v>
                </c:pt>
                <c:pt idx="11">
                  <c:v>109.31265826445947</c:v>
                </c:pt>
                <c:pt idx="12">
                  <c:v>148.00109159589883</c:v>
                </c:pt>
                <c:pt idx="13">
                  <c:v>196.67713285352727</c:v>
                </c:pt>
                <c:pt idx="14">
                  <c:v>258.8138799510441</c:v>
                </c:pt>
                <c:pt idx="15">
                  <c:v>325.55446608516047</c:v>
                </c:pt>
                <c:pt idx="16">
                  <c:v>386.02384691459542</c:v>
                </c:pt>
                <c:pt idx="17">
                  <c:v>428.45798558602991</c:v>
                </c:pt>
                <c:pt idx="18">
                  <c:v>444.33964101652487</c:v>
                </c:pt>
                <c:pt idx="19">
                  <c:v>433.24929031898989</c:v>
                </c:pt>
                <c:pt idx="20">
                  <c:v>394.80613596132656</c:v>
                </c:pt>
                <c:pt idx="21">
                  <c:v>337.66492423713697</c:v>
                </c:pt>
                <c:pt idx="22">
                  <c:v>269.50309046528213</c:v>
                </c:pt>
                <c:pt idx="23">
                  <c:v>205.63630589630014</c:v>
                </c:pt>
                <c:pt idx="24">
                  <c:v>155.59379843612336</c:v>
                </c:pt>
                <c:pt idx="25">
                  <c:v>117.48770102832509</c:v>
                </c:pt>
                <c:pt idx="26">
                  <c:v>88.414677327531606</c:v>
                </c:pt>
                <c:pt idx="27">
                  <c:v>69.330002458335883</c:v>
                </c:pt>
                <c:pt idx="28">
                  <c:v>59.662140672679747</c:v>
                </c:pt>
                <c:pt idx="29">
                  <c:v>53.783713271006157</c:v>
                </c:pt>
                <c:pt idx="30">
                  <c:v>51.125981267907449</c:v>
                </c:pt>
                <c:pt idx="31">
                  <c:v>49.948379976163721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841088"/>
        <c:axId val="180846976"/>
      </c:scatterChart>
      <c:valAx>
        <c:axId val="180841088"/>
        <c:scaling>
          <c:orientation val="minMax"/>
        </c:scaling>
        <c:axPos val="b"/>
        <c:numFmt formatCode="General" sourceLinked="1"/>
        <c:tickLblPos val="nextTo"/>
        <c:crossAx val="180846976"/>
        <c:crosses val="autoZero"/>
        <c:crossBetween val="midCat"/>
      </c:valAx>
      <c:valAx>
        <c:axId val="180846976"/>
        <c:scaling>
          <c:orientation val="minMax"/>
        </c:scaling>
        <c:axPos val="l"/>
        <c:majorGridlines/>
        <c:numFmt formatCode="General" sourceLinked="1"/>
        <c:tickLblPos val="nextTo"/>
        <c:crossAx val="180841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'980028'!$B$1319:$B$1350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'980028'!$E$1319:$E$1350</c:f>
              <c:numCache>
                <c:formatCode>General</c:formatCode>
                <c:ptCount val="32"/>
                <c:pt idx="0">
                  <c:v>19</c:v>
                </c:pt>
                <c:pt idx="1">
                  <c:v>30</c:v>
                </c:pt>
                <c:pt idx="2">
                  <c:v>36</c:v>
                </c:pt>
                <c:pt idx="3">
                  <c:v>45</c:v>
                </c:pt>
                <c:pt idx="4">
                  <c:v>52</c:v>
                </c:pt>
                <c:pt idx="5">
                  <c:v>51</c:v>
                </c:pt>
                <c:pt idx="6">
                  <c:v>57</c:v>
                </c:pt>
                <c:pt idx="7">
                  <c:v>67</c:v>
                </c:pt>
                <c:pt idx="8">
                  <c:v>60</c:v>
                </c:pt>
                <c:pt idx="9">
                  <c:v>76</c:v>
                </c:pt>
                <c:pt idx="10">
                  <c:v>110</c:v>
                </c:pt>
                <c:pt idx="11">
                  <c:v>91</c:v>
                </c:pt>
                <c:pt idx="12">
                  <c:v>135</c:v>
                </c:pt>
                <c:pt idx="13">
                  <c:v>160</c:v>
                </c:pt>
                <c:pt idx="14">
                  <c:v>258</c:v>
                </c:pt>
                <c:pt idx="15">
                  <c:v>281</c:v>
                </c:pt>
                <c:pt idx="16">
                  <c:v>395</c:v>
                </c:pt>
                <c:pt idx="17">
                  <c:v>412</c:v>
                </c:pt>
                <c:pt idx="18">
                  <c:v>441</c:v>
                </c:pt>
                <c:pt idx="19">
                  <c:v>436</c:v>
                </c:pt>
                <c:pt idx="20">
                  <c:v>412</c:v>
                </c:pt>
                <c:pt idx="21">
                  <c:v>389</c:v>
                </c:pt>
                <c:pt idx="22">
                  <c:v>296</c:v>
                </c:pt>
                <c:pt idx="23">
                  <c:v>191</c:v>
                </c:pt>
                <c:pt idx="24">
                  <c:v>152</c:v>
                </c:pt>
                <c:pt idx="25">
                  <c:v>110</c:v>
                </c:pt>
                <c:pt idx="26">
                  <c:v>93</c:v>
                </c:pt>
                <c:pt idx="27">
                  <c:v>67</c:v>
                </c:pt>
                <c:pt idx="28">
                  <c:v>60</c:v>
                </c:pt>
                <c:pt idx="29">
                  <c:v>67</c:v>
                </c:pt>
                <c:pt idx="30">
                  <c:v>51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'980028'!$B$1319:$B$1350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'980028'!$F$1319:$F$1350</c:f>
              <c:numCache>
                <c:formatCode>0</c:formatCode>
                <c:ptCount val="32"/>
                <c:pt idx="0">
                  <c:v>42.864798435413974</c:v>
                </c:pt>
                <c:pt idx="1">
                  <c:v>42.870088759774674</c:v>
                </c:pt>
                <c:pt idx="2">
                  <c:v>42.888391421090859</c:v>
                </c:pt>
                <c:pt idx="3">
                  <c:v>42.94295968339901</c:v>
                </c:pt>
                <c:pt idx="4">
                  <c:v>43.096008079689334</c:v>
                </c:pt>
                <c:pt idx="5">
                  <c:v>43.462344067158398</c:v>
                </c:pt>
                <c:pt idx="6">
                  <c:v>44.391355740742661</c:v>
                </c:pt>
                <c:pt idx="7">
                  <c:v>46.566644874868352</c:v>
                </c:pt>
                <c:pt idx="8">
                  <c:v>51.175435447980327</c:v>
                </c:pt>
                <c:pt idx="9">
                  <c:v>60.039908744025389</c:v>
                </c:pt>
                <c:pt idx="10">
                  <c:v>74.914833448455397</c:v>
                </c:pt>
                <c:pt idx="11">
                  <c:v>100.02174295222775</c:v>
                </c:pt>
                <c:pt idx="12">
                  <c:v>137.01972037083081</c:v>
                </c:pt>
                <c:pt idx="13">
                  <c:v>183.97647465162686</c:v>
                </c:pt>
                <c:pt idx="14">
                  <c:v>244.68517101553718</c:v>
                </c:pt>
                <c:pt idx="15">
                  <c:v>311.14516893273657</c:v>
                </c:pt>
                <c:pt idx="16">
                  <c:v>373.1888997155184</c:v>
                </c:pt>
                <c:pt idx="17">
                  <c:v>419.28194724269764</c:v>
                </c:pt>
                <c:pt idx="18">
                  <c:v>440.05312504232631</c:v>
                </c:pt>
                <c:pt idx="19">
                  <c:v>434.84890471840913</c:v>
                </c:pt>
                <c:pt idx="20">
                  <c:v>401.8052218722147</c:v>
                </c:pt>
                <c:pt idx="21">
                  <c:v>348.23950316387379</c:v>
                </c:pt>
                <c:pt idx="22">
                  <c:v>281.25326681155758</c:v>
                </c:pt>
                <c:pt idx="23">
                  <c:v>216.14374715100456</c:v>
                </c:pt>
                <c:pt idx="24">
                  <c:v>163.49446379422457</c:v>
                </c:pt>
                <c:pt idx="25">
                  <c:v>122.22086331477404</c:v>
                </c:pt>
                <c:pt idx="26">
                  <c:v>89.772811925875274</c:v>
                </c:pt>
                <c:pt idx="27">
                  <c:v>67.763196623986744</c:v>
                </c:pt>
                <c:pt idx="28">
                  <c:v>56.238610839705203</c:v>
                </c:pt>
                <c:pt idx="29">
                  <c:v>48.993227737541716</c:v>
                </c:pt>
                <c:pt idx="30">
                  <c:v>45.595546929854613</c:v>
                </c:pt>
                <c:pt idx="31">
                  <c:v>44.034584963035975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749824"/>
        <c:axId val="180751360"/>
      </c:scatterChart>
      <c:valAx>
        <c:axId val="180749824"/>
        <c:scaling>
          <c:orientation val="minMax"/>
        </c:scaling>
        <c:axPos val="b"/>
        <c:numFmt formatCode="General" sourceLinked="1"/>
        <c:tickLblPos val="nextTo"/>
        <c:crossAx val="180751360"/>
        <c:crosses val="autoZero"/>
        <c:crossBetween val="midCat"/>
      </c:valAx>
      <c:valAx>
        <c:axId val="180751360"/>
        <c:scaling>
          <c:orientation val="minMax"/>
        </c:scaling>
        <c:axPos val="l"/>
        <c:majorGridlines/>
        <c:numFmt formatCode="General" sourceLinked="1"/>
        <c:tickLblPos val="nextTo"/>
        <c:crossAx val="180749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'980028'!$B$1369:$B$1400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'980028'!$E$1369:$E$1400</c:f>
              <c:numCache>
                <c:formatCode>General</c:formatCode>
                <c:ptCount val="32"/>
                <c:pt idx="0">
                  <c:v>26</c:v>
                </c:pt>
                <c:pt idx="1">
                  <c:v>35</c:v>
                </c:pt>
                <c:pt idx="2">
                  <c:v>37</c:v>
                </c:pt>
                <c:pt idx="3">
                  <c:v>48</c:v>
                </c:pt>
                <c:pt idx="4">
                  <c:v>54</c:v>
                </c:pt>
                <c:pt idx="5">
                  <c:v>54</c:v>
                </c:pt>
                <c:pt idx="6">
                  <c:v>64</c:v>
                </c:pt>
                <c:pt idx="7">
                  <c:v>67</c:v>
                </c:pt>
                <c:pt idx="8">
                  <c:v>75</c:v>
                </c:pt>
                <c:pt idx="9">
                  <c:v>66</c:v>
                </c:pt>
                <c:pt idx="10">
                  <c:v>116</c:v>
                </c:pt>
                <c:pt idx="11">
                  <c:v>131</c:v>
                </c:pt>
                <c:pt idx="12">
                  <c:v>194</c:v>
                </c:pt>
                <c:pt idx="13">
                  <c:v>230</c:v>
                </c:pt>
                <c:pt idx="14">
                  <c:v>264</c:v>
                </c:pt>
                <c:pt idx="15">
                  <c:v>362</c:v>
                </c:pt>
                <c:pt idx="16">
                  <c:v>460</c:v>
                </c:pt>
                <c:pt idx="17">
                  <c:v>481</c:v>
                </c:pt>
                <c:pt idx="18">
                  <c:v>500</c:v>
                </c:pt>
                <c:pt idx="19">
                  <c:v>487</c:v>
                </c:pt>
                <c:pt idx="20">
                  <c:v>352</c:v>
                </c:pt>
                <c:pt idx="21">
                  <c:v>239</c:v>
                </c:pt>
                <c:pt idx="22">
                  <c:v>217</c:v>
                </c:pt>
                <c:pt idx="23">
                  <c:v>113</c:v>
                </c:pt>
                <c:pt idx="24">
                  <c:v>106</c:v>
                </c:pt>
                <c:pt idx="25">
                  <c:v>90</c:v>
                </c:pt>
                <c:pt idx="26">
                  <c:v>71</c:v>
                </c:pt>
                <c:pt idx="27">
                  <c:v>76</c:v>
                </c:pt>
                <c:pt idx="28">
                  <c:v>71</c:v>
                </c:pt>
                <c:pt idx="29">
                  <c:v>58</c:v>
                </c:pt>
                <c:pt idx="30">
                  <c:v>60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'980028'!$B$1369:$B$1400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'980028'!$F$1369:$F$1400</c:f>
              <c:numCache>
                <c:formatCode>0</c:formatCode>
                <c:ptCount val="32"/>
                <c:pt idx="0">
                  <c:v>50.316469526018757</c:v>
                </c:pt>
                <c:pt idx="1">
                  <c:v>50.318972199334389</c:v>
                </c:pt>
                <c:pt idx="2">
                  <c:v>50.329366441249427</c:v>
                </c:pt>
                <c:pt idx="3">
                  <c:v>50.365940444940385</c:v>
                </c:pt>
                <c:pt idx="4">
                  <c:v>50.48486041502413</c:v>
                </c:pt>
                <c:pt idx="5">
                  <c:v>50.808045149745062</c:v>
                </c:pt>
                <c:pt idx="6">
                  <c:v>51.726277282593031</c:v>
                </c:pt>
                <c:pt idx="7">
                  <c:v>54.103906662049269</c:v>
                </c:pt>
                <c:pt idx="8">
                  <c:v>59.578015334281751</c:v>
                </c:pt>
                <c:pt idx="9">
                  <c:v>70.800584696265105</c:v>
                </c:pt>
                <c:pt idx="10">
                  <c:v>90.465536468768533</c:v>
                </c:pt>
                <c:pt idx="11">
                  <c:v>124.45331742511689</c:v>
                </c:pt>
                <c:pt idx="12">
                  <c:v>174.63772659030258</c:v>
                </c:pt>
                <c:pt idx="13">
                  <c:v>236.92668824892237</c:v>
                </c:pt>
                <c:pt idx="14">
                  <c:v>313.29875830559752</c:v>
                </c:pt>
                <c:pt idx="15">
                  <c:v>388.87899877808002</c:v>
                </c:pt>
                <c:pt idx="16">
                  <c:v>447.14370788511854</c:v>
                </c:pt>
                <c:pt idx="17">
                  <c:v>473.7109751961093</c:v>
                </c:pt>
                <c:pt idx="18">
                  <c:v>464.52125647910361</c:v>
                </c:pt>
                <c:pt idx="19">
                  <c:v>421.49609237733461</c:v>
                </c:pt>
                <c:pt idx="20">
                  <c:v>353.29241703588178</c:v>
                </c:pt>
                <c:pt idx="21">
                  <c:v>276.50444639173782</c:v>
                </c:pt>
                <c:pt idx="22">
                  <c:v>201.66539030177191</c:v>
                </c:pt>
                <c:pt idx="23">
                  <c:v>143.34384577874002</c:v>
                </c:pt>
                <c:pt idx="24">
                  <c:v>104.95642567727532</c:v>
                </c:pt>
                <c:pt idx="25">
                  <c:v>80.309563919851328</c:v>
                </c:pt>
                <c:pt idx="26">
                  <c:v>64.651370823337004</c:v>
                </c:pt>
                <c:pt idx="27">
                  <c:v>56.29170157177316</c:v>
                </c:pt>
                <c:pt idx="28">
                  <c:v>52.87505878342624</c:v>
                </c:pt>
                <c:pt idx="29">
                  <c:v>51.207738632133015</c:v>
                </c:pt>
                <c:pt idx="30">
                  <c:v>50.617960403949652</c:v>
                </c:pt>
                <c:pt idx="31">
                  <c:v>50.413686798761667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789632"/>
        <c:axId val="180791168"/>
      </c:scatterChart>
      <c:valAx>
        <c:axId val="180789632"/>
        <c:scaling>
          <c:orientation val="minMax"/>
        </c:scaling>
        <c:axPos val="b"/>
        <c:numFmt formatCode="General" sourceLinked="1"/>
        <c:tickLblPos val="nextTo"/>
        <c:crossAx val="180791168"/>
        <c:crosses val="autoZero"/>
        <c:crossBetween val="midCat"/>
      </c:valAx>
      <c:valAx>
        <c:axId val="180791168"/>
        <c:scaling>
          <c:orientation val="minMax"/>
        </c:scaling>
        <c:axPos val="l"/>
        <c:majorGridlines/>
        <c:numFmt formatCode="General" sourceLinked="1"/>
        <c:tickLblPos val="nextTo"/>
        <c:crossAx val="180789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'980028'!$B$1419:$B$1450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'980028'!$E$1419:$E$1450</c:f>
              <c:numCache>
                <c:formatCode>General</c:formatCode>
                <c:ptCount val="32"/>
                <c:pt idx="0">
                  <c:v>26</c:v>
                </c:pt>
                <c:pt idx="1">
                  <c:v>13</c:v>
                </c:pt>
                <c:pt idx="2">
                  <c:v>44</c:v>
                </c:pt>
                <c:pt idx="3">
                  <c:v>46</c:v>
                </c:pt>
                <c:pt idx="4">
                  <c:v>57</c:v>
                </c:pt>
                <c:pt idx="5">
                  <c:v>70</c:v>
                </c:pt>
                <c:pt idx="6">
                  <c:v>59</c:v>
                </c:pt>
                <c:pt idx="7">
                  <c:v>64</c:v>
                </c:pt>
                <c:pt idx="8">
                  <c:v>73</c:v>
                </c:pt>
                <c:pt idx="9">
                  <c:v>83</c:v>
                </c:pt>
                <c:pt idx="10">
                  <c:v>77</c:v>
                </c:pt>
                <c:pt idx="11">
                  <c:v>105</c:v>
                </c:pt>
                <c:pt idx="12">
                  <c:v>161</c:v>
                </c:pt>
                <c:pt idx="13">
                  <c:v>192</c:v>
                </c:pt>
                <c:pt idx="14">
                  <c:v>280</c:v>
                </c:pt>
                <c:pt idx="15">
                  <c:v>306</c:v>
                </c:pt>
                <c:pt idx="16">
                  <c:v>476</c:v>
                </c:pt>
                <c:pt idx="17">
                  <c:v>517</c:v>
                </c:pt>
                <c:pt idx="18">
                  <c:v>525</c:v>
                </c:pt>
                <c:pt idx="19">
                  <c:v>478</c:v>
                </c:pt>
                <c:pt idx="20">
                  <c:v>341</c:v>
                </c:pt>
                <c:pt idx="21">
                  <c:v>254</c:v>
                </c:pt>
                <c:pt idx="22">
                  <c:v>190</c:v>
                </c:pt>
                <c:pt idx="23">
                  <c:v>105</c:v>
                </c:pt>
                <c:pt idx="24">
                  <c:v>78</c:v>
                </c:pt>
                <c:pt idx="25">
                  <c:v>73</c:v>
                </c:pt>
                <c:pt idx="26">
                  <c:v>72</c:v>
                </c:pt>
                <c:pt idx="27">
                  <c:v>68</c:v>
                </c:pt>
                <c:pt idx="28">
                  <c:v>59</c:v>
                </c:pt>
                <c:pt idx="29">
                  <c:v>39</c:v>
                </c:pt>
                <c:pt idx="30">
                  <c:v>49</c:v>
                </c:pt>
                <c:pt idx="31">
                  <c:v>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'980028'!$B$1419:$B$1450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'980028'!$F$1419:$F$1450</c:f>
              <c:numCache>
                <c:formatCode>0</c:formatCode>
                <c:ptCount val="32"/>
                <c:pt idx="0">
                  <c:v>42.843809781945744</c:v>
                </c:pt>
                <c:pt idx="1">
                  <c:v>42.844133423004578</c:v>
                </c:pt>
                <c:pt idx="2">
                  <c:v>42.845861885829386</c:v>
                </c:pt>
                <c:pt idx="3">
                  <c:v>42.853560137237928</c:v>
                </c:pt>
                <c:pt idx="4">
                  <c:v>42.884737533115619</c:v>
                </c:pt>
                <c:pt idx="5">
                  <c:v>42.988033445397619</c:v>
                </c:pt>
                <c:pt idx="6">
                  <c:v>43.342727788900305</c:v>
                </c:pt>
                <c:pt idx="7">
                  <c:v>44.444439555424879</c:v>
                </c:pt>
                <c:pt idx="8">
                  <c:v>47.446200872701034</c:v>
                </c:pt>
                <c:pt idx="9">
                  <c:v>54.614123831489628</c:v>
                </c:pt>
                <c:pt idx="10">
                  <c:v>68.973861387098893</c:v>
                </c:pt>
                <c:pt idx="11">
                  <c:v>96.985083597217496</c:v>
                </c:pt>
                <c:pt idx="12">
                  <c:v>143.08603432621985</c:v>
                </c:pt>
                <c:pt idx="13">
                  <c:v>205.82622420330281</c:v>
                </c:pt>
                <c:pt idx="14">
                  <c:v>289.22775297291849</c:v>
                </c:pt>
                <c:pt idx="15">
                  <c:v>378.04950600780467</c:v>
                </c:pt>
                <c:pt idx="16">
                  <c:v>451.60739463153004</c:v>
                </c:pt>
                <c:pt idx="17">
                  <c:v>489.49142694302077</c:v>
                </c:pt>
                <c:pt idx="18">
                  <c:v>483.46458192567735</c:v>
                </c:pt>
                <c:pt idx="19">
                  <c:v>435.54429468306637</c:v>
                </c:pt>
                <c:pt idx="20">
                  <c:v>356.79135058222033</c:v>
                </c:pt>
                <c:pt idx="21">
                  <c:v>268.98701836526209</c:v>
                </c:pt>
                <c:pt idx="22">
                  <c:v>186.28812184642038</c:v>
                </c:pt>
                <c:pt idx="23">
                  <c:v>125.22236827574963</c:v>
                </c:pt>
                <c:pt idx="24">
                  <c:v>87.665085252485397</c:v>
                </c:pt>
                <c:pt idx="25">
                  <c:v>65.374467308471083</c:v>
                </c:pt>
                <c:pt idx="26">
                  <c:v>52.490047590770267</c:v>
                </c:pt>
                <c:pt idx="27">
                  <c:v>46.367085685187931</c:v>
                </c:pt>
                <c:pt idx="28">
                  <c:v>44.169585006812518</c:v>
                </c:pt>
                <c:pt idx="29">
                  <c:v>43.236699154170786</c:v>
                </c:pt>
                <c:pt idx="30">
                  <c:v>42.956345955181611</c:v>
                </c:pt>
                <c:pt idx="31">
                  <c:v>42.874371168428681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968064"/>
        <c:axId val="180986240"/>
      </c:scatterChart>
      <c:valAx>
        <c:axId val="180968064"/>
        <c:scaling>
          <c:orientation val="minMax"/>
        </c:scaling>
        <c:axPos val="b"/>
        <c:numFmt formatCode="General" sourceLinked="1"/>
        <c:tickLblPos val="nextTo"/>
        <c:crossAx val="180986240"/>
        <c:crosses val="autoZero"/>
        <c:crossBetween val="midCat"/>
      </c:valAx>
      <c:valAx>
        <c:axId val="180986240"/>
        <c:scaling>
          <c:orientation val="minMax"/>
        </c:scaling>
        <c:axPos val="l"/>
        <c:majorGridlines/>
        <c:numFmt formatCode="General" sourceLinked="1"/>
        <c:tickLblPos val="nextTo"/>
        <c:crossAx val="180968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'980028'!$B$119:$B$150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'980028'!$E$119:$E$150</c:f>
              <c:numCache>
                <c:formatCode>General</c:formatCode>
                <c:ptCount val="32"/>
                <c:pt idx="0">
                  <c:v>69</c:v>
                </c:pt>
                <c:pt idx="1">
                  <c:v>67</c:v>
                </c:pt>
                <c:pt idx="2">
                  <c:v>74</c:v>
                </c:pt>
                <c:pt idx="3">
                  <c:v>104</c:v>
                </c:pt>
                <c:pt idx="4">
                  <c:v>89</c:v>
                </c:pt>
                <c:pt idx="5">
                  <c:v>135</c:v>
                </c:pt>
                <c:pt idx="6">
                  <c:v>131</c:v>
                </c:pt>
                <c:pt idx="7">
                  <c:v>144</c:v>
                </c:pt>
                <c:pt idx="8">
                  <c:v>150</c:v>
                </c:pt>
                <c:pt idx="9">
                  <c:v>158</c:v>
                </c:pt>
                <c:pt idx="10">
                  <c:v>178</c:v>
                </c:pt>
                <c:pt idx="11">
                  <c:v>248</c:v>
                </c:pt>
                <c:pt idx="12">
                  <c:v>350</c:v>
                </c:pt>
                <c:pt idx="13">
                  <c:v>429</c:v>
                </c:pt>
                <c:pt idx="14">
                  <c:v>582</c:v>
                </c:pt>
                <c:pt idx="15">
                  <c:v>731</c:v>
                </c:pt>
                <c:pt idx="16">
                  <c:v>971</c:v>
                </c:pt>
                <c:pt idx="17">
                  <c:v>1081</c:v>
                </c:pt>
                <c:pt idx="18">
                  <c:v>1173</c:v>
                </c:pt>
                <c:pt idx="19">
                  <c:v>1032</c:v>
                </c:pt>
                <c:pt idx="20">
                  <c:v>870</c:v>
                </c:pt>
                <c:pt idx="21">
                  <c:v>669</c:v>
                </c:pt>
                <c:pt idx="22">
                  <c:v>424</c:v>
                </c:pt>
                <c:pt idx="23">
                  <c:v>307</c:v>
                </c:pt>
                <c:pt idx="24">
                  <c:v>204</c:v>
                </c:pt>
                <c:pt idx="25">
                  <c:v>165</c:v>
                </c:pt>
                <c:pt idx="26">
                  <c:v>152</c:v>
                </c:pt>
                <c:pt idx="27">
                  <c:v>144</c:v>
                </c:pt>
                <c:pt idx="28">
                  <c:v>131</c:v>
                </c:pt>
                <c:pt idx="29">
                  <c:v>105</c:v>
                </c:pt>
                <c:pt idx="30">
                  <c:v>94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'980028'!$B$119:$B$150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'980028'!$F$119:$F$150</c:f>
              <c:numCache>
                <c:formatCode>0</c:formatCode>
                <c:ptCount val="32"/>
                <c:pt idx="0">
                  <c:v>102.62104146061812</c:v>
                </c:pt>
                <c:pt idx="1">
                  <c:v>102.62210973659991</c:v>
                </c:pt>
                <c:pt idx="2">
                  <c:v>102.62743060629514</c:v>
                </c:pt>
                <c:pt idx="3">
                  <c:v>102.64966401069813</c:v>
                </c:pt>
                <c:pt idx="4">
                  <c:v>102.73464718103013</c:v>
                </c:pt>
                <c:pt idx="5">
                  <c:v>103.00234140500565</c:v>
                </c:pt>
                <c:pt idx="6">
                  <c:v>103.87978041564597</c:v>
                </c:pt>
                <c:pt idx="7">
                  <c:v>106.49186171445079</c:v>
                </c:pt>
                <c:pt idx="8">
                  <c:v>113.35174094715332</c:v>
                </c:pt>
                <c:pt idx="9">
                  <c:v>129.24077279526702</c:v>
                </c:pt>
                <c:pt idx="10">
                  <c:v>160.32895862140757</c:v>
                </c:pt>
                <c:pt idx="11">
                  <c:v>219.91458418183529</c:v>
                </c:pt>
                <c:pt idx="12">
                  <c:v>316.90103049364114</c:v>
                </c:pt>
                <c:pt idx="13">
                  <c:v>448.4205596982132</c:v>
                </c:pt>
                <c:pt idx="14">
                  <c:v>624.12443955821095</c:v>
                </c:pt>
                <c:pt idx="15">
                  <c:v>814.54833955562822</c:v>
                </c:pt>
                <c:pt idx="16">
                  <c:v>978.84346905699113</c:v>
                </c:pt>
                <c:pt idx="17">
                  <c:v>1074.4640854338265</c:v>
                </c:pt>
                <c:pt idx="18">
                  <c:v>1079.6035398166239</c:v>
                </c:pt>
                <c:pt idx="19">
                  <c:v>995.82173651883431</c:v>
                </c:pt>
                <c:pt idx="20">
                  <c:v>839.64140012045539</c:v>
                </c:pt>
                <c:pt idx="21">
                  <c:v>653.53487369433003</c:v>
                </c:pt>
                <c:pt idx="22">
                  <c:v>468.03204363579431</c:v>
                </c:pt>
                <c:pt idx="23">
                  <c:v>323.11303292178968</c:v>
                </c:pt>
                <c:pt idx="24">
                  <c:v>228.84076121090078</c:v>
                </c:pt>
                <c:pt idx="25">
                  <c:v>169.63548243423492</c:v>
                </c:pt>
                <c:pt idx="26">
                  <c:v>133.23325191288674</c:v>
                </c:pt>
                <c:pt idx="27">
                  <c:v>114.66461661649686</c:v>
                </c:pt>
                <c:pt idx="28">
                  <c:v>107.48226974296097</c:v>
                </c:pt>
                <c:pt idx="29">
                  <c:v>104.18994684239779</c:v>
                </c:pt>
                <c:pt idx="30">
                  <c:v>103.11077899445939</c:v>
                </c:pt>
                <c:pt idx="31">
                  <c:v>102.76633949775177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4061440"/>
        <c:axId val="174062976"/>
      </c:scatterChart>
      <c:valAx>
        <c:axId val="174061440"/>
        <c:scaling>
          <c:orientation val="minMax"/>
        </c:scaling>
        <c:axPos val="b"/>
        <c:numFmt formatCode="General" sourceLinked="1"/>
        <c:tickLblPos val="nextTo"/>
        <c:crossAx val="174062976"/>
        <c:crosses val="autoZero"/>
        <c:crossBetween val="midCat"/>
      </c:valAx>
      <c:valAx>
        <c:axId val="174062976"/>
        <c:scaling>
          <c:orientation val="minMax"/>
        </c:scaling>
        <c:axPos val="l"/>
        <c:majorGridlines/>
        <c:numFmt formatCode="General" sourceLinked="1"/>
        <c:tickLblPos val="nextTo"/>
        <c:crossAx val="174061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'980028'!$B$1469:$B$1500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'980028'!$E$1469:$E$1500</c:f>
              <c:numCache>
                <c:formatCode>General</c:formatCode>
                <c:ptCount val="32"/>
                <c:pt idx="0">
                  <c:v>39</c:v>
                </c:pt>
                <c:pt idx="1">
                  <c:v>42</c:v>
                </c:pt>
                <c:pt idx="2">
                  <c:v>31</c:v>
                </c:pt>
                <c:pt idx="3">
                  <c:v>58</c:v>
                </c:pt>
                <c:pt idx="4">
                  <c:v>39</c:v>
                </c:pt>
                <c:pt idx="5">
                  <c:v>55</c:v>
                </c:pt>
                <c:pt idx="6">
                  <c:v>55</c:v>
                </c:pt>
                <c:pt idx="7">
                  <c:v>69</c:v>
                </c:pt>
                <c:pt idx="8">
                  <c:v>80</c:v>
                </c:pt>
                <c:pt idx="9">
                  <c:v>101</c:v>
                </c:pt>
                <c:pt idx="10">
                  <c:v>114</c:v>
                </c:pt>
                <c:pt idx="11">
                  <c:v>138</c:v>
                </c:pt>
                <c:pt idx="12">
                  <c:v>159</c:v>
                </c:pt>
                <c:pt idx="13">
                  <c:v>252</c:v>
                </c:pt>
                <c:pt idx="14">
                  <c:v>332</c:v>
                </c:pt>
                <c:pt idx="15">
                  <c:v>469</c:v>
                </c:pt>
                <c:pt idx="16">
                  <c:v>497</c:v>
                </c:pt>
                <c:pt idx="17">
                  <c:v>578</c:v>
                </c:pt>
                <c:pt idx="18">
                  <c:v>549</c:v>
                </c:pt>
                <c:pt idx="19">
                  <c:v>458</c:v>
                </c:pt>
                <c:pt idx="20">
                  <c:v>355</c:v>
                </c:pt>
                <c:pt idx="21">
                  <c:v>265</c:v>
                </c:pt>
                <c:pt idx="22">
                  <c:v>164</c:v>
                </c:pt>
                <c:pt idx="23">
                  <c:v>118</c:v>
                </c:pt>
                <c:pt idx="24">
                  <c:v>91</c:v>
                </c:pt>
                <c:pt idx="25">
                  <c:v>80</c:v>
                </c:pt>
                <c:pt idx="26">
                  <c:v>62</c:v>
                </c:pt>
                <c:pt idx="27">
                  <c:v>65</c:v>
                </c:pt>
                <c:pt idx="28">
                  <c:v>44</c:v>
                </c:pt>
                <c:pt idx="29">
                  <c:v>53</c:v>
                </c:pt>
                <c:pt idx="30">
                  <c:v>42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'980028'!$B$1469:$B$1500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'980028'!$F$1469:$F$1500</c:f>
              <c:numCache>
                <c:formatCode>0</c:formatCode>
                <c:ptCount val="32"/>
                <c:pt idx="0">
                  <c:v>49.849383239963124</c:v>
                </c:pt>
                <c:pt idx="1">
                  <c:v>49.850229386363814</c:v>
                </c:pt>
                <c:pt idx="2">
                  <c:v>49.854433815155986</c:v>
                </c:pt>
                <c:pt idx="3">
                  <c:v>49.871895247845423</c:v>
                </c:pt>
                <c:pt idx="4">
                  <c:v>49.937985892294009</c:v>
                </c:pt>
                <c:pt idx="5">
                  <c:v>50.143467183140231</c:v>
                </c:pt>
                <c:pt idx="6">
                  <c:v>50.805472897167718</c:v>
                </c:pt>
                <c:pt idx="7">
                  <c:v>52.73315093909455</c:v>
                </c:pt>
                <c:pt idx="8">
                  <c:v>57.661559797401061</c:v>
                </c:pt>
                <c:pt idx="9">
                  <c:v>68.722100479342075</c:v>
                </c:pt>
                <c:pt idx="10">
                  <c:v>89.602920275745134</c:v>
                </c:pt>
                <c:pt idx="11">
                  <c:v>127.978258477244</c:v>
                </c:pt>
                <c:pt idx="12">
                  <c:v>187.40700030559492</c:v>
                </c:pt>
                <c:pt idx="13">
                  <c:v>263.50069233212537</c:v>
                </c:pt>
                <c:pt idx="14">
                  <c:v>358.10298726513963</c:v>
                </c:pt>
                <c:pt idx="15">
                  <c:v>450.79883996614944</c:v>
                </c:pt>
                <c:pt idx="16">
                  <c:v>518.30098199794543</c:v>
                </c:pt>
                <c:pt idx="17">
                  <c:v>541.49464266614041</c:v>
                </c:pt>
                <c:pt idx="18">
                  <c:v>518.04488285878153</c:v>
                </c:pt>
                <c:pt idx="19">
                  <c:v>452.51448251169671</c:v>
                </c:pt>
                <c:pt idx="20">
                  <c:v>360.94492523463339</c:v>
                </c:pt>
                <c:pt idx="21">
                  <c:v>266.9231664654871</c:v>
                </c:pt>
                <c:pt idx="22">
                  <c:v>183.33928397171309</c:v>
                </c:pt>
                <c:pt idx="23">
                  <c:v>124.39180445958883</c:v>
                </c:pt>
                <c:pt idx="24">
                  <c:v>89.446922604536141</c:v>
                </c:pt>
                <c:pt idx="25">
                  <c:v>69.326149507109335</c:v>
                </c:pt>
                <c:pt idx="26">
                  <c:v>58.009801222007489</c:v>
                </c:pt>
                <c:pt idx="27">
                  <c:v>52.769372716806025</c:v>
                </c:pt>
                <c:pt idx="28">
                  <c:v>50.930549079140313</c:v>
                </c:pt>
                <c:pt idx="29">
                  <c:v>50.164567584525926</c:v>
                </c:pt>
                <c:pt idx="30">
                  <c:v>49.938381885064032</c:v>
                </c:pt>
                <c:pt idx="31">
                  <c:v>49.873184344377421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745152"/>
        <c:axId val="181746688"/>
      </c:scatterChart>
      <c:valAx>
        <c:axId val="181745152"/>
        <c:scaling>
          <c:orientation val="minMax"/>
        </c:scaling>
        <c:axPos val="b"/>
        <c:numFmt formatCode="General" sourceLinked="1"/>
        <c:tickLblPos val="nextTo"/>
        <c:crossAx val="181746688"/>
        <c:crosses val="autoZero"/>
        <c:crossBetween val="midCat"/>
      </c:valAx>
      <c:valAx>
        <c:axId val="181746688"/>
        <c:scaling>
          <c:orientation val="minMax"/>
        </c:scaling>
        <c:axPos val="l"/>
        <c:majorGridlines/>
        <c:numFmt formatCode="General" sourceLinked="1"/>
        <c:tickLblPos val="nextTo"/>
        <c:crossAx val="181745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'980028'!$B$1519:$B$1550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'980028'!$E$1519:$E$1550</c:f>
              <c:numCache>
                <c:formatCode>General</c:formatCode>
                <c:ptCount val="32"/>
                <c:pt idx="0">
                  <c:v>22</c:v>
                </c:pt>
                <c:pt idx="1">
                  <c:v>29</c:v>
                </c:pt>
                <c:pt idx="2">
                  <c:v>46</c:v>
                </c:pt>
                <c:pt idx="3">
                  <c:v>36</c:v>
                </c:pt>
                <c:pt idx="4">
                  <c:v>46</c:v>
                </c:pt>
                <c:pt idx="5">
                  <c:v>56</c:v>
                </c:pt>
                <c:pt idx="6">
                  <c:v>52</c:v>
                </c:pt>
                <c:pt idx="7">
                  <c:v>59</c:v>
                </c:pt>
                <c:pt idx="8">
                  <c:v>72</c:v>
                </c:pt>
                <c:pt idx="9">
                  <c:v>83</c:v>
                </c:pt>
                <c:pt idx="10">
                  <c:v>129</c:v>
                </c:pt>
                <c:pt idx="11">
                  <c:v>163</c:v>
                </c:pt>
                <c:pt idx="12">
                  <c:v>163</c:v>
                </c:pt>
                <c:pt idx="13">
                  <c:v>236</c:v>
                </c:pt>
                <c:pt idx="14">
                  <c:v>327</c:v>
                </c:pt>
                <c:pt idx="15">
                  <c:v>379</c:v>
                </c:pt>
                <c:pt idx="16">
                  <c:v>505</c:v>
                </c:pt>
                <c:pt idx="17">
                  <c:v>541</c:v>
                </c:pt>
                <c:pt idx="18">
                  <c:v>529</c:v>
                </c:pt>
                <c:pt idx="19">
                  <c:v>479</c:v>
                </c:pt>
                <c:pt idx="20">
                  <c:v>354</c:v>
                </c:pt>
                <c:pt idx="21">
                  <c:v>244</c:v>
                </c:pt>
                <c:pt idx="22">
                  <c:v>187</c:v>
                </c:pt>
                <c:pt idx="23">
                  <c:v>108</c:v>
                </c:pt>
                <c:pt idx="24">
                  <c:v>101</c:v>
                </c:pt>
                <c:pt idx="25">
                  <c:v>84</c:v>
                </c:pt>
                <c:pt idx="26">
                  <c:v>72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45</c:v>
                </c:pt>
                <c:pt idx="31">
                  <c:v>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'980028'!$B$1519:$B$1550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'980028'!$F$1519:$F$1550</c:f>
              <c:numCache>
                <c:formatCode>0</c:formatCode>
                <c:ptCount val="32"/>
                <c:pt idx="0">
                  <c:v>42.326839448826213</c:v>
                </c:pt>
                <c:pt idx="1">
                  <c:v>42.330677641393109</c:v>
                </c:pt>
                <c:pt idx="2">
                  <c:v>42.346210880242019</c:v>
                </c:pt>
                <c:pt idx="3">
                  <c:v>42.39949206189047</c:v>
                </c:pt>
                <c:pt idx="4">
                  <c:v>42.568461168605062</c:v>
                </c:pt>
                <c:pt idx="5">
                  <c:v>43.01684835366418</c:v>
                </c:pt>
                <c:pt idx="6">
                  <c:v>44.260372636125446</c:v>
                </c:pt>
                <c:pt idx="7">
                  <c:v>47.401032018570177</c:v>
                </c:pt>
                <c:pt idx="8">
                  <c:v>54.453090781561933</c:v>
                </c:pt>
                <c:pt idx="9">
                  <c:v>68.55480034393959</c:v>
                </c:pt>
                <c:pt idx="10">
                  <c:v>92.669289820537372</c:v>
                </c:pt>
                <c:pt idx="11">
                  <c:v>133.31540101144608</c:v>
                </c:pt>
                <c:pt idx="12">
                  <c:v>191.76803121564635</c:v>
                </c:pt>
                <c:pt idx="13">
                  <c:v>262.36061708010453</c:v>
                </c:pt>
                <c:pt idx="14">
                  <c:v>346.24819895342972</c:v>
                </c:pt>
                <c:pt idx="15">
                  <c:v>425.92958379790963</c:v>
                </c:pt>
                <c:pt idx="16">
                  <c:v>483.34493387147501</c:v>
                </c:pt>
                <c:pt idx="17">
                  <c:v>504.16092730237517</c:v>
                </c:pt>
                <c:pt idx="18">
                  <c:v>486.60436313198733</c:v>
                </c:pt>
                <c:pt idx="19">
                  <c:v>433.55242925551653</c:v>
                </c:pt>
                <c:pt idx="20">
                  <c:v>356.17493315938776</c:v>
                </c:pt>
                <c:pt idx="21">
                  <c:v>272.74272536179205</c:v>
                </c:pt>
                <c:pt idx="22">
                  <c:v>193.90793024896863</c:v>
                </c:pt>
                <c:pt idx="23">
                  <c:v>134.010407793496</c:v>
                </c:pt>
                <c:pt idx="24">
                  <c:v>95.406498762159259</c:v>
                </c:pt>
                <c:pt idx="25">
                  <c:v>71.065079447311206</c:v>
                </c:pt>
                <c:pt idx="26">
                  <c:v>55.863972145741172</c:v>
                </c:pt>
                <c:pt idx="27">
                  <c:v>47.886472282333067</c:v>
                </c:pt>
                <c:pt idx="28">
                  <c:v>44.677556409928549</c:v>
                </c:pt>
                <c:pt idx="29">
                  <c:v>43.134190071796418</c:v>
                </c:pt>
                <c:pt idx="30">
                  <c:v>42.596200803623383</c:v>
                </c:pt>
                <c:pt idx="31">
                  <c:v>42.412320866565807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780864"/>
        <c:axId val="181782400"/>
      </c:scatterChart>
      <c:valAx>
        <c:axId val="181780864"/>
        <c:scaling>
          <c:orientation val="minMax"/>
        </c:scaling>
        <c:axPos val="b"/>
        <c:numFmt formatCode="General" sourceLinked="1"/>
        <c:tickLblPos val="nextTo"/>
        <c:crossAx val="181782400"/>
        <c:crosses val="autoZero"/>
        <c:crossBetween val="midCat"/>
      </c:valAx>
      <c:valAx>
        <c:axId val="181782400"/>
        <c:scaling>
          <c:orientation val="minMax"/>
        </c:scaling>
        <c:axPos val="l"/>
        <c:majorGridlines/>
        <c:numFmt formatCode="General" sourceLinked="1"/>
        <c:tickLblPos val="nextTo"/>
        <c:crossAx val="181780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'980028'!$B$1569:$B$1600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'980028'!$E$1569:$E$1600</c:f>
              <c:numCache>
                <c:formatCode>General</c:formatCode>
                <c:ptCount val="32"/>
                <c:pt idx="0">
                  <c:v>29</c:v>
                </c:pt>
                <c:pt idx="1">
                  <c:v>39</c:v>
                </c:pt>
                <c:pt idx="2">
                  <c:v>41</c:v>
                </c:pt>
                <c:pt idx="3">
                  <c:v>68</c:v>
                </c:pt>
                <c:pt idx="4">
                  <c:v>44</c:v>
                </c:pt>
                <c:pt idx="5">
                  <c:v>59</c:v>
                </c:pt>
                <c:pt idx="6">
                  <c:v>54</c:v>
                </c:pt>
                <c:pt idx="7">
                  <c:v>59</c:v>
                </c:pt>
                <c:pt idx="8">
                  <c:v>85</c:v>
                </c:pt>
                <c:pt idx="9">
                  <c:v>100</c:v>
                </c:pt>
                <c:pt idx="10">
                  <c:v>99</c:v>
                </c:pt>
                <c:pt idx="11">
                  <c:v>134</c:v>
                </c:pt>
                <c:pt idx="12">
                  <c:v>181</c:v>
                </c:pt>
                <c:pt idx="13">
                  <c:v>220</c:v>
                </c:pt>
                <c:pt idx="14">
                  <c:v>303</c:v>
                </c:pt>
                <c:pt idx="15">
                  <c:v>389</c:v>
                </c:pt>
                <c:pt idx="16">
                  <c:v>489</c:v>
                </c:pt>
                <c:pt idx="17">
                  <c:v>512</c:v>
                </c:pt>
                <c:pt idx="18">
                  <c:v>505</c:v>
                </c:pt>
                <c:pt idx="19">
                  <c:v>456</c:v>
                </c:pt>
                <c:pt idx="20">
                  <c:v>394</c:v>
                </c:pt>
                <c:pt idx="21">
                  <c:v>292</c:v>
                </c:pt>
                <c:pt idx="22">
                  <c:v>182</c:v>
                </c:pt>
                <c:pt idx="23">
                  <c:v>118</c:v>
                </c:pt>
                <c:pt idx="24">
                  <c:v>102</c:v>
                </c:pt>
                <c:pt idx="25">
                  <c:v>86</c:v>
                </c:pt>
                <c:pt idx="26">
                  <c:v>64</c:v>
                </c:pt>
                <c:pt idx="27">
                  <c:v>63</c:v>
                </c:pt>
                <c:pt idx="28">
                  <c:v>54</c:v>
                </c:pt>
                <c:pt idx="29">
                  <c:v>42</c:v>
                </c:pt>
                <c:pt idx="30">
                  <c:v>47</c:v>
                </c:pt>
                <c:pt idx="31">
                  <c:v>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'980028'!$B$1569:$B$1600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'980028'!$F$1569:$F$1600</c:f>
              <c:numCache>
                <c:formatCode>0</c:formatCode>
                <c:ptCount val="32"/>
                <c:pt idx="0">
                  <c:v>47.419965082050766</c:v>
                </c:pt>
                <c:pt idx="1">
                  <c:v>47.422190009591176</c:v>
                </c:pt>
                <c:pt idx="2">
                  <c:v>47.43167682308821</c:v>
                </c:pt>
                <c:pt idx="3">
                  <c:v>47.465881270030373</c:v>
                </c:pt>
                <c:pt idx="4">
                  <c:v>47.579612990943289</c:v>
                </c:pt>
                <c:pt idx="5">
                  <c:v>47.894902412733892</c:v>
                </c:pt>
                <c:pt idx="6">
                  <c:v>48.807524694493452</c:v>
                </c:pt>
                <c:pt idx="7">
                  <c:v>51.212226120444271</c:v>
                </c:pt>
                <c:pt idx="8">
                  <c:v>56.836036090532865</c:v>
                </c:pt>
                <c:pt idx="9">
                  <c:v>68.523546706868785</c:v>
                </c:pt>
                <c:pt idx="10">
                  <c:v>89.236445018372777</c:v>
                </c:pt>
                <c:pt idx="11">
                  <c:v>125.37584790874639</c:v>
                </c:pt>
                <c:pt idx="12">
                  <c:v>179.14062839312544</c:v>
                </c:pt>
                <c:pt idx="13">
                  <c:v>246.22048051595883</c:v>
                </c:pt>
                <c:pt idx="14">
                  <c:v>328.69884175034582</c:v>
                </c:pt>
                <c:pt idx="15">
                  <c:v>410.29601511298591</c:v>
                </c:pt>
                <c:pt idx="16">
                  <c:v>472.81389331599814</c:v>
                </c:pt>
                <c:pt idx="17">
                  <c:v>500.50239632088966</c:v>
                </c:pt>
                <c:pt idx="18">
                  <c:v>489.21294171344175</c:v>
                </c:pt>
                <c:pt idx="19">
                  <c:v>441.23675103001085</c:v>
                </c:pt>
                <c:pt idx="20">
                  <c:v>366.54965441620345</c:v>
                </c:pt>
                <c:pt idx="21">
                  <c:v>283.51760441592455</c:v>
                </c:pt>
                <c:pt idx="22">
                  <c:v>203.60092523796212</c:v>
                </c:pt>
                <c:pt idx="23">
                  <c:v>142.16628782442169</c:v>
                </c:pt>
                <c:pt idx="24">
                  <c:v>102.30621520951892</c:v>
                </c:pt>
                <c:pt idx="25">
                  <c:v>77.095257894988436</c:v>
                </c:pt>
                <c:pt idx="26">
                  <c:v>61.346652262044401</c:v>
                </c:pt>
                <c:pt idx="27">
                  <c:v>53.103218514413975</c:v>
                </c:pt>
                <c:pt idx="28">
                  <c:v>49.804753116716938</c:v>
                </c:pt>
                <c:pt idx="29">
                  <c:v>48.230305119351094</c:v>
                </c:pt>
                <c:pt idx="30">
                  <c:v>47.687250152249987</c:v>
                </c:pt>
                <c:pt idx="31">
                  <c:v>47.503932080576227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923392"/>
        <c:axId val="180929280"/>
      </c:scatterChart>
      <c:valAx>
        <c:axId val="180923392"/>
        <c:scaling>
          <c:orientation val="minMax"/>
        </c:scaling>
        <c:axPos val="b"/>
        <c:numFmt formatCode="General" sourceLinked="1"/>
        <c:tickLblPos val="nextTo"/>
        <c:crossAx val="180929280"/>
        <c:crosses val="autoZero"/>
        <c:crossBetween val="midCat"/>
      </c:valAx>
      <c:valAx>
        <c:axId val="180929280"/>
        <c:scaling>
          <c:orientation val="minMax"/>
        </c:scaling>
        <c:axPos val="l"/>
        <c:majorGridlines/>
        <c:numFmt formatCode="General" sourceLinked="1"/>
        <c:tickLblPos val="nextTo"/>
        <c:crossAx val="180923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'980028'!$B$1619:$B$1650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'980028'!$E$1619:$E$1650</c:f>
              <c:numCache>
                <c:formatCode>General</c:formatCode>
                <c:ptCount val="32"/>
                <c:pt idx="0">
                  <c:v>22</c:v>
                </c:pt>
                <c:pt idx="1">
                  <c:v>41</c:v>
                </c:pt>
                <c:pt idx="2">
                  <c:v>25</c:v>
                </c:pt>
                <c:pt idx="3">
                  <c:v>53</c:v>
                </c:pt>
                <c:pt idx="4">
                  <c:v>69</c:v>
                </c:pt>
                <c:pt idx="5">
                  <c:v>48</c:v>
                </c:pt>
                <c:pt idx="6">
                  <c:v>53</c:v>
                </c:pt>
                <c:pt idx="7">
                  <c:v>65</c:v>
                </c:pt>
                <c:pt idx="8">
                  <c:v>81</c:v>
                </c:pt>
                <c:pt idx="9">
                  <c:v>79</c:v>
                </c:pt>
                <c:pt idx="10">
                  <c:v>100</c:v>
                </c:pt>
                <c:pt idx="11">
                  <c:v>123</c:v>
                </c:pt>
                <c:pt idx="12">
                  <c:v>170</c:v>
                </c:pt>
                <c:pt idx="13">
                  <c:v>207</c:v>
                </c:pt>
                <c:pt idx="14">
                  <c:v>278</c:v>
                </c:pt>
                <c:pt idx="15">
                  <c:v>357</c:v>
                </c:pt>
                <c:pt idx="16">
                  <c:v>479</c:v>
                </c:pt>
                <c:pt idx="17">
                  <c:v>549</c:v>
                </c:pt>
                <c:pt idx="18">
                  <c:v>539</c:v>
                </c:pt>
                <c:pt idx="19">
                  <c:v>494</c:v>
                </c:pt>
                <c:pt idx="20">
                  <c:v>420</c:v>
                </c:pt>
                <c:pt idx="21">
                  <c:v>312</c:v>
                </c:pt>
                <c:pt idx="22">
                  <c:v>217</c:v>
                </c:pt>
                <c:pt idx="23">
                  <c:v>128</c:v>
                </c:pt>
                <c:pt idx="24">
                  <c:v>104</c:v>
                </c:pt>
                <c:pt idx="25">
                  <c:v>88</c:v>
                </c:pt>
                <c:pt idx="26">
                  <c:v>70</c:v>
                </c:pt>
                <c:pt idx="27">
                  <c:v>70</c:v>
                </c:pt>
                <c:pt idx="28">
                  <c:v>68</c:v>
                </c:pt>
                <c:pt idx="29">
                  <c:v>58</c:v>
                </c:pt>
                <c:pt idx="30">
                  <c:v>40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'980028'!$B$1619:$B$1650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'980028'!$F$1619:$F$1650</c:f>
              <c:numCache>
                <c:formatCode>0</c:formatCode>
                <c:ptCount val="32"/>
                <c:pt idx="0">
                  <c:v>46.925988907040193</c:v>
                </c:pt>
                <c:pt idx="1">
                  <c:v>46.92695166441181</c:v>
                </c:pt>
                <c:pt idx="2">
                  <c:v>46.931411926456803</c:v>
                </c:pt>
                <c:pt idx="3">
                  <c:v>46.948823185946431</c:v>
                </c:pt>
                <c:pt idx="4">
                  <c:v>47.011273527937</c:v>
                </c:pt>
                <c:pt idx="5">
                  <c:v>47.196984177246819</c:v>
                </c:pt>
                <c:pt idx="6">
                  <c:v>47.772960896284083</c:v>
                </c:pt>
                <c:pt idx="7">
                  <c:v>49.398531103167251</c:v>
                </c:pt>
                <c:pt idx="8">
                  <c:v>53.460801791656678</c:v>
                </c:pt>
                <c:pt idx="9">
                  <c:v>62.453289859013232</c:v>
                </c:pt>
                <c:pt idx="10">
                  <c:v>79.356207556132148</c:v>
                </c:pt>
                <c:pt idx="11">
                  <c:v>110.58740634290936</c:v>
                </c:pt>
                <c:pt idx="12">
                  <c:v>159.75490569296844</c:v>
                </c:pt>
                <c:pt idx="13">
                  <c:v>224.53375981567766</c:v>
                </c:pt>
                <c:pt idx="14">
                  <c:v>308.85226763449566</c:v>
                </c:pt>
                <c:pt idx="15">
                  <c:v>398.01988513890706</c:v>
                </c:pt>
                <c:pt idx="16">
                  <c:v>473.05552278475631</c:v>
                </c:pt>
                <c:pt idx="17">
                  <c:v>515.05446606700878</c:v>
                </c:pt>
                <c:pt idx="18">
                  <c:v>515.15036205163074</c:v>
                </c:pt>
                <c:pt idx="19">
                  <c:v>474.38294027412678</c:v>
                </c:pt>
                <c:pt idx="20">
                  <c:v>400.60853487436998</c:v>
                </c:pt>
                <c:pt idx="21">
                  <c:v>313.13091393898821</c:v>
                </c:pt>
                <c:pt idx="22">
                  <c:v>225.56423977817448</c:v>
                </c:pt>
                <c:pt idx="23">
                  <c:v>156.42661677485737</c:v>
                </c:pt>
                <c:pt idx="24">
                  <c:v>110.76899093082234</c:v>
                </c:pt>
                <c:pt idx="25">
                  <c:v>81.561183841628576</c:v>
                </c:pt>
                <c:pt idx="26">
                  <c:v>63.186986180402315</c:v>
                </c:pt>
                <c:pt idx="27">
                  <c:v>53.540386634528616</c:v>
                </c:pt>
                <c:pt idx="28">
                  <c:v>49.685245228856232</c:v>
                </c:pt>
                <c:pt idx="29">
                  <c:v>47.854309447774796</c:v>
                </c:pt>
                <c:pt idx="30">
                  <c:v>47.228539287306063</c:v>
                </c:pt>
                <c:pt idx="31">
                  <c:v>47.019880074856403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011776"/>
        <c:axId val="182013312"/>
      </c:scatterChart>
      <c:valAx>
        <c:axId val="182011776"/>
        <c:scaling>
          <c:orientation val="minMax"/>
        </c:scaling>
        <c:axPos val="b"/>
        <c:numFmt formatCode="General" sourceLinked="1"/>
        <c:tickLblPos val="nextTo"/>
        <c:crossAx val="182013312"/>
        <c:crosses val="autoZero"/>
        <c:crossBetween val="midCat"/>
      </c:valAx>
      <c:valAx>
        <c:axId val="182013312"/>
        <c:scaling>
          <c:orientation val="minMax"/>
        </c:scaling>
        <c:axPos val="l"/>
        <c:majorGridlines/>
        <c:numFmt formatCode="General" sourceLinked="1"/>
        <c:tickLblPos val="nextTo"/>
        <c:crossAx val="182011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'980028'!$B$1669:$B$1700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'980028'!$E$1669:$E$1700</c:f>
              <c:numCache>
                <c:formatCode>General</c:formatCode>
                <c:ptCount val="32"/>
                <c:pt idx="0">
                  <c:v>21</c:v>
                </c:pt>
                <c:pt idx="1">
                  <c:v>36</c:v>
                </c:pt>
                <c:pt idx="2">
                  <c:v>43</c:v>
                </c:pt>
                <c:pt idx="3">
                  <c:v>47</c:v>
                </c:pt>
                <c:pt idx="4">
                  <c:v>47</c:v>
                </c:pt>
                <c:pt idx="5">
                  <c:v>68</c:v>
                </c:pt>
                <c:pt idx="6">
                  <c:v>50</c:v>
                </c:pt>
                <c:pt idx="7">
                  <c:v>58</c:v>
                </c:pt>
                <c:pt idx="8">
                  <c:v>73</c:v>
                </c:pt>
                <c:pt idx="9">
                  <c:v>86</c:v>
                </c:pt>
                <c:pt idx="10">
                  <c:v>101</c:v>
                </c:pt>
                <c:pt idx="11">
                  <c:v>124</c:v>
                </c:pt>
                <c:pt idx="12">
                  <c:v>162</c:v>
                </c:pt>
                <c:pt idx="13">
                  <c:v>214</c:v>
                </c:pt>
                <c:pt idx="14">
                  <c:v>270</c:v>
                </c:pt>
                <c:pt idx="15">
                  <c:v>358</c:v>
                </c:pt>
                <c:pt idx="16">
                  <c:v>477</c:v>
                </c:pt>
                <c:pt idx="17">
                  <c:v>541</c:v>
                </c:pt>
                <c:pt idx="18">
                  <c:v>580</c:v>
                </c:pt>
                <c:pt idx="19">
                  <c:v>528</c:v>
                </c:pt>
                <c:pt idx="20">
                  <c:v>417</c:v>
                </c:pt>
                <c:pt idx="21">
                  <c:v>337</c:v>
                </c:pt>
                <c:pt idx="22">
                  <c:v>227</c:v>
                </c:pt>
                <c:pt idx="23">
                  <c:v>173</c:v>
                </c:pt>
                <c:pt idx="24">
                  <c:v>117</c:v>
                </c:pt>
                <c:pt idx="25">
                  <c:v>87</c:v>
                </c:pt>
                <c:pt idx="26">
                  <c:v>66</c:v>
                </c:pt>
                <c:pt idx="27">
                  <c:v>80</c:v>
                </c:pt>
                <c:pt idx="28">
                  <c:v>56</c:v>
                </c:pt>
                <c:pt idx="29">
                  <c:v>64</c:v>
                </c:pt>
                <c:pt idx="30">
                  <c:v>59</c:v>
                </c:pt>
                <c:pt idx="31">
                  <c:v>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'980028'!$B$1669:$B$1700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'980028'!$F$1669:$F$1700</c:f>
              <c:numCache>
                <c:formatCode>0</c:formatCode>
                <c:ptCount val="32"/>
                <c:pt idx="0">
                  <c:v>48.360343736728353</c:v>
                </c:pt>
                <c:pt idx="1">
                  <c:v>48.361383051359084</c:v>
                </c:pt>
                <c:pt idx="2">
                  <c:v>48.366095675515588</c:v>
                </c:pt>
                <c:pt idx="3">
                  <c:v>48.384144450764936</c:v>
                </c:pt>
                <c:pt idx="4">
                  <c:v>48.447813204742658</c:v>
                </c:pt>
                <c:pt idx="5">
                  <c:v>48.634540762012527</c:v>
                </c:pt>
                <c:pt idx="6">
                  <c:v>49.206792607040306</c:v>
                </c:pt>
                <c:pt idx="7">
                  <c:v>50.805845392665539</c:v>
                </c:pt>
                <c:pt idx="8">
                  <c:v>54.772134343310313</c:v>
                </c:pt>
                <c:pt idx="9">
                  <c:v>63.5103899913776</c:v>
                </c:pt>
                <c:pt idx="10">
                  <c:v>79.902884221595485</c:v>
                </c:pt>
                <c:pt idx="11">
                  <c:v>110.21675007169551</c:v>
                </c:pt>
                <c:pt idx="12">
                  <c:v>158.13406046958065</c:v>
                </c:pt>
                <c:pt idx="13">
                  <c:v>221.7414649526529</c:v>
                </c:pt>
                <c:pt idx="14">
                  <c:v>305.55509156036879</c:v>
                </c:pt>
                <c:pt idx="15">
                  <c:v>395.97847552383541</c:v>
                </c:pt>
                <c:pt idx="16">
                  <c:v>474.79470335079407</c:v>
                </c:pt>
                <c:pt idx="17">
                  <c:v>522.91807434407872</c:v>
                </c:pt>
                <c:pt idx="18">
                  <c:v>529.70186490379456</c:v>
                </c:pt>
                <c:pt idx="19">
                  <c:v>495.37341697762406</c:v>
                </c:pt>
                <c:pt idx="20">
                  <c:v>425.59376222522206</c:v>
                </c:pt>
                <c:pt idx="21">
                  <c:v>338.56948911941191</c:v>
                </c:pt>
                <c:pt idx="22">
                  <c:v>248.09397803314224</c:v>
                </c:pt>
                <c:pt idx="23">
                  <c:v>174.15058535804579</c:v>
                </c:pt>
                <c:pt idx="24">
                  <c:v>123.71382012946633</c:v>
                </c:pt>
                <c:pt idx="25">
                  <c:v>90.423699649502339</c:v>
                </c:pt>
                <c:pt idx="26">
                  <c:v>68.775516552870826</c:v>
                </c:pt>
                <c:pt idx="27">
                  <c:v>56.981313572870107</c:v>
                </c:pt>
                <c:pt idx="28">
                  <c:v>52.084238315362128</c:v>
                </c:pt>
                <c:pt idx="29">
                  <c:v>49.666815168114226</c:v>
                </c:pt>
                <c:pt idx="30">
                  <c:v>48.80432945256581</c:v>
                </c:pt>
                <c:pt idx="31">
                  <c:v>48.50415974764455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051584"/>
        <c:axId val="182053120"/>
      </c:scatterChart>
      <c:valAx>
        <c:axId val="182051584"/>
        <c:scaling>
          <c:orientation val="minMax"/>
        </c:scaling>
        <c:axPos val="b"/>
        <c:numFmt formatCode="General" sourceLinked="1"/>
        <c:tickLblPos val="nextTo"/>
        <c:crossAx val="182053120"/>
        <c:crosses val="autoZero"/>
        <c:crossBetween val="midCat"/>
      </c:valAx>
      <c:valAx>
        <c:axId val="182053120"/>
        <c:scaling>
          <c:orientation val="minMax"/>
        </c:scaling>
        <c:axPos val="l"/>
        <c:majorGridlines/>
        <c:numFmt formatCode="General" sourceLinked="1"/>
        <c:tickLblPos val="nextTo"/>
        <c:crossAx val="182051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'980028'!$B$1719:$B$1750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'980028'!$E$1719:$E$1750</c:f>
              <c:numCache>
                <c:formatCode>General</c:formatCode>
                <c:ptCount val="32"/>
                <c:pt idx="0">
                  <c:v>36</c:v>
                </c:pt>
                <c:pt idx="1">
                  <c:v>29</c:v>
                </c:pt>
                <c:pt idx="2">
                  <c:v>34</c:v>
                </c:pt>
                <c:pt idx="3">
                  <c:v>39</c:v>
                </c:pt>
                <c:pt idx="4">
                  <c:v>57</c:v>
                </c:pt>
                <c:pt idx="5">
                  <c:v>46</c:v>
                </c:pt>
                <c:pt idx="6">
                  <c:v>63</c:v>
                </c:pt>
                <c:pt idx="7">
                  <c:v>57</c:v>
                </c:pt>
                <c:pt idx="8">
                  <c:v>56</c:v>
                </c:pt>
                <c:pt idx="9">
                  <c:v>79</c:v>
                </c:pt>
                <c:pt idx="10">
                  <c:v>82</c:v>
                </c:pt>
                <c:pt idx="11">
                  <c:v>99</c:v>
                </c:pt>
                <c:pt idx="12">
                  <c:v>136</c:v>
                </c:pt>
                <c:pt idx="13">
                  <c:v>195</c:v>
                </c:pt>
                <c:pt idx="14">
                  <c:v>232</c:v>
                </c:pt>
                <c:pt idx="15">
                  <c:v>268</c:v>
                </c:pt>
                <c:pt idx="16">
                  <c:v>397</c:v>
                </c:pt>
                <c:pt idx="17">
                  <c:v>466</c:v>
                </c:pt>
                <c:pt idx="18">
                  <c:v>541</c:v>
                </c:pt>
                <c:pt idx="19">
                  <c:v>529</c:v>
                </c:pt>
                <c:pt idx="20">
                  <c:v>450</c:v>
                </c:pt>
                <c:pt idx="21">
                  <c:v>383</c:v>
                </c:pt>
                <c:pt idx="22">
                  <c:v>297</c:v>
                </c:pt>
                <c:pt idx="23">
                  <c:v>212</c:v>
                </c:pt>
                <c:pt idx="24">
                  <c:v>128</c:v>
                </c:pt>
                <c:pt idx="25">
                  <c:v>111</c:v>
                </c:pt>
                <c:pt idx="26">
                  <c:v>98</c:v>
                </c:pt>
                <c:pt idx="27">
                  <c:v>79</c:v>
                </c:pt>
                <c:pt idx="28">
                  <c:v>63</c:v>
                </c:pt>
                <c:pt idx="29">
                  <c:v>58</c:v>
                </c:pt>
                <c:pt idx="30">
                  <c:v>55</c:v>
                </c:pt>
                <c:pt idx="31">
                  <c:v>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'980028'!$B$1719:$B$1750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'980028'!$F$1719:$F$1750</c:f>
              <c:numCache>
                <c:formatCode>0</c:formatCode>
                <c:ptCount val="32"/>
                <c:pt idx="0">
                  <c:v>45.961589927390094</c:v>
                </c:pt>
                <c:pt idx="1">
                  <c:v>45.962586458100439</c:v>
                </c:pt>
                <c:pt idx="2">
                  <c:v>45.966840680964168</c:v>
                </c:pt>
                <c:pt idx="3">
                  <c:v>45.98229745237937</c:v>
                </c:pt>
                <c:pt idx="4">
                  <c:v>46.034425534064582</c:v>
                </c:pt>
                <c:pt idx="5">
                  <c:v>46.181844614339617</c:v>
                </c:pt>
                <c:pt idx="6">
                  <c:v>46.620264721146327</c:v>
                </c:pt>
                <c:pt idx="7">
                  <c:v>47.817096742211589</c:v>
                </c:pt>
                <c:pt idx="8">
                  <c:v>50.740847758102085</c:v>
                </c:pt>
                <c:pt idx="9">
                  <c:v>57.140023733241719</c:v>
                </c:pt>
                <c:pt idx="10">
                  <c:v>69.17064403694863</c:v>
                </c:pt>
                <c:pt idx="11">
                  <c:v>91.674513625957204</c:v>
                </c:pt>
                <c:pt idx="12">
                  <c:v>128.03700956216807</c:v>
                </c:pt>
                <c:pt idx="13">
                  <c:v>177.91921338320483</c:v>
                </c:pt>
                <c:pt idx="14">
                  <c:v>246.88957239485387</c:v>
                </c:pt>
                <c:pt idx="15">
                  <c:v>326.88824612884474</c:v>
                </c:pt>
                <c:pt idx="16">
                  <c:v>405.16213205658045</c:v>
                </c:pt>
                <c:pt idx="17">
                  <c:v>465.5782702079685</c:v>
                </c:pt>
                <c:pt idx="18">
                  <c:v>493.98757695673328</c:v>
                </c:pt>
                <c:pt idx="19">
                  <c:v>488.49500832926378</c:v>
                </c:pt>
                <c:pt idx="20">
                  <c:v>446.53635317365524</c:v>
                </c:pt>
                <c:pt idx="21">
                  <c:v>378.73693220458404</c:v>
                </c:pt>
                <c:pt idx="22">
                  <c:v>296.05533452030051</c:v>
                </c:pt>
                <c:pt idx="23">
                  <c:v>218.89202704458521</c:v>
                </c:pt>
                <c:pt idx="24">
                  <c:v>159.63604911289065</c:v>
                </c:pt>
                <c:pt idx="25">
                  <c:v>115.90709146704774</c:v>
                </c:pt>
                <c:pt idx="26">
                  <c:v>83.960951079620273</c:v>
                </c:pt>
                <c:pt idx="27">
                  <c:v>64.173331935030973</c:v>
                </c:pt>
                <c:pt idx="28">
                  <c:v>54.808305097815463</c:v>
                </c:pt>
                <c:pt idx="29">
                  <c:v>49.533913946324049</c:v>
                </c:pt>
                <c:pt idx="30">
                  <c:v>47.357768197152865</c:v>
                </c:pt>
                <c:pt idx="31">
                  <c:v>46.482949299640389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968256"/>
        <c:axId val="181978240"/>
      </c:scatterChart>
      <c:valAx>
        <c:axId val="181968256"/>
        <c:scaling>
          <c:orientation val="minMax"/>
        </c:scaling>
        <c:axPos val="b"/>
        <c:numFmt formatCode="General" sourceLinked="1"/>
        <c:tickLblPos val="nextTo"/>
        <c:crossAx val="181978240"/>
        <c:crosses val="autoZero"/>
        <c:crossBetween val="midCat"/>
      </c:valAx>
      <c:valAx>
        <c:axId val="181978240"/>
        <c:scaling>
          <c:orientation val="minMax"/>
        </c:scaling>
        <c:axPos val="l"/>
        <c:majorGridlines/>
        <c:numFmt formatCode="General" sourceLinked="1"/>
        <c:tickLblPos val="nextTo"/>
        <c:crossAx val="181968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'980028'!$B$1769:$B$1800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'980028'!$E$1769:$E$1800</c:f>
              <c:numCache>
                <c:formatCode>General</c:formatCode>
                <c:ptCount val="32"/>
                <c:pt idx="0">
                  <c:v>36</c:v>
                </c:pt>
                <c:pt idx="1">
                  <c:v>29</c:v>
                </c:pt>
                <c:pt idx="2">
                  <c:v>51</c:v>
                </c:pt>
                <c:pt idx="3">
                  <c:v>58</c:v>
                </c:pt>
                <c:pt idx="4">
                  <c:v>53</c:v>
                </c:pt>
                <c:pt idx="5">
                  <c:v>52</c:v>
                </c:pt>
                <c:pt idx="6">
                  <c:v>74</c:v>
                </c:pt>
                <c:pt idx="7">
                  <c:v>62</c:v>
                </c:pt>
                <c:pt idx="8">
                  <c:v>64</c:v>
                </c:pt>
                <c:pt idx="9">
                  <c:v>91</c:v>
                </c:pt>
                <c:pt idx="10">
                  <c:v>78</c:v>
                </c:pt>
                <c:pt idx="11">
                  <c:v>128</c:v>
                </c:pt>
                <c:pt idx="12">
                  <c:v>153</c:v>
                </c:pt>
                <c:pt idx="13">
                  <c:v>194</c:v>
                </c:pt>
                <c:pt idx="14">
                  <c:v>247</c:v>
                </c:pt>
                <c:pt idx="15">
                  <c:v>339</c:v>
                </c:pt>
                <c:pt idx="16">
                  <c:v>457</c:v>
                </c:pt>
                <c:pt idx="17">
                  <c:v>549</c:v>
                </c:pt>
                <c:pt idx="18">
                  <c:v>547</c:v>
                </c:pt>
                <c:pt idx="19">
                  <c:v>534</c:v>
                </c:pt>
                <c:pt idx="20">
                  <c:v>409</c:v>
                </c:pt>
                <c:pt idx="21">
                  <c:v>240</c:v>
                </c:pt>
                <c:pt idx="22">
                  <c:v>177</c:v>
                </c:pt>
                <c:pt idx="23">
                  <c:v>122</c:v>
                </c:pt>
                <c:pt idx="24">
                  <c:v>88</c:v>
                </c:pt>
                <c:pt idx="25">
                  <c:v>71</c:v>
                </c:pt>
                <c:pt idx="26">
                  <c:v>59</c:v>
                </c:pt>
                <c:pt idx="27">
                  <c:v>57</c:v>
                </c:pt>
                <c:pt idx="28">
                  <c:v>52</c:v>
                </c:pt>
                <c:pt idx="29">
                  <c:v>53</c:v>
                </c:pt>
                <c:pt idx="30">
                  <c:v>36</c:v>
                </c:pt>
                <c:pt idx="31">
                  <c:v>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'980028'!$B$1769:$B$1800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'980028'!$F$1769:$F$1800</c:f>
              <c:numCache>
                <c:formatCode>0</c:formatCode>
                <c:ptCount val="32"/>
                <c:pt idx="0">
                  <c:v>51.127257970820501</c:v>
                </c:pt>
                <c:pt idx="1">
                  <c:v>51.127299535955359</c:v>
                </c:pt>
                <c:pt idx="2">
                  <c:v>51.127584061087106</c:v>
                </c:pt>
                <c:pt idx="3">
                  <c:v>51.129182433961141</c:v>
                </c:pt>
                <c:pt idx="4">
                  <c:v>51.137221701717856</c:v>
                </c:pt>
                <c:pt idx="5">
                  <c:v>51.169602805450722</c:v>
                </c:pt>
                <c:pt idx="6">
                  <c:v>51.303729249109644</c:v>
                </c:pt>
                <c:pt idx="7">
                  <c:v>51.8025573975656</c:v>
                </c:pt>
                <c:pt idx="8">
                  <c:v>53.408355894821852</c:v>
                </c:pt>
                <c:pt idx="9">
                  <c:v>57.868890149795618</c:v>
                </c:pt>
                <c:pt idx="10">
                  <c:v>68.0749269965184</c:v>
                </c:pt>
                <c:pt idx="11">
                  <c:v>90.534323662853083</c:v>
                </c:pt>
                <c:pt idx="12">
                  <c:v>131.72232761453702</c:v>
                </c:pt>
                <c:pt idx="13">
                  <c:v>193.17435392727251</c:v>
                </c:pt>
                <c:pt idx="14">
                  <c:v>281.74542389054153</c:v>
                </c:pt>
                <c:pt idx="15">
                  <c:v>383.21509625176878</c:v>
                </c:pt>
                <c:pt idx="16">
                  <c:v>473.25817895656155</c:v>
                </c:pt>
                <c:pt idx="17">
                  <c:v>524.57960256959905</c:v>
                </c:pt>
                <c:pt idx="18">
                  <c:v>523.25188154377838</c:v>
                </c:pt>
                <c:pt idx="19">
                  <c:v>470.83664480635076</c:v>
                </c:pt>
                <c:pt idx="20">
                  <c:v>380.86120411160033</c:v>
                </c:pt>
                <c:pt idx="21">
                  <c:v>281.13728524162156</c:v>
                </c:pt>
                <c:pt idx="22">
                  <c:v>190.01499079982005</c:v>
                </c:pt>
                <c:pt idx="23">
                  <c:v>125.98529274228532</c:v>
                </c:pt>
                <c:pt idx="24">
                  <c:v>89.02509932646484</c:v>
                </c:pt>
                <c:pt idx="25">
                  <c:v>68.654512021030968</c:v>
                </c:pt>
                <c:pt idx="26">
                  <c:v>57.885889428583972</c:v>
                </c:pt>
                <c:pt idx="27">
                  <c:v>53.303489378252877</c:v>
                </c:pt>
                <c:pt idx="28">
                  <c:v>51.850892100018896</c:v>
                </c:pt>
                <c:pt idx="29">
                  <c:v>51.310876157782658</c:v>
                </c:pt>
                <c:pt idx="30">
                  <c:v>51.172053653041139</c:v>
                </c:pt>
                <c:pt idx="31">
                  <c:v>51.137548531415902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400704"/>
        <c:axId val="183406592"/>
      </c:scatterChart>
      <c:valAx>
        <c:axId val="183400704"/>
        <c:scaling>
          <c:orientation val="minMax"/>
        </c:scaling>
        <c:axPos val="b"/>
        <c:numFmt formatCode="General" sourceLinked="1"/>
        <c:tickLblPos val="nextTo"/>
        <c:crossAx val="183406592"/>
        <c:crosses val="autoZero"/>
        <c:crossBetween val="midCat"/>
      </c:valAx>
      <c:valAx>
        <c:axId val="183406592"/>
        <c:scaling>
          <c:orientation val="minMax"/>
        </c:scaling>
        <c:axPos val="l"/>
        <c:majorGridlines/>
        <c:numFmt formatCode="General" sourceLinked="1"/>
        <c:tickLblPos val="nextTo"/>
        <c:crossAx val="183400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'980028'!$B$1819:$B$1850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'980028'!$E$1819:$E$1850</c:f>
              <c:numCache>
                <c:formatCode>General</c:formatCode>
                <c:ptCount val="32"/>
                <c:pt idx="0">
                  <c:v>26</c:v>
                </c:pt>
                <c:pt idx="1">
                  <c:v>39</c:v>
                </c:pt>
                <c:pt idx="2">
                  <c:v>45</c:v>
                </c:pt>
                <c:pt idx="3">
                  <c:v>43</c:v>
                </c:pt>
                <c:pt idx="4">
                  <c:v>69</c:v>
                </c:pt>
                <c:pt idx="5">
                  <c:v>55</c:v>
                </c:pt>
                <c:pt idx="6">
                  <c:v>60</c:v>
                </c:pt>
                <c:pt idx="7">
                  <c:v>69</c:v>
                </c:pt>
                <c:pt idx="8">
                  <c:v>62</c:v>
                </c:pt>
                <c:pt idx="9">
                  <c:v>82</c:v>
                </c:pt>
                <c:pt idx="10">
                  <c:v>81</c:v>
                </c:pt>
                <c:pt idx="11">
                  <c:v>103</c:v>
                </c:pt>
                <c:pt idx="12">
                  <c:v>167</c:v>
                </c:pt>
                <c:pt idx="13">
                  <c:v>200</c:v>
                </c:pt>
                <c:pt idx="14">
                  <c:v>245</c:v>
                </c:pt>
                <c:pt idx="15">
                  <c:v>319</c:v>
                </c:pt>
                <c:pt idx="16">
                  <c:v>424</c:v>
                </c:pt>
                <c:pt idx="17">
                  <c:v>514</c:v>
                </c:pt>
                <c:pt idx="18">
                  <c:v>537</c:v>
                </c:pt>
                <c:pt idx="19">
                  <c:v>477</c:v>
                </c:pt>
                <c:pt idx="20">
                  <c:v>342</c:v>
                </c:pt>
                <c:pt idx="21">
                  <c:v>279</c:v>
                </c:pt>
                <c:pt idx="22">
                  <c:v>179</c:v>
                </c:pt>
                <c:pt idx="23">
                  <c:v>123</c:v>
                </c:pt>
                <c:pt idx="24">
                  <c:v>97</c:v>
                </c:pt>
                <c:pt idx="25">
                  <c:v>73</c:v>
                </c:pt>
                <c:pt idx="26">
                  <c:v>58</c:v>
                </c:pt>
                <c:pt idx="27">
                  <c:v>74</c:v>
                </c:pt>
                <c:pt idx="28">
                  <c:v>59</c:v>
                </c:pt>
                <c:pt idx="29">
                  <c:v>42</c:v>
                </c:pt>
                <c:pt idx="30">
                  <c:v>47</c:v>
                </c:pt>
                <c:pt idx="31">
                  <c:v>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'980028'!$B$1819:$B$1850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'980028'!$F$1819:$F$1850</c:f>
              <c:numCache>
                <c:formatCode>0</c:formatCode>
                <c:ptCount val="32"/>
                <c:pt idx="0">
                  <c:v>49.375381743873781</c:v>
                </c:pt>
                <c:pt idx="1">
                  <c:v>49.37558378881787</c:v>
                </c:pt>
                <c:pt idx="2">
                  <c:v>49.376710006408572</c:v>
                </c:pt>
                <c:pt idx="3">
                  <c:v>49.38193466412234</c:v>
                </c:pt>
                <c:pt idx="4">
                  <c:v>49.403931007263132</c:v>
                </c:pt>
                <c:pt idx="5">
                  <c:v>49.479461868347641</c:v>
                </c:pt>
                <c:pt idx="6">
                  <c:v>49.748097843567322</c:v>
                </c:pt>
                <c:pt idx="7">
                  <c:v>50.612045064037233</c:v>
                </c:pt>
                <c:pt idx="8">
                  <c:v>53.045901101823567</c:v>
                </c:pt>
                <c:pt idx="9">
                  <c:v>59.044242551955357</c:v>
                </c:pt>
                <c:pt idx="10">
                  <c:v>71.417131966335347</c:v>
                </c:pt>
                <c:pt idx="11">
                  <c:v>96.243215654268027</c:v>
                </c:pt>
                <c:pt idx="12">
                  <c:v>138.24046562438284</c:v>
                </c:pt>
                <c:pt idx="13">
                  <c:v>196.90135401491099</c:v>
                </c:pt>
                <c:pt idx="14">
                  <c:v>276.97902659325098</c:v>
                </c:pt>
                <c:pt idx="15">
                  <c:v>364.84958920747857</c:v>
                </c:pt>
                <c:pt idx="16">
                  <c:v>440.55520648524538</c:v>
                </c:pt>
                <c:pt idx="17">
                  <c:v>483.12130800853566</c:v>
                </c:pt>
                <c:pt idx="18">
                  <c:v>482.36492719898087</c:v>
                </c:pt>
                <c:pt idx="19">
                  <c:v>439.48684406723794</c:v>
                </c:pt>
                <c:pt idx="20">
                  <c:v>364.12861669840419</c:v>
                </c:pt>
                <c:pt idx="21">
                  <c:v>277.74532868680308</c:v>
                </c:pt>
                <c:pt idx="22">
                  <c:v>195.04189299818256</c:v>
                </c:pt>
                <c:pt idx="23">
                  <c:v>133.32252053753399</c:v>
                </c:pt>
                <c:pt idx="24">
                  <c:v>95.119409719896623</c:v>
                </c:pt>
                <c:pt idx="25">
                  <c:v>72.367588515382153</c:v>
                </c:pt>
                <c:pt idx="26">
                  <c:v>59.20065222798079</c:v>
                </c:pt>
                <c:pt idx="27">
                  <c:v>52.949766232984857</c:v>
                </c:pt>
                <c:pt idx="28">
                  <c:v>50.713458733152613</c:v>
                </c:pt>
                <c:pt idx="29">
                  <c:v>49.768867633657635</c:v>
                </c:pt>
                <c:pt idx="30">
                  <c:v>49.487081746926393</c:v>
                </c:pt>
                <c:pt idx="31">
                  <c:v>49.40541896428099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309824"/>
        <c:axId val="183311360"/>
      </c:scatterChart>
      <c:valAx>
        <c:axId val="183309824"/>
        <c:scaling>
          <c:orientation val="minMax"/>
        </c:scaling>
        <c:axPos val="b"/>
        <c:numFmt formatCode="General" sourceLinked="1"/>
        <c:tickLblPos val="nextTo"/>
        <c:crossAx val="183311360"/>
        <c:crosses val="autoZero"/>
        <c:crossBetween val="midCat"/>
      </c:valAx>
      <c:valAx>
        <c:axId val="183311360"/>
        <c:scaling>
          <c:orientation val="minMax"/>
        </c:scaling>
        <c:axPos val="l"/>
        <c:majorGridlines/>
        <c:numFmt formatCode="General" sourceLinked="1"/>
        <c:tickLblPos val="nextTo"/>
        <c:crossAx val="183309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'980028'!$B$1869:$B$1900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'980028'!$E$1869:$E$1900</c:f>
              <c:numCache>
                <c:formatCode>General</c:formatCode>
                <c:ptCount val="32"/>
                <c:pt idx="0">
                  <c:v>28</c:v>
                </c:pt>
                <c:pt idx="1">
                  <c:v>35</c:v>
                </c:pt>
                <c:pt idx="2">
                  <c:v>36</c:v>
                </c:pt>
                <c:pt idx="3">
                  <c:v>34</c:v>
                </c:pt>
                <c:pt idx="4">
                  <c:v>51</c:v>
                </c:pt>
                <c:pt idx="5">
                  <c:v>54</c:v>
                </c:pt>
                <c:pt idx="6">
                  <c:v>57</c:v>
                </c:pt>
                <c:pt idx="7">
                  <c:v>60</c:v>
                </c:pt>
                <c:pt idx="8">
                  <c:v>61</c:v>
                </c:pt>
                <c:pt idx="9">
                  <c:v>65</c:v>
                </c:pt>
                <c:pt idx="10">
                  <c:v>98</c:v>
                </c:pt>
                <c:pt idx="11">
                  <c:v>107</c:v>
                </c:pt>
                <c:pt idx="12">
                  <c:v>149</c:v>
                </c:pt>
                <c:pt idx="13">
                  <c:v>188</c:v>
                </c:pt>
                <c:pt idx="14">
                  <c:v>276</c:v>
                </c:pt>
                <c:pt idx="15">
                  <c:v>366</c:v>
                </c:pt>
                <c:pt idx="16">
                  <c:v>405</c:v>
                </c:pt>
                <c:pt idx="17">
                  <c:v>518</c:v>
                </c:pt>
                <c:pt idx="18">
                  <c:v>517</c:v>
                </c:pt>
                <c:pt idx="19">
                  <c:v>491</c:v>
                </c:pt>
                <c:pt idx="20">
                  <c:v>378</c:v>
                </c:pt>
                <c:pt idx="21">
                  <c:v>253</c:v>
                </c:pt>
                <c:pt idx="22">
                  <c:v>167</c:v>
                </c:pt>
                <c:pt idx="23">
                  <c:v>129</c:v>
                </c:pt>
                <c:pt idx="24">
                  <c:v>74</c:v>
                </c:pt>
                <c:pt idx="25">
                  <c:v>61</c:v>
                </c:pt>
                <c:pt idx="26">
                  <c:v>61</c:v>
                </c:pt>
                <c:pt idx="27">
                  <c:v>48</c:v>
                </c:pt>
                <c:pt idx="28">
                  <c:v>54</c:v>
                </c:pt>
                <c:pt idx="29">
                  <c:v>47</c:v>
                </c:pt>
                <c:pt idx="30">
                  <c:v>37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'980028'!$B$1869:$B$1900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'980028'!$F$1869:$F$1900</c:f>
              <c:numCache>
                <c:formatCode>0</c:formatCode>
                <c:ptCount val="32"/>
                <c:pt idx="0">
                  <c:v>44.923669519728321</c:v>
                </c:pt>
                <c:pt idx="1">
                  <c:v>44.923857326589619</c:v>
                </c:pt>
                <c:pt idx="2">
                  <c:v>44.924930028846013</c:v>
                </c:pt>
                <c:pt idx="3">
                  <c:v>44.930017083172743</c:v>
                </c:pt>
                <c:pt idx="4">
                  <c:v>44.951858560167452</c:v>
                </c:pt>
                <c:pt idx="5">
                  <c:v>45.028127888105253</c:v>
                </c:pt>
                <c:pt idx="6">
                  <c:v>45.303514629687747</c:v>
                </c:pt>
                <c:pt idx="7">
                  <c:v>46.201036299991515</c:v>
                </c:pt>
                <c:pt idx="8">
                  <c:v>48.757333708179111</c:v>
                </c:pt>
                <c:pt idx="9">
                  <c:v>55.110535601947284</c:v>
                </c:pt>
                <c:pt idx="10">
                  <c:v>68.290062618487809</c:v>
                </c:pt>
                <c:pt idx="11">
                  <c:v>94.817387627462111</c:v>
                </c:pt>
                <c:pt idx="12">
                  <c:v>139.70572326222927</c:v>
                </c:pt>
                <c:pt idx="13">
                  <c:v>202.22735674138912</c:v>
                </c:pt>
                <c:pt idx="14">
                  <c:v>286.99806155195949</c:v>
                </c:pt>
                <c:pt idx="15">
                  <c:v>378.81990387659482</c:v>
                </c:pt>
                <c:pt idx="16">
                  <c:v>455.9656067537988</c:v>
                </c:pt>
                <c:pt idx="17">
                  <c:v>496.39613182526136</c:v>
                </c:pt>
                <c:pt idx="18">
                  <c:v>490.78210899666215</c:v>
                </c:pt>
                <c:pt idx="19">
                  <c:v>441.19160901849074</c:v>
                </c:pt>
                <c:pt idx="20">
                  <c:v>359.52200872742554</c:v>
                </c:pt>
                <c:pt idx="21">
                  <c:v>269.04675228406671</c:v>
                </c:pt>
                <c:pt idx="22">
                  <c:v>184.84174141639392</c:v>
                </c:pt>
                <c:pt idx="23">
                  <c:v>123.69942993594512</c:v>
                </c:pt>
                <c:pt idx="24">
                  <c:v>86.849207455696927</c:v>
                </c:pt>
                <c:pt idx="25">
                  <c:v>65.474694564282473</c:v>
                </c:pt>
                <c:pt idx="26">
                  <c:v>53.451328013428594</c:v>
                </c:pt>
                <c:pt idx="27">
                  <c:v>47.924121515960707</c:v>
                </c:pt>
                <c:pt idx="28">
                  <c:v>46.012314729541473</c:v>
                </c:pt>
                <c:pt idx="29">
                  <c:v>45.231940634643841</c:v>
                </c:pt>
                <c:pt idx="30">
                  <c:v>45.007929816502099</c:v>
                </c:pt>
                <c:pt idx="31">
                  <c:v>44.945466252443829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439744"/>
        <c:axId val="183441280"/>
      </c:scatterChart>
      <c:valAx>
        <c:axId val="183439744"/>
        <c:scaling>
          <c:orientation val="minMax"/>
        </c:scaling>
        <c:axPos val="b"/>
        <c:numFmt formatCode="General" sourceLinked="1"/>
        <c:tickLblPos val="nextTo"/>
        <c:crossAx val="183441280"/>
        <c:crosses val="autoZero"/>
        <c:crossBetween val="midCat"/>
      </c:valAx>
      <c:valAx>
        <c:axId val="183441280"/>
        <c:scaling>
          <c:orientation val="minMax"/>
        </c:scaling>
        <c:axPos val="l"/>
        <c:majorGridlines/>
        <c:numFmt formatCode="General" sourceLinked="1"/>
        <c:tickLblPos val="nextTo"/>
        <c:crossAx val="183439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'980028'!$B$1919:$B$1950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'980028'!$E$1919:$E$1950</c:f>
              <c:numCache>
                <c:formatCode>General</c:formatCode>
                <c:ptCount val="32"/>
                <c:pt idx="0">
                  <c:v>28</c:v>
                </c:pt>
                <c:pt idx="1">
                  <c:v>28</c:v>
                </c:pt>
                <c:pt idx="2">
                  <c:v>45</c:v>
                </c:pt>
                <c:pt idx="3">
                  <c:v>54</c:v>
                </c:pt>
                <c:pt idx="4">
                  <c:v>64</c:v>
                </c:pt>
                <c:pt idx="5">
                  <c:v>68</c:v>
                </c:pt>
                <c:pt idx="6">
                  <c:v>72</c:v>
                </c:pt>
                <c:pt idx="7">
                  <c:v>70</c:v>
                </c:pt>
                <c:pt idx="8">
                  <c:v>69</c:v>
                </c:pt>
                <c:pt idx="9">
                  <c:v>89</c:v>
                </c:pt>
                <c:pt idx="10">
                  <c:v>109</c:v>
                </c:pt>
                <c:pt idx="11">
                  <c:v>124</c:v>
                </c:pt>
                <c:pt idx="12">
                  <c:v>199</c:v>
                </c:pt>
                <c:pt idx="13">
                  <c:v>213</c:v>
                </c:pt>
                <c:pt idx="14">
                  <c:v>301</c:v>
                </c:pt>
                <c:pt idx="15">
                  <c:v>340</c:v>
                </c:pt>
                <c:pt idx="16">
                  <c:v>472</c:v>
                </c:pt>
                <c:pt idx="17">
                  <c:v>507</c:v>
                </c:pt>
                <c:pt idx="18">
                  <c:v>524</c:v>
                </c:pt>
                <c:pt idx="19">
                  <c:v>427</c:v>
                </c:pt>
                <c:pt idx="20">
                  <c:v>361</c:v>
                </c:pt>
                <c:pt idx="21">
                  <c:v>293</c:v>
                </c:pt>
                <c:pt idx="22">
                  <c:v>174</c:v>
                </c:pt>
                <c:pt idx="23">
                  <c:v>125</c:v>
                </c:pt>
                <c:pt idx="24">
                  <c:v>104</c:v>
                </c:pt>
                <c:pt idx="25">
                  <c:v>97</c:v>
                </c:pt>
                <c:pt idx="26">
                  <c:v>63</c:v>
                </c:pt>
                <c:pt idx="27">
                  <c:v>54</c:v>
                </c:pt>
                <c:pt idx="28">
                  <c:v>66</c:v>
                </c:pt>
                <c:pt idx="29">
                  <c:v>49</c:v>
                </c:pt>
                <c:pt idx="30">
                  <c:v>54</c:v>
                </c:pt>
                <c:pt idx="31">
                  <c:v>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'980028'!$B$1919:$B$1950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'980028'!$F$1919:$F$1950</c:f>
              <c:numCache>
                <c:formatCode>0</c:formatCode>
                <c:ptCount val="32"/>
                <c:pt idx="0">
                  <c:v>51.06457956538442</c:v>
                </c:pt>
                <c:pt idx="1">
                  <c:v>51.066658424068606</c:v>
                </c:pt>
                <c:pt idx="2">
                  <c:v>51.075523957451217</c:v>
                </c:pt>
                <c:pt idx="3">
                  <c:v>51.10749807842658</c:v>
                </c:pt>
                <c:pt idx="4">
                  <c:v>51.213859797276669</c:v>
                </c:pt>
                <c:pt idx="5">
                  <c:v>51.508878127902967</c:v>
                </c:pt>
                <c:pt idx="6">
                  <c:v>52.36341498970652</c:v>
                </c:pt>
                <c:pt idx="7">
                  <c:v>54.617016179687141</c:v>
                </c:pt>
                <c:pt idx="8">
                  <c:v>59.89291560148795</c:v>
                </c:pt>
                <c:pt idx="9">
                  <c:v>70.8706193217389</c:v>
                </c:pt>
                <c:pt idx="10">
                  <c:v>90.351986144773392</c:v>
                </c:pt>
                <c:pt idx="11">
                  <c:v>124.39656921625775</c:v>
                </c:pt>
                <c:pt idx="12">
                  <c:v>175.14010311063441</c:v>
                </c:pt>
                <c:pt idx="13">
                  <c:v>238.58806773095799</c:v>
                </c:pt>
                <c:pt idx="14">
                  <c:v>316.81453601565755</c:v>
                </c:pt>
                <c:pt idx="15">
                  <c:v>394.50659121235822</c:v>
                </c:pt>
                <c:pt idx="16">
                  <c:v>454.43190433638893</c:v>
                </c:pt>
                <c:pt idx="17">
                  <c:v>481.54015495259642</c:v>
                </c:pt>
                <c:pt idx="18">
                  <c:v>471.62910537600311</c:v>
                </c:pt>
                <c:pt idx="19">
                  <c:v>426.77831016448704</c:v>
                </c:pt>
                <c:pt idx="20">
                  <c:v>356.24012278143778</c:v>
                </c:pt>
                <c:pt idx="21">
                  <c:v>277.39274333490664</c:v>
                </c:pt>
                <c:pt idx="22">
                  <c:v>201.18616237362809</c:v>
                </c:pt>
                <c:pt idx="23">
                  <c:v>142.38587680852623</c:v>
                </c:pt>
                <c:pt idx="24">
                  <c:v>104.10711813000331</c:v>
                </c:pt>
                <c:pt idx="25">
                  <c:v>79.820752800863332</c:v>
                </c:pt>
                <c:pt idx="26">
                  <c:v>64.601239950852374</c:v>
                </c:pt>
                <c:pt idx="27">
                  <c:v>56.607220975519176</c:v>
                </c:pt>
                <c:pt idx="28">
                  <c:v>53.397469591527582</c:v>
                </c:pt>
                <c:pt idx="29">
                  <c:v>51.860145113481408</c:v>
                </c:pt>
                <c:pt idx="30">
                  <c:v>51.32793138059386</c:v>
                </c:pt>
                <c:pt idx="31">
                  <c:v>51.147624459021756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475200"/>
        <c:axId val="183485184"/>
      </c:scatterChart>
      <c:valAx>
        <c:axId val="183475200"/>
        <c:scaling>
          <c:orientation val="minMax"/>
        </c:scaling>
        <c:axPos val="b"/>
        <c:numFmt formatCode="General" sourceLinked="1"/>
        <c:tickLblPos val="nextTo"/>
        <c:crossAx val="183485184"/>
        <c:crosses val="autoZero"/>
        <c:crossBetween val="midCat"/>
      </c:valAx>
      <c:valAx>
        <c:axId val="183485184"/>
        <c:scaling>
          <c:orientation val="minMax"/>
        </c:scaling>
        <c:axPos val="l"/>
        <c:majorGridlines/>
        <c:numFmt formatCode="General" sourceLinked="1"/>
        <c:tickLblPos val="nextTo"/>
        <c:crossAx val="183475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'980028'!$B$169:$B$200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'980028'!$E$169:$E$200</c:f>
              <c:numCache>
                <c:formatCode>General</c:formatCode>
                <c:ptCount val="32"/>
                <c:pt idx="0">
                  <c:v>65</c:v>
                </c:pt>
                <c:pt idx="1">
                  <c:v>73</c:v>
                </c:pt>
                <c:pt idx="2">
                  <c:v>80</c:v>
                </c:pt>
                <c:pt idx="3">
                  <c:v>113</c:v>
                </c:pt>
                <c:pt idx="4">
                  <c:v>115</c:v>
                </c:pt>
                <c:pt idx="5">
                  <c:v>122</c:v>
                </c:pt>
                <c:pt idx="6">
                  <c:v>107</c:v>
                </c:pt>
                <c:pt idx="7">
                  <c:v>130</c:v>
                </c:pt>
                <c:pt idx="8">
                  <c:v>146</c:v>
                </c:pt>
                <c:pt idx="9">
                  <c:v>152</c:v>
                </c:pt>
                <c:pt idx="10">
                  <c:v>199</c:v>
                </c:pt>
                <c:pt idx="11">
                  <c:v>246</c:v>
                </c:pt>
                <c:pt idx="12">
                  <c:v>329</c:v>
                </c:pt>
                <c:pt idx="13">
                  <c:v>392</c:v>
                </c:pt>
                <c:pt idx="14">
                  <c:v>586</c:v>
                </c:pt>
                <c:pt idx="15">
                  <c:v>760</c:v>
                </c:pt>
                <c:pt idx="16">
                  <c:v>1023</c:v>
                </c:pt>
                <c:pt idx="17">
                  <c:v>1040</c:v>
                </c:pt>
                <c:pt idx="18">
                  <c:v>1070</c:v>
                </c:pt>
                <c:pt idx="19">
                  <c:v>946</c:v>
                </c:pt>
                <c:pt idx="20">
                  <c:v>781</c:v>
                </c:pt>
                <c:pt idx="21">
                  <c:v>587</c:v>
                </c:pt>
                <c:pt idx="22">
                  <c:v>346</c:v>
                </c:pt>
                <c:pt idx="23">
                  <c:v>253</c:v>
                </c:pt>
                <c:pt idx="24">
                  <c:v>197</c:v>
                </c:pt>
                <c:pt idx="25">
                  <c:v>165</c:v>
                </c:pt>
                <c:pt idx="26">
                  <c:v>158</c:v>
                </c:pt>
                <c:pt idx="27">
                  <c:v>127</c:v>
                </c:pt>
                <c:pt idx="28">
                  <c:v>120</c:v>
                </c:pt>
                <c:pt idx="29">
                  <c:v>101</c:v>
                </c:pt>
                <c:pt idx="30">
                  <c:v>109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'980028'!$B$169:$B$200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'980028'!$F$169:$F$200</c:f>
              <c:numCache>
                <c:formatCode>0</c:formatCode>
                <c:ptCount val="32"/>
                <c:pt idx="0">
                  <c:v>102.84723829567808</c:v>
                </c:pt>
                <c:pt idx="1">
                  <c:v>102.8479439388086</c:v>
                </c:pt>
                <c:pt idx="2">
                  <c:v>102.85169979806396</c:v>
                </c:pt>
                <c:pt idx="3">
                  <c:v>102.86837317256006</c:v>
                </c:pt>
                <c:pt idx="4">
                  <c:v>102.93568741412616</c:v>
                </c:pt>
                <c:pt idx="5">
                  <c:v>103.15805780998015</c:v>
                </c:pt>
                <c:pt idx="6">
                  <c:v>103.91939994632666</c:v>
                </c:pt>
                <c:pt idx="7">
                  <c:v>106.27726673078317</c:v>
                </c:pt>
                <c:pt idx="8">
                  <c:v>112.68320797408674</c:v>
                </c:pt>
                <c:pt idx="9">
                  <c:v>127.9377445266235</c:v>
                </c:pt>
                <c:pt idx="10">
                  <c:v>158.41784132159702</c:v>
                </c:pt>
                <c:pt idx="11">
                  <c:v>217.72081941355168</c:v>
                </c:pt>
                <c:pt idx="12">
                  <c:v>315.06810612628726</c:v>
                </c:pt>
                <c:pt idx="13">
                  <c:v>447.21304818700355</c:v>
                </c:pt>
                <c:pt idx="14">
                  <c:v>622.39695889619327</c:v>
                </c:pt>
                <c:pt idx="15">
                  <c:v>808.36084353906915</c:v>
                </c:pt>
                <c:pt idx="16">
                  <c:v>961.65722531779261</c:v>
                </c:pt>
                <c:pt idx="17">
                  <c:v>1039.7151237767482</c:v>
                </c:pt>
                <c:pt idx="18">
                  <c:v>1025.7742156367817</c:v>
                </c:pt>
                <c:pt idx="19">
                  <c:v>924.25717411165942</c:v>
                </c:pt>
                <c:pt idx="20">
                  <c:v>758.67730167655225</c:v>
                </c:pt>
                <c:pt idx="21">
                  <c:v>574.70213061513914</c:v>
                </c:pt>
                <c:pt idx="22">
                  <c:v>401.81870274636401</c:v>
                </c:pt>
                <c:pt idx="23">
                  <c:v>274.37973554006641</c:v>
                </c:pt>
                <c:pt idx="24">
                  <c:v>196.10395485197145</c:v>
                </c:pt>
                <c:pt idx="25">
                  <c:v>149.6943052201739</c:v>
                </c:pt>
                <c:pt idx="26">
                  <c:v>122.89206493383442</c:v>
                </c:pt>
                <c:pt idx="27">
                  <c:v>110.16480213698489</c:v>
                </c:pt>
                <c:pt idx="28">
                  <c:v>105.59980656846815</c:v>
                </c:pt>
                <c:pt idx="29">
                  <c:v>103.6627224034189</c:v>
                </c:pt>
                <c:pt idx="30">
                  <c:v>103.08077926702111</c:v>
                </c:pt>
                <c:pt idx="31">
                  <c:v>102.91065256097603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649536"/>
        <c:axId val="175651072"/>
      </c:scatterChart>
      <c:valAx>
        <c:axId val="175649536"/>
        <c:scaling>
          <c:orientation val="minMax"/>
        </c:scaling>
        <c:axPos val="b"/>
        <c:numFmt formatCode="General" sourceLinked="1"/>
        <c:tickLblPos val="nextTo"/>
        <c:crossAx val="175651072"/>
        <c:crosses val="autoZero"/>
        <c:crossBetween val="midCat"/>
      </c:valAx>
      <c:valAx>
        <c:axId val="175651072"/>
        <c:scaling>
          <c:orientation val="minMax"/>
        </c:scaling>
        <c:axPos val="l"/>
        <c:majorGridlines/>
        <c:numFmt formatCode="General" sourceLinked="1"/>
        <c:tickLblPos val="nextTo"/>
        <c:crossAx val="175649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'980028'!$B$1969:$B$2000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'980028'!$E$1969:$E$2000</c:f>
              <c:numCache>
                <c:formatCode>General</c:formatCode>
                <c:ptCount val="32"/>
                <c:pt idx="0">
                  <c:v>24</c:v>
                </c:pt>
                <c:pt idx="1">
                  <c:v>30</c:v>
                </c:pt>
                <c:pt idx="2">
                  <c:v>34</c:v>
                </c:pt>
                <c:pt idx="3">
                  <c:v>47</c:v>
                </c:pt>
                <c:pt idx="4">
                  <c:v>43</c:v>
                </c:pt>
                <c:pt idx="5">
                  <c:v>62</c:v>
                </c:pt>
                <c:pt idx="6">
                  <c:v>53</c:v>
                </c:pt>
                <c:pt idx="7">
                  <c:v>56</c:v>
                </c:pt>
                <c:pt idx="8">
                  <c:v>73</c:v>
                </c:pt>
                <c:pt idx="9">
                  <c:v>82</c:v>
                </c:pt>
                <c:pt idx="10">
                  <c:v>109</c:v>
                </c:pt>
                <c:pt idx="11">
                  <c:v>130</c:v>
                </c:pt>
                <c:pt idx="12">
                  <c:v>181</c:v>
                </c:pt>
                <c:pt idx="13">
                  <c:v>236</c:v>
                </c:pt>
                <c:pt idx="14">
                  <c:v>274</c:v>
                </c:pt>
                <c:pt idx="15">
                  <c:v>353</c:v>
                </c:pt>
                <c:pt idx="16">
                  <c:v>489</c:v>
                </c:pt>
                <c:pt idx="17">
                  <c:v>513</c:v>
                </c:pt>
                <c:pt idx="18">
                  <c:v>496</c:v>
                </c:pt>
                <c:pt idx="19">
                  <c:v>438</c:v>
                </c:pt>
                <c:pt idx="20">
                  <c:v>372</c:v>
                </c:pt>
                <c:pt idx="21">
                  <c:v>266</c:v>
                </c:pt>
                <c:pt idx="22">
                  <c:v>187</c:v>
                </c:pt>
                <c:pt idx="23">
                  <c:v>145</c:v>
                </c:pt>
                <c:pt idx="24">
                  <c:v>103</c:v>
                </c:pt>
                <c:pt idx="25">
                  <c:v>82</c:v>
                </c:pt>
                <c:pt idx="26">
                  <c:v>67</c:v>
                </c:pt>
                <c:pt idx="27">
                  <c:v>56</c:v>
                </c:pt>
                <c:pt idx="28">
                  <c:v>60</c:v>
                </c:pt>
                <c:pt idx="29">
                  <c:v>49</c:v>
                </c:pt>
                <c:pt idx="30">
                  <c:v>47</c:v>
                </c:pt>
                <c:pt idx="31">
                  <c:v>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'980028'!$B$1969:$B$2000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'980028'!$F$1969:$F$2000</c:f>
              <c:numCache>
                <c:formatCode>0</c:formatCode>
                <c:ptCount val="32"/>
                <c:pt idx="0">
                  <c:v>43.138955675458611</c:v>
                </c:pt>
                <c:pt idx="1">
                  <c:v>43.144282730648953</c:v>
                </c:pt>
                <c:pt idx="2">
                  <c:v>43.164432916484152</c:v>
                </c:pt>
                <c:pt idx="3">
                  <c:v>43.229399252136425</c:v>
                </c:pt>
                <c:pt idx="4">
                  <c:v>43.42419376965448</c:v>
                </c:pt>
                <c:pt idx="5">
                  <c:v>43.916400823183125</c:v>
                </c:pt>
                <c:pt idx="6">
                  <c:v>45.221580026621687</c:v>
                </c:pt>
                <c:pt idx="7">
                  <c:v>48.385731987504698</c:v>
                </c:pt>
                <c:pt idx="8">
                  <c:v>55.243571716947159</c:v>
                </c:pt>
                <c:pt idx="9">
                  <c:v>68.562936136496347</c:v>
                </c:pt>
                <c:pt idx="10">
                  <c:v>90.835655070609434</c:v>
                </c:pt>
                <c:pt idx="11">
                  <c:v>127.77146998699067</c:v>
                </c:pt>
                <c:pt idx="12">
                  <c:v>180.37939997187249</c:v>
                </c:pt>
                <c:pt idx="13">
                  <c:v>243.79602167255979</c:v>
                </c:pt>
                <c:pt idx="14">
                  <c:v>319.72871343305616</c:v>
                </c:pt>
                <c:pt idx="15">
                  <c:v>393.5020350074501</c:v>
                </c:pt>
                <c:pt idx="16">
                  <c:v>449.69952415719808</c:v>
                </c:pt>
                <c:pt idx="17">
                  <c:v>475.24558774143173</c:v>
                </c:pt>
                <c:pt idx="18">
                  <c:v>466.62801610353779</c:v>
                </c:pt>
                <c:pt idx="19">
                  <c:v>425.52634565684031</c:v>
                </c:pt>
                <c:pt idx="20">
                  <c:v>359.57355081351045</c:v>
                </c:pt>
                <c:pt idx="21">
                  <c:v>284.04308515621108</c:v>
                </c:pt>
                <c:pt idx="22">
                  <c:v>208.70871925607935</c:v>
                </c:pt>
                <c:pt idx="23">
                  <c:v>148.25158619221475</c:v>
                </c:pt>
                <c:pt idx="24">
                  <c:v>107.0944278122078</c:v>
                </c:pt>
                <c:pt idx="25">
                  <c:v>79.667777823195692</c:v>
                </c:pt>
                <c:pt idx="26">
                  <c:v>61.47099194791128</c:v>
                </c:pt>
                <c:pt idx="27">
                  <c:v>51.234873452516467</c:v>
                </c:pt>
                <c:pt idx="28">
                  <c:v>46.804955325441327</c:v>
                </c:pt>
                <c:pt idx="29">
                  <c:v>44.507610830041521</c:v>
                </c:pt>
                <c:pt idx="30">
                  <c:v>43.635857096194982</c:v>
                </c:pt>
                <c:pt idx="31">
                  <c:v>43.311253518912167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576448"/>
        <c:axId val="183577984"/>
      </c:scatterChart>
      <c:valAx>
        <c:axId val="183576448"/>
        <c:scaling>
          <c:orientation val="minMax"/>
        </c:scaling>
        <c:axPos val="b"/>
        <c:numFmt formatCode="General" sourceLinked="1"/>
        <c:tickLblPos val="nextTo"/>
        <c:crossAx val="183577984"/>
        <c:crosses val="autoZero"/>
        <c:crossBetween val="midCat"/>
      </c:valAx>
      <c:valAx>
        <c:axId val="183577984"/>
        <c:scaling>
          <c:orientation val="minMax"/>
        </c:scaling>
        <c:axPos val="l"/>
        <c:majorGridlines/>
        <c:numFmt formatCode="General" sourceLinked="1"/>
        <c:tickLblPos val="nextTo"/>
        <c:crossAx val="183576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'980028'!$B$2019:$B$2050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'980028'!$E$2019:$E$2050</c:f>
              <c:numCache>
                <c:formatCode>General</c:formatCode>
                <c:ptCount val="32"/>
                <c:pt idx="0">
                  <c:v>31</c:v>
                </c:pt>
                <c:pt idx="1">
                  <c:v>23</c:v>
                </c:pt>
                <c:pt idx="2">
                  <c:v>37</c:v>
                </c:pt>
                <c:pt idx="3">
                  <c:v>38</c:v>
                </c:pt>
                <c:pt idx="4">
                  <c:v>59</c:v>
                </c:pt>
                <c:pt idx="5">
                  <c:v>52</c:v>
                </c:pt>
                <c:pt idx="6">
                  <c:v>66</c:v>
                </c:pt>
                <c:pt idx="7">
                  <c:v>70</c:v>
                </c:pt>
                <c:pt idx="8">
                  <c:v>87</c:v>
                </c:pt>
                <c:pt idx="9">
                  <c:v>88</c:v>
                </c:pt>
                <c:pt idx="10">
                  <c:v>100</c:v>
                </c:pt>
                <c:pt idx="11">
                  <c:v>129</c:v>
                </c:pt>
                <c:pt idx="12">
                  <c:v>183</c:v>
                </c:pt>
                <c:pt idx="13">
                  <c:v>210</c:v>
                </c:pt>
                <c:pt idx="14">
                  <c:v>282</c:v>
                </c:pt>
                <c:pt idx="15">
                  <c:v>409</c:v>
                </c:pt>
                <c:pt idx="16">
                  <c:v>486</c:v>
                </c:pt>
                <c:pt idx="17">
                  <c:v>517</c:v>
                </c:pt>
                <c:pt idx="18">
                  <c:v>529</c:v>
                </c:pt>
                <c:pt idx="19">
                  <c:v>426</c:v>
                </c:pt>
                <c:pt idx="20">
                  <c:v>389</c:v>
                </c:pt>
                <c:pt idx="21">
                  <c:v>278</c:v>
                </c:pt>
                <c:pt idx="22">
                  <c:v>226</c:v>
                </c:pt>
                <c:pt idx="23">
                  <c:v>150</c:v>
                </c:pt>
                <c:pt idx="24">
                  <c:v>92</c:v>
                </c:pt>
                <c:pt idx="25">
                  <c:v>88</c:v>
                </c:pt>
                <c:pt idx="26">
                  <c:v>84</c:v>
                </c:pt>
                <c:pt idx="27">
                  <c:v>75</c:v>
                </c:pt>
                <c:pt idx="28">
                  <c:v>48</c:v>
                </c:pt>
                <c:pt idx="29">
                  <c:v>43</c:v>
                </c:pt>
                <c:pt idx="30">
                  <c:v>54</c:v>
                </c:pt>
                <c:pt idx="31">
                  <c:v>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'980028'!$B$2019:$B$2050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'980028'!$F$2019:$F$2050</c:f>
              <c:numCache>
                <c:formatCode>0</c:formatCode>
                <c:ptCount val="32"/>
                <c:pt idx="0">
                  <c:v>45.575379017384648</c:v>
                </c:pt>
                <c:pt idx="1">
                  <c:v>45.579400478759332</c:v>
                </c:pt>
                <c:pt idx="2">
                  <c:v>45.595124189544826</c:v>
                </c:pt>
                <c:pt idx="3">
                  <c:v>45.647440071126354</c:v>
                </c:pt>
                <c:pt idx="4">
                  <c:v>45.809033020013779</c:v>
                </c:pt>
                <c:pt idx="5">
                  <c:v>46.22862383639626</c:v>
                </c:pt>
                <c:pt idx="6">
                  <c:v>47.371055959999765</c:v>
                </c:pt>
                <c:pt idx="7">
                  <c:v>50.2135072855611</c:v>
                </c:pt>
                <c:pt idx="8">
                  <c:v>56.528013296708671</c:v>
                </c:pt>
                <c:pt idx="9">
                  <c:v>69.078365842900141</c:v>
                </c:pt>
                <c:pt idx="10">
                  <c:v>90.512109832347448</c:v>
                </c:pt>
                <c:pt idx="11">
                  <c:v>126.77469500931051</c:v>
                </c:pt>
                <c:pt idx="12">
                  <c:v>179.42510386493691</c:v>
                </c:pt>
                <c:pt idx="13">
                  <c:v>244.03863970294822</c:v>
                </c:pt>
                <c:pt idx="14">
                  <c:v>322.80895179787444</c:v>
                </c:pt>
                <c:pt idx="15">
                  <c:v>400.90375871011048</c:v>
                </c:pt>
                <c:pt idx="16">
                  <c:v>462.06377432681057</c:v>
                </c:pt>
                <c:pt idx="17">
                  <c:v>491.92046190443176</c:v>
                </c:pt>
                <c:pt idx="18">
                  <c:v>485.72650604483522</c:v>
                </c:pt>
                <c:pt idx="19">
                  <c:v>445.00785865925866</c:v>
                </c:pt>
                <c:pt idx="20">
                  <c:v>377.26029739315032</c:v>
                </c:pt>
                <c:pt idx="21">
                  <c:v>298.54084394707951</c:v>
                </c:pt>
                <c:pt idx="22">
                  <c:v>219.45526861586586</c:v>
                </c:pt>
                <c:pt idx="23">
                  <c:v>155.787242981883</c:v>
                </c:pt>
                <c:pt idx="24">
                  <c:v>112.43416724824831</c:v>
                </c:pt>
                <c:pt idx="25">
                  <c:v>83.597885258088667</c:v>
                </c:pt>
                <c:pt idx="26">
                  <c:v>64.538076669796553</c:v>
                </c:pt>
                <c:pt idx="27">
                  <c:v>53.880359351023166</c:v>
                </c:pt>
                <c:pt idx="28">
                  <c:v>49.303367079441834</c:v>
                </c:pt>
                <c:pt idx="29">
                  <c:v>46.95136954989335</c:v>
                </c:pt>
                <c:pt idx="30">
                  <c:v>46.069004176751974</c:v>
                </c:pt>
                <c:pt idx="31">
                  <c:v>45.744529181291526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509760"/>
        <c:axId val="183511296"/>
      </c:scatterChart>
      <c:valAx>
        <c:axId val="183509760"/>
        <c:scaling>
          <c:orientation val="minMax"/>
        </c:scaling>
        <c:axPos val="b"/>
        <c:numFmt formatCode="General" sourceLinked="1"/>
        <c:tickLblPos val="nextTo"/>
        <c:crossAx val="183511296"/>
        <c:crosses val="autoZero"/>
        <c:crossBetween val="midCat"/>
      </c:valAx>
      <c:valAx>
        <c:axId val="183511296"/>
        <c:scaling>
          <c:orientation val="minMax"/>
        </c:scaling>
        <c:axPos val="l"/>
        <c:majorGridlines/>
        <c:numFmt formatCode="General" sourceLinked="1"/>
        <c:tickLblPos val="nextTo"/>
        <c:crossAx val="183509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'980028'!$B$2069:$B$2100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'980028'!$E$2069:$E$2100</c:f>
              <c:numCache>
                <c:formatCode>General</c:formatCode>
                <c:ptCount val="32"/>
                <c:pt idx="0">
                  <c:v>28</c:v>
                </c:pt>
                <c:pt idx="1">
                  <c:v>28</c:v>
                </c:pt>
                <c:pt idx="2">
                  <c:v>41</c:v>
                </c:pt>
                <c:pt idx="3">
                  <c:v>73</c:v>
                </c:pt>
                <c:pt idx="4">
                  <c:v>49</c:v>
                </c:pt>
                <c:pt idx="5">
                  <c:v>65</c:v>
                </c:pt>
                <c:pt idx="6">
                  <c:v>55</c:v>
                </c:pt>
                <c:pt idx="7">
                  <c:v>67</c:v>
                </c:pt>
                <c:pt idx="8">
                  <c:v>52</c:v>
                </c:pt>
                <c:pt idx="9">
                  <c:v>81</c:v>
                </c:pt>
                <c:pt idx="10">
                  <c:v>89</c:v>
                </c:pt>
                <c:pt idx="11">
                  <c:v>137</c:v>
                </c:pt>
                <c:pt idx="12">
                  <c:v>151</c:v>
                </c:pt>
                <c:pt idx="13">
                  <c:v>191</c:v>
                </c:pt>
                <c:pt idx="14">
                  <c:v>277</c:v>
                </c:pt>
                <c:pt idx="15">
                  <c:v>324</c:v>
                </c:pt>
                <c:pt idx="16">
                  <c:v>408</c:v>
                </c:pt>
                <c:pt idx="17">
                  <c:v>430</c:v>
                </c:pt>
                <c:pt idx="18">
                  <c:v>476</c:v>
                </c:pt>
                <c:pt idx="19">
                  <c:v>452</c:v>
                </c:pt>
                <c:pt idx="20">
                  <c:v>420</c:v>
                </c:pt>
                <c:pt idx="21">
                  <c:v>330</c:v>
                </c:pt>
                <c:pt idx="22">
                  <c:v>228</c:v>
                </c:pt>
                <c:pt idx="23">
                  <c:v>176</c:v>
                </c:pt>
                <c:pt idx="24">
                  <c:v>123</c:v>
                </c:pt>
                <c:pt idx="25">
                  <c:v>92</c:v>
                </c:pt>
                <c:pt idx="26">
                  <c:v>74</c:v>
                </c:pt>
                <c:pt idx="27">
                  <c:v>67</c:v>
                </c:pt>
                <c:pt idx="28">
                  <c:v>76</c:v>
                </c:pt>
                <c:pt idx="29">
                  <c:v>50</c:v>
                </c:pt>
                <c:pt idx="30">
                  <c:v>42</c:v>
                </c:pt>
                <c:pt idx="31">
                  <c:v>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'980028'!$B$2069:$B$2100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'980028'!$F$2069:$F$2100</c:f>
              <c:numCache>
                <c:formatCode>0</c:formatCode>
                <c:ptCount val="32"/>
                <c:pt idx="0">
                  <c:v>46.003190639834344</c:v>
                </c:pt>
                <c:pt idx="1">
                  <c:v>46.007700290615404</c:v>
                </c:pt>
                <c:pt idx="2">
                  <c:v>46.024282989664485</c:v>
                </c:pt>
                <c:pt idx="3">
                  <c:v>46.076503679020341</c:v>
                </c:pt>
                <c:pt idx="4">
                  <c:v>46.230187830621837</c:v>
                </c:pt>
                <c:pt idx="5">
                  <c:v>46.613296993579326</c:v>
                </c:pt>
                <c:pt idx="6">
                  <c:v>47.619926693206239</c:v>
                </c:pt>
                <c:pt idx="7">
                  <c:v>50.049560281509187</c:v>
                </c:pt>
                <c:pt idx="8">
                  <c:v>55.320759531239929</c:v>
                </c:pt>
                <c:pt idx="9">
                  <c:v>65.627739830090434</c:v>
                </c:pt>
                <c:pt idx="10">
                  <c:v>83.078226661031678</c:v>
                </c:pt>
                <c:pt idx="11">
                  <c:v>112.57309555944728</c:v>
                </c:pt>
                <c:pt idx="12">
                  <c:v>155.73083847270948</c:v>
                </c:pt>
                <c:pt idx="13">
                  <c:v>209.62334369274245</c:v>
                </c:pt>
                <c:pt idx="14">
                  <c:v>277.35704784485182</c:v>
                </c:pt>
                <c:pt idx="15">
                  <c:v>348.10768108896224</c:v>
                </c:pt>
                <c:pt idx="16">
                  <c:v>409.09370484742249</c:v>
                </c:pt>
                <c:pt idx="17">
                  <c:v>447.44820883179437</c:v>
                </c:pt>
                <c:pt idx="18">
                  <c:v>455.70489394937158</c:v>
                </c:pt>
                <c:pt idx="19">
                  <c:v>433.94692025215016</c:v>
                </c:pt>
                <c:pt idx="20">
                  <c:v>384.49951391311163</c:v>
                </c:pt>
                <c:pt idx="21">
                  <c:v>318.84461566861643</c:v>
                </c:pt>
                <c:pt idx="22">
                  <c:v>246.01045751128549</c:v>
                </c:pt>
                <c:pt idx="23">
                  <c:v>181.86338503948724</c:v>
                </c:pt>
                <c:pt idx="24">
                  <c:v>134.35790705122031</c:v>
                </c:pt>
                <c:pt idx="25">
                  <c:v>100.08635081484378</c:v>
                </c:pt>
                <c:pt idx="26">
                  <c:v>75.393195727411751</c:v>
                </c:pt>
                <c:pt idx="27">
                  <c:v>60.187128865690916</c:v>
                </c:pt>
                <c:pt idx="28">
                  <c:v>52.974142656714449</c:v>
                </c:pt>
                <c:pt idx="29">
                  <c:v>48.873214095899272</c:v>
                </c:pt>
                <c:pt idx="30">
                  <c:v>47.152090790817297</c:v>
                </c:pt>
                <c:pt idx="31">
                  <c:v>46.444184930226974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561600"/>
        <c:axId val="183612544"/>
      </c:scatterChart>
      <c:valAx>
        <c:axId val="183561600"/>
        <c:scaling>
          <c:orientation val="minMax"/>
        </c:scaling>
        <c:axPos val="b"/>
        <c:numFmt formatCode="General" sourceLinked="1"/>
        <c:tickLblPos val="nextTo"/>
        <c:crossAx val="183612544"/>
        <c:crosses val="autoZero"/>
        <c:crossBetween val="midCat"/>
      </c:valAx>
      <c:valAx>
        <c:axId val="183612544"/>
        <c:scaling>
          <c:orientation val="minMax"/>
        </c:scaling>
        <c:axPos val="l"/>
        <c:majorGridlines/>
        <c:numFmt formatCode="General" sourceLinked="1"/>
        <c:tickLblPos val="nextTo"/>
        <c:crossAx val="183561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'980028'!$B$2119:$B$2150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'980028'!$E$2119:$E$2150</c:f>
              <c:numCache>
                <c:formatCode>General</c:formatCode>
                <c:ptCount val="32"/>
                <c:pt idx="0">
                  <c:v>29</c:v>
                </c:pt>
                <c:pt idx="1">
                  <c:v>24</c:v>
                </c:pt>
                <c:pt idx="2">
                  <c:v>31</c:v>
                </c:pt>
                <c:pt idx="3">
                  <c:v>56</c:v>
                </c:pt>
                <c:pt idx="4">
                  <c:v>63</c:v>
                </c:pt>
                <c:pt idx="5">
                  <c:v>48</c:v>
                </c:pt>
                <c:pt idx="6">
                  <c:v>66</c:v>
                </c:pt>
                <c:pt idx="7">
                  <c:v>71</c:v>
                </c:pt>
                <c:pt idx="8">
                  <c:v>69</c:v>
                </c:pt>
                <c:pt idx="9">
                  <c:v>83</c:v>
                </c:pt>
                <c:pt idx="10">
                  <c:v>97</c:v>
                </c:pt>
                <c:pt idx="11">
                  <c:v>117</c:v>
                </c:pt>
                <c:pt idx="12">
                  <c:v>135</c:v>
                </c:pt>
                <c:pt idx="13">
                  <c:v>197</c:v>
                </c:pt>
                <c:pt idx="14">
                  <c:v>243</c:v>
                </c:pt>
                <c:pt idx="15">
                  <c:v>331</c:v>
                </c:pt>
                <c:pt idx="16">
                  <c:v>409</c:v>
                </c:pt>
                <c:pt idx="17">
                  <c:v>465</c:v>
                </c:pt>
                <c:pt idx="18">
                  <c:v>480</c:v>
                </c:pt>
                <c:pt idx="19">
                  <c:v>463</c:v>
                </c:pt>
                <c:pt idx="20">
                  <c:v>474</c:v>
                </c:pt>
                <c:pt idx="21">
                  <c:v>385</c:v>
                </c:pt>
                <c:pt idx="22">
                  <c:v>267</c:v>
                </c:pt>
                <c:pt idx="23">
                  <c:v>242</c:v>
                </c:pt>
                <c:pt idx="24">
                  <c:v>141</c:v>
                </c:pt>
                <c:pt idx="25">
                  <c:v>105</c:v>
                </c:pt>
                <c:pt idx="26">
                  <c:v>104</c:v>
                </c:pt>
                <c:pt idx="27">
                  <c:v>68</c:v>
                </c:pt>
                <c:pt idx="28">
                  <c:v>73</c:v>
                </c:pt>
                <c:pt idx="29">
                  <c:v>55</c:v>
                </c:pt>
                <c:pt idx="30">
                  <c:v>46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'980028'!$B$2119:$B$2150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'980028'!$F$2119:$F$2150</c:f>
              <c:numCache>
                <c:formatCode>0</c:formatCode>
                <c:ptCount val="32"/>
                <c:pt idx="0">
                  <c:v>44.835486867343008</c:v>
                </c:pt>
                <c:pt idx="1">
                  <c:v>44.840907287930563</c:v>
                </c:pt>
                <c:pt idx="2">
                  <c:v>44.859949839903329</c:v>
                </c:pt>
                <c:pt idx="3">
                  <c:v>44.91751536287569</c:v>
                </c:pt>
                <c:pt idx="4">
                  <c:v>45.080961670218777</c:v>
                </c:pt>
                <c:pt idx="5">
                  <c:v>45.476293352035853</c:v>
                </c:pt>
                <c:pt idx="6">
                  <c:v>46.488132549323012</c:v>
                </c:pt>
                <c:pt idx="7">
                  <c:v>48.876482376473142</c:v>
                </c:pt>
                <c:pt idx="8">
                  <c:v>53.969530721979091</c:v>
                </c:pt>
                <c:pt idx="9">
                  <c:v>63.81204531019165</c:v>
                </c:pt>
                <c:pt idx="10">
                  <c:v>80.376751194024052</c:v>
                </c:pt>
                <c:pt idx="11">
                  <c:v>108.36858128869055</c:v>
                </c:pt>
                <c:pt idx="12">
                  <c:v>149.58537889635289</c:v>
                </c:pt>
                <c:pt idx="13">
                  <c:v>201.74408264887035</c:v>
                </c:pt>
                <c:pt idx="14">
                  <c:v>268.80041994937176</c:v>
                </c:pt>
                <c:pt idx="15">
                  <c:v>341.50442878341931</c:v>
                </c:pt>
                <c:pt idx="16">
                  <c:v>408.27590166138918</c:v>
                </c:pt>
                <c:pt idx="17">
                  <c:v>456.30824686355641</c:v>
                </c:pt>
                <c:pt idx="18">
                  <c:v>475.85264283509889</c:v>
                </c:pt>
                <c:pt idx="19">
                  <c:v>466.31638185504414</c:v>
                </c:pt>
                <c:pt idx="20">
                  <c:v>426.63121363052124</c:v>
                </c:pt>
                <c:pt idx="21">
                  <c:v>365.71587054571444</c:v>
                </c:pt>
                <c:pt idx="22">
                  <c:v>291.77238528957503</c:v>
                </c:pt>
                <c:pt idx="23">
                  <c:v>221.57219142434172</c:v>
                </c:pt>
                <c:pt idx="24">
                  <c:v>165.96578833170923</c:v>
                </c:pt>
                <c:pt idx="25">
                  <c:v>123.21066942931199</c:v>
                </c:pt>
                <c:pt idx="26">
                  <c:v>90.273250905369977</c:v>
                </c:pt>
                <c:pt idx="27">
                  <c:v>68.428382496091331</c:v>
                </c:pt>
                <c:pt idx="28">
                  <c:v>57.249720056329586</c:v>
                </c:pt>
                <c:pt idx="29">
                  <c:v>50.384516476629173</c:v>
                </c:pt>
                <c:pt idx="30">
                  <c:v>47.247254191809333</c:v>
                </c:pt>
                <c:pt idx="31">
                  <c:v>45.842640542387564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650560"/>
        <c:axId val="183676928"/>
      </c:scatterChart>
      <c:valAx>
        <c:axId val="183650560"/>
        <c:scaling>
          <c:orientation val="minMax"/>
        </c:scaling>
        <c:axPos val="b"/>
        <c:numFmt formatCode="General" sourceLinked="1"/>
        <c:tickLblPos val="nextTo"/>
        <c:crossAx val="183676928"/>
        <c:crosses val="autoZero"/>
        <c:crossBetween val="midCat"/>
      </c:valAx>
      <c:valAx>
        <c:axId val="183676928"/>
        <c:scaling>
          <c:orientation val="minMax"/>
        </c:scaling>
        <c:axPos val="l"/>
        <c:majorGridlines/>
        <c:numFmt formatCode="General" sourceLinked="1"/>
        <c:tickLblPos val="nextTo"/>
        <c:crossAx val="183650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'980028'!$B$2169:$B$2200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'980028'!$E$2169:$E$2200</c:f>
              <c:numCache>
                <c:formatCode>General</c:formatCode>
                <c:ptCount val="32"/>
                <c:pt idx="0">
                  <c:v>32</c:v>
                </c:pt>
                <c:pt idx="1">
                  <c:v>30</c:v>
                </c:pt>
                <c:pt idx="2">
                  <c:v>44</c:v>
                </c:pt>
                <c:pt idx="3">
                  <c:v>47</c:v>
                </c:pt>
                <c:pt idx="4">
                  <c:v>44</c:v>
                </c:pt>
                <c:pt idx="5">
                  <c:v>54</c:v>
                </c:pt>
                <c:pt idx="6">
                  <c:v>72</c:v>
                </c:pt>
                <c:pt idx="7">
                  <c:v>53</c:v>
                </c:pt>
                <c:pt idx="8">
                  <c:v>62</c:v>
                </c:pt>
                <c:pt idx="9">
                  <c:v>75</c:v>
                </c:pt>
                <c:pt idx="10">
                  <c:v>94</c:v>
                </c:pt>
                <c:pt idx="11">
                  <c:v>114</c:v>
                </c:pt>
                <c:pt idx="12">
                  <c:v>150</c:v>
                </c:pt>
                <c:pt idx="13">
                  <c:v>185</c:v>
                </c:pt>
                <c:pt idx="14">
                  <c:v>230</c:v>
                </c:pt>
                <c:pt idx="15">
                  <c:v>250</c:v>
                </c:pt>
                <c:pt idx="16">
                  <c:v>380</c:v>
                </c:pt>
                <c:pt idx="17">
                  <c:v>393</c:v>
                </c:pt>
                <c:pt idx="18">
                  <c:v>422</c:v>
                </c:pt>
                <c:pt idx="19">
                  <c:v>426</c:v>
                </c:pt>
                <c:pt idx="20">
                  <c:v>379</c:v>
                </c:pt>
                <c:pt idx="21">
                  <c:v>345</c:v>
                </c:pt>
                <c:pt idx="22">
                  <c:v>273</c:v>
                </c:pt>
                <c:pt idx="23">
                  <c:v>206</c:v>
                </c:pt>
                <c:pt idx="24">
                  <c:v>129</c:v>
                </c:pt>
                <c:pt idx="25">
                  <c:v>111</c:v>
                </c:pt>
                <c:pt idx="26">
                  <c:v>86</c:v>
                </c:pt>
                <c:pt idx="27">
                  <c:v>78</c:v>
                </c:pt>
                <c:pt idx="28">
                  <c:v>53</c:v>
                </c:pt>
                <c:pt idx="29">
                  <c:v>76</c:v>
                </c:pt>
                <c:pt idx="30">
                  <c:v>47</c:v>
                </c:pt>
                <c:pt idx="31">
                  <c:v>37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'980028'!$B$2169:$B$2200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'980028'!$F$2169:$F$2200</c:f>
              <c:numCache>
                <c:formatCode>0</c:formatCode>
                <c:ptCount val="32"/>
                <c:pt idx="0">
                  <c:v>44.63686882096119</c:v>
                </c:pt>
                <c:pt idx="1">
                  <c:v>44.645982485597607</c:v>
                </c:pt>
                <c:pt idx="2">
                  <c:v>44.675474525878577</c:v>
                </c:pt>
                <c:pt idx="3">
                  <c:v>44.757997377007008</c:v>
                </c:pt>
                <c:pt idx="4">
                  <c:v>44.976045174826275</c:v>
                </c:pt>
                <c:pt idx="5">
                  <c:v>45.470245773206798</c:v>
                </c:pt>
                <c:pt idx="6">
                  <c:v>46.659248658799832</c:v>
                </c:pt>
                <c:pt idx="7">
                  <c:v>49.303672881103473</c:v>
                </c:pt>
                <c:pt idx="8">
                  <c:v>54.640652821135035</c:v>
                </c:pt>
                <c:pt idx="9">
                  <c:v>64.453488764195754</c:v>
                </c:pt>
                <c:pt idx="10">
                  <c:v>80.263137592220929</c:v>
                </c:pt>
                <c:pt idx="11">
                  <c:v>105.95234654812059</c:v>
                </c:pt>
                <c:pt idx="12">
                  <c:v>142.48166157427642</c:v>
                </c:pt>
                <c:pt idx="13">
                  <c:v>187.38060303291039</c:v>
                </c:pt>
                <c:pt idx="14">
                  <c:v>243.69327443490459</c:v>
                </c:pt>
                <c:pt idx="15">
                  <c:v>303.49648315881592</c:v>
                </c:pt>
                <c:pt idx="16">
                  <c:v>357.55413965559126</c:v>
                </c:pt>
                <c:pt idx="17">
                  <c:v>396.01210662553626</c:v>
                </c:pt>
                <c:pt idx="18">
                  <c:v>411.54695933002989</c:v>
                </c:pt>
                <c:pt idx="19">
                  <c:v>403.90483360697783</c:v>
                </c:pt>
                <c:pt idx="20">
                  <c:v>372.13498830075571</c:v>
                </c:pt>
                <c:pt idx="21">
                  <c:v>322.97731257965688</c:v>
                </c:pt>
                <c:pt idx="22">
                  <c:v>262.4893102412106</c:v>
                </c:pt>
                <c:pt idx="23">
                  <c:v>203.96694260195397</c:v>
                </c:pt>
                <c:pt idx="24">
                  <c:v>156.54113423481056</c:v>
                </c:pt>
                <c:pt idx="25">
                  <c:v>119.11382058814189</c:v>
                </c:pt>
                <c:pt idx="26">
                  <c:v>89.367539176863346</c:v>
                </c:pt>
                <c:pt idx="27">
                  <c:v>68.870581702434961</c:v>
                </c:pt>
                <c:pt idx="28">
                  <c:v>57.930071723500383</c:v>
                </c:pt>
                <c:pt idx="29">
                  <c:v>50.896754155537757</c:v>
                </c:pt>
                <c:pt idx="30">
                  <c:v>47.508014760011811</c:v>
                </c:pt>
                <c:pt idx="31">
                  <c:v>45.905033865839329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784576"/>
        <c:axId val="183786112"/>
      </c:scatterChart>
      <c:valAx>
        <c:axId val="183784576"/>
        <c:scaling>
          <c:orientation val="minMax"/>
        </c:scaling>
        <c:axPos val="b"/>
        <c:numFmt formatCode="General" sourceLinked="1"/>
        <c:tickLblPos val="nextTo"/>
        <c:crossAx val="183786112"/>
        <c:crosses val="autoZero"/>
        <c:crossBetween val="midCat"/>
      </c:valAx>
      <c:valAx>
        <c:axId val="183786112"/>
        <c:scaling>
          <c:orientation val="minMax"/>
        </c:scaling>
        <c:axPos val="l"/>
        <c:majorGridlines/>
        <c:numFmt formatCode="General" sourceLinked="1"/>
        <c:tickLblPos val="nextTo"/>
        <c:crossAx val="183784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'980028'!$B$2219:$B$2250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'980028'!$E$2219:$E$2250</c:f>
              <c:numCache>
                <c:formatCode>General</c:formatCode>
                <c:ptCount val="32"/>
                <c:pt idx="0">
                  <c:v>22</c:v>
                </c:pt>
                <c:pt idx="1">
                  <c:v>23</c:v>
                </c:pt>
                <c:pt idx="2">
                  <c:v>45</c:v>
                </c:pt>
                <c:pt idx="3">
                  <c:v>42</c:v>
                </c:pt>
                <c:pt idx="4">
                  <c:v>58</c:v>
                </c:pt>
                <c:pt idx="5">
                  <c:v>44</c:v>
                </c:pt>
                <c:pt idx="6">
                  <c:v>51</c:v>
                </c:pt>
                <c:pt idx="7">
                  <c:v>57</c:v>
                </c:pt>
                <c:pt idx="8">
                  <c:v>72</c:v>
                </c:pt>
                <c:pt idx="9">
                  <c:v>90</c:v>
                </c:pt>
                <c:pt idx="10">
                  <c:v>82</c:v>
                </c:pt>
                <c:pt idx="11">
                  <c:v>110</c:v>
                </c:pt>
                <c:pt idx="12">
                  <c:v>131</c:v>
                </c:pt>
                <c:pt idx="13">
                  <c:v>178</c:v>
                </c:pt>
                <c:pt idx="14">
                  <c:v>231</c:v>
                </c:pt>
                <c:pt idx="15">
                  <c:v>310</c:v>
                </c:pt>
                <c:pt idx="16">
                  <c:v>367</c:v>
                </c:pt>
                <c:pt idx="17">
                  <c:v>421</c:v>
                </c:pt>
                <c:pt idx="18">
                  <c:v>480</c:v>
                </c:pt>
                <c:pt idx="19">
                  <c:v>467</c:v>
                </c:pt>
                <c:pt idx="20">
                  <c:v>404</c:v>
                </c:pt>
                <c:pt idx="21">
                  <c:v>328</c:v>
                </c:pt>
                <c:pt idx="22">
                  <c:v>262</c:v>
                </c:pt>
                <c:pt idx="23">
                  <c:v>230</c:v>
                </c:pt>
                <c:pt idx="24">
                  <c:v>159</c:v>
                </c:pt>
                <c:pt idx="25">
                  <c:v>106</c:v>
                </c:pt>
                <c:pt idx="26">
                  <c:v>91</c:v>
                </c:pt>
                <c:pt idx="27">
                  <c:v>68</c:v>
                </c:pt>
                <c:pt idx="28">
                  <c:v>65</c:v>
                </c:pt>
                <c:pt idx="29">
                  <c:v>57</c:v>
                </c:pt>
                <c:pt idx="30">
                  <c:v>55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'980028'!$B$2219:$B$2250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'980028'!$F$2219:$F$2250</c:f>
              <c:numCache>
                <c:formatCode>0</c:formatCode>
                <c:ptCount val="32"/>
                <c:pt idx="0">
                  <c:v>42.319555787268818</c:v>
                </c:pt>
                <c:pt idx="1">
                  <c:v>42.326580570714</c:v>
                </c:pt>
                <c:pt idx="2">
                  <c:v>42.350171593765552</c:v>
                </c:pt>
                <c:pt idx="3">
                  <c:v>42.41854566097193</c:v>
                </c:pt>
                <c:pt idx="4">
                  <c:v>42.605275117507787</c:v>
                </c:pt>
                <c:pt idx="5">
                  <c:v>43.041456015253836</c:v>
                </c:pt>
                <c:pt idx="6">
                  <c:v>44.121800615917138</c:v>
                </c:pt>
                <c:pt idx="7">
                  <c:v>46.593639364950612</c:v>
                </c:pt>
                <c:pt idx="8">
                  <c:v>51.717342544581335</c:v>
                </c:pt>
                <c:pt idx="9">
                  <c:v>61.37356793938055</c:v>
                </c:pt>
                <c:pt idx="10">
                  <c:v>77.280668277299029</c:v>
                </c:pt>
                <c:pt idx="11">
                  <c:v>103.66840284244948</c:v>
                </c:pt>
                <c:pt idx="12">
                  <c:v>141.92275643561899</c:v>
                </c:pt>
                <c:pt idx="13">
                  <c:v>189.76001746619514</c:v>
                </c:pt>
                <c:pt idx="14">
                  <c:v>250.7371415342576</c:v>
                </c:pt>
                <c:pt idx="15">
                  <c:v>316.53962482065697</c:v>
                </c:pt>
                <c:pt idx="16">
                  <c:v>377.02605158766761</c:v>
                </c:pt>
                <c:pt idx="17">
                  <c:v>421.02661226688343</c:v>
                </c:pt>
                <c:pt idx="18">
                  <c:v>439.84772627127313</c:v>
                </c:pt>
                <c:pt idx="19">
                  <c:v>433.02228114456892</c:v>
                </c:pt>
                <c:pt idx="20">
                  <c:v>399.12419767153875</c:v>
                </c:pt>
                <c:pt idx="21">
                  <c:v>345.52288521152428</c:v>
                </c:pt>
                <c:pt idx="22">
                  <c:v>279.10206285005557</c:v>
                </c:pt>
                <c:pt idx="23">
                  <c:v>214.7645874031823</c:v>
                </c:pt>
                <c:pt idx="24">
                  <c:v>162.7483617226078</c:v>
                </c:pt>
                <c:pt idx="25">
                  <c:v>121.89112664776306</c:v>
                </c:pt>
                <c:pt idx="26">
                  <c:v>89.646901207191334</c:v>
                </c:pt>
                <c:pt idx="27">
                  <c:v>67.645411189447998</c:v>
                </c:pt>
                <c:pt idx="28">
                  <c:v>56.03846844453517</c:v>
                </c:pt>
                <c:pt idx="29">
                  <c:v>48.676188742535231</c:v>
                </c:pt>
                <c:pt idx="30">
                  <c:v>45.185739500932698</c:v>
                </c:pt>
                <c:pt idx="31">
                  <c:v>43.562948109764761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709696"/>
        <c:axId val="183711232"/>
      </c:scatterChart>
      <c:valAx>
        <c:axId val="183709696"/>
        <c:scaling>
          <c:orientation val="minMax"/>
        </c:scaling>
        <c:axPos val="b"/>
        <c:numFmt formatCode="General" sourceLinked="1"/>
        <c:tickLblPos val="nextTo"/>
        <c:crossAx val="183711232"/>
        <c:crosses val="autoZero"/>
        <c:crossBetween val="midCat"/>
      </c:valAx>
      <c:valAx>
        <c:axId val="183711232"/>
        <c:scaling>
          <c:orientation val="minMax"/>
        </c:scaling>
        <c:axPos val="l"/>
        <c:majorGridlines/>
        <c:numFmt formatCode="General" sourceLinked="1"/>
        <c:tickLblPos val="nextTo"/>
        <c:crossAx val="183709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'980028'!$B$2269:$B$2300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'980028'!$E$2269:$E$2300</c:f>
              <c:numCache>
                <c:formatCode>General</c:formatCode>
                <c:ptCount val="32"/>
                <c:pt idx="0">
                  <c:v>31</c:v>
                </c:pt>
                <c:pt idx="1">
                  <c:v>28</c:v>
                </c:pt>
                <c:pt idx="2">
                  <c:v>33</c:v>
                </c:pt>
                <c:pt idx="3">
                  <c:v>62</c:v>
                </c:pt>
                <c:pt idx="4">
                  <c:v>59</c:v>
                </c:pt>
                <c:pt idx="5">
                  <c:v>58</c:v>
                </c:pt>
                <c:pt idx="6">
                  <c:v>67</c:v>
                </c:pt>
                <c:pt idx="7">
                  <c:v>69</c:v>
                </c:pt>
                <c:pt idx="8">
                  <c:v>62</c:v>
                </c:pt>
                <c:pt idx="9">
                  <c:v>71</c:v>
                </c:pt>
                <c:pt idx="10">
                  <c:v>114</c:v>
                </c:pt>
                <c:pt idx="11">
                  <c:v>132</c:v>
                </c:pt>
                <c:pt idx="12">
                  <c:v>137</c:v>
                </c:pt>
                <c:pt idx="13">
                  <c:v>169</c:v>
                </c:pt>
                <c:pt idx="14">
                  <c:v>253</c:v>
                </c:pt>
                <c:pt idx="15">
                  <c:v>324</c:v>
                </c:pt>
                <c:pt idx="16">
                  <c:v>443</c:v>
                </c:pt>
                <c:pt idx="17">
                  <c:v>479</c:v>
                </c:pt>
                <c:pt idx="18">
                  <c:v>547</c:v>
                </c:pt>
                <c:pt idx="19">
                  <c:v>514</c:v>
                </c:pt>
                <c:pt idx="20">
                  <c:v>493</c:v>
                </c:pt>
                <c:pt idx="21">
                  <c:v>402</c:v>
                </c:pt>
                <c:pt idx="22">
                  <c:v>302</c:v>
                </c:pt>
                <c:pt idx="23">
                  <c:v>184</c:v>
                </c:pt>
                <c:pt idx="24">
                  <c:v>153</c:v>
                </c:pt>
                <c:pt idx="25">
                  <c:v>121</c:v>
                </c:pt>
                <c:pt idx="26">
                  <c:v>83</c:v>
                </c:pt>
                <c:pt idx="27">
                  <c:v>94</c:v>
                </c:pt>
                <c:pt idx="28">
                  <c:v>65</c:v>
                </c:pt>
                <c:pt idx="29">
                  <c:v>65</c:v>
                </c:pt>
                <c:pt idx="30">
                  <c:v>45</c:v>
                </c:pt>
                <c:pt idx="31">
                  <c:v>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'980028'!$B$2269:$B$2300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'980028'!$F$2269:$F$2300</c:f>
              <c:numCache>
                <c:formatCode>0</c:formatCode>
                <c:ptCount val="32"/>
                <c:pt idx="0">
                  <c:v>50.0285065644387</c:v>
                </c:pt>
                <c:pt idx="1">
                  <c:v>50.029728864582815</c:v>
                </c:pt>
                <c:pt idx="2">
                  <c:v>50.03489258186768</c:v>
                </c:pt>
                <c:pt idx="3">
                  <c:v>50.053459102350253</c:v>
                </c:pt>
                <c:pt idx="4">
                  <c:v>50.115428802797069</c:v>
                </c:pt>
                <c:pt idx="5">
                  <c:v>50.28893171761522</c:v>
                </c:pt>
                <c:pt idx="6">
                  <c:v>50.799625257940505</c:v>
                </c:pt>
                <c:pt idx="7">
                  <c:v>52.178795305350476</c:v>
                </c:pt>
                <c:pt idx="8">
                  <c:v>55.511175637290961</c:v>
                </c:pt>
                <c:pt idx="9">
                  <c:v>62.724408785272381</c:v>
                </c:pt>
                <c:pt idx="10">
                  <c:v>76.137836527511652</c:v>
                </c:pt>
                <c:pt idx="11">
                  <c:v>100.94531902356651</c:v>
                </c:pt>
                <c:pt idx="12">
                  <c:v>140.55458359202601</c:v>
                </c:pt>
                <c:pt idx="13">
                  <c:v>194.23119401902613</c:v>
                </c:pt>
                <c:pt idx="14">
                  <c:v>267.4555829653907</c:v>
                </c:pt>
                <c:pt idx="15">
                  <c:v>351.03847590030887</c:v>
                </c:pt>
                <c:pt idx="16">
                  <c:v>431.14453029319327</c:v>
                </c:pt>
                <c:pt idx="17">
                  <c:v>490.94810272306506</c:v>
                </c:pt>
                <c:pt idx="18">
                  <c:v>516.62487005108346</c:v>
                </c:pt>
                <c:pt idx="19">
                  <c:v>506.56594358427043</c:v>
                </c:pt>
                <c:pt idx="20">
                  <c:v>459.33676210003193</c:v>
                </c:pt>
                <c:pt idx="21">
                  <c:v>386.85628522373679</c:v>
                </c:pt>
                <c:pt idx="22">
                  <c:v>300.68979028783212</c:v>
                </c:pt>
                <c:pt idx="23">
                  <c:v>221.70428279239573</c:v>
                </c:pt>
                <c:pt idx="24">
                  <c:v>161.89264952229635</c:v>
                </c:pt>
                <c:pt idx="25">
                  <c:v>118.27241030534573</c:v>
                </c:pt>
                <c:pt idx="26">
                  <c:v>86.761245163658373</c:v>
                </c:pt>
                <c:pt idx="27">
                  <c:v>67.462913159841349</c:v>
                </c:pt>
                <c:pt idx="28">
                  <c:v>58.42616242257975</c:v>
                </c:pt>
                <c:pt idx="29">
                  <c:v>53.387193667113188</c:v>
                </c:pt>
                <c:pt idx="30">
                  <c:v>51.329427748289532</c:v>
                </c:pt>
                <c:pt idx="31">
                  <c:v>50.510074082219596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741056"/>
        <c:axId val="183812480"/>
      </c:scatterChart>
      <c:valAx>
        <c:axId val="183741056"/>
        <c:scaling>
          <c:orientation val="minMax"/>
        </c:scaling>
        <c:axPos val="b"/>
        <c:numFmt formatCode="General" sourceLinked="1"/>
        <c:tickLblPos val="nextTo"/>
        <c:crossAx val="183812480"/>
        <c:crosses val="autoZero"/>
        <c:crossBetween val="midCat"/>
      </c:valAx>
      <c:valAx>
        <c:axId val="183812480"/>
        <c:scaling>
          <c:orientation val="minMax"/>
        </c:scaling>
        <c:axPos val="l"/>
        <c:majorGridlines/>
        <c:numFmt formatCode="General" sourceLinked="1"/>
        <c:tickLblPos val="nextTo"/>
        <c:crossAx val="183741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'980028'!$B$2319:$B$2350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'980028'!$E$2319:$E$2350</c:f>
              <c:numCache>
                <c:formatCode>General</c:formatCode>
                <c:ptCount val="32"/>
                <c:pt idx="0">
                  <c:v>19</c:v>
                </c:pt>
                <c:pt idx="1">
                  <c:v>34</c:v>
                </c:pt>
                <c:pt idx="2">
                  <c:v>31</c:v>
                </c:pt>
                <c:pt idx="3">
                  <c:v>42</c:v>
                </c:pt>
                <c:pt idx="4">
                  <c:v>64</c:v>
                </c:pt>
                <c:pt idx="5">
                  <c:v>45</c:v>
                </c:pt>
                <c:pt idx="6">
                  <c:v>61</c:v>
                </c:pt>
                <c:pt idx="7">
                  <c:v>81</c:v>
                </c:pt>
                <c:pt idx="8">
                  <c:v>81</c:v>
                </c:pt>
                <c:pt idx="9">
                  <c:v>105</c:v>
                </c:pt>
                <c:pt idx="10">
                  <c:v>84</c:v>
                </c:pt>
                <c:pt idx="11">
                  <c:v>122</c:v>
                </c:pt>
                <c:pt idx="12">
                  <c:v>191</c:v>
                </c:pt>
                <c:pt idx="13">
                  <c:v>214</c:v>
                </c:pt>
                <c:pt idx="14">
                  <c:v>293</c:v>
                </c:pt>
                <c:pt idx="15">
                  <c:v>316</c:v>
                </c:pt>
                <c:pt idx="16">
                  <c:v>425</c:v>
                </c:pt>
                <c:pt idx="17">
                  <c:v>491</c:v>
                </c:pt>
                <c:pt idx="18">
                  <c:v>508</c:v>
                </c:pt>
                <c:pt idx="19">
                  <c:v>495</c:v>
                </c:pt>
                <c:pt idx="20">
                  <c:v>390</c:v>
                </c:pt>
                <c:pt idx="21">
                  <c:v>311</c:v>
                </c:pt>
                <c:pt idx="22">
                  <c:v>191</c:v>
                </c:pt>
                <c:pt idx="23">
                  <c:v>146</c:v>
                </c:pt>
                <c:pt idx="24">
                  <c:v>111</c:v>
                </c:pt>
                <c:pt idx="25">
                  <c:v>86</c:v>
                </c:pt>
                <c:pt idx="26">
                  <c:v>78</c:v>
                </c:pt>
                <c:pt idx="27">
                  <c:v>58</c:v>
                </c:pt>
                <c:pt idx="28">
                  <c:v>49</c:v>
                </c:pt>
                <c:pt idx="29">
                  <c:v>61</c:v>
                </c:pt>
                <c:pt idx="30">
                  <c:v>48</c:v>
                </c:pt>
                <c:pt idx="31">
                  <c:v>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'980028'!$B$2319:$B$2350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'980028'!$F$2319:$F$2350</c:f>
              <c:numCache>
                <c:formatCode>0</c:formatCode>
                <c:ptCount val="32"/>
                <c:pt idx="0">
                  <c:v>44.050597135663089</c:v>
                </c:pt>
                <c:pt idx="1">
                  <c:v>44.055454170269968</c:v>
                </c:pt>
                <c:pt idx="2">
                  <c:v>44.073689656001314</c:v>
                </c:pt>
                <c:pt idx="3">
                  <c:v>44.132146169269632</c:v>
                </c:pt>
                <c:pt idx="4">
                  <c:v>44.306726993665492</c:v>
                </c:pt>
                <c:pt idx="5">
                  <c:v>44.746895024341931</c:v>
                </c:pt>
                <c:pt idx="6">
                  <c:v>45.913498322226026</c:v>
                </c:pt>
                <c:pt idx="7">
                  <c:v>48.745586072855836</c:v>
                </c:pt>
                <c:pt idx="8">
                  <c:v>54.90479488871879</c:v>
                </c:pt>
                <c:pt idx="9">
                  <c:v>66.934073014351881</c:v>
                </c:pt>
                <c:pt idx="10">
                  <c:v>87.203814152450263</c:v>
                </c:pt>
                <c:pt idx="11">
                  <c:v>121.16362887863158</c:v>
                </c:pt>
                <c:pt idx="12">
                  <c:v>170.18553788587801</c:v>
                </c:pt>
                <c:pt idx="13">
                  <c:v>230.27526587964098</c:v>
                </c:pt>
                <c:pt idx="14">
                  <c:v>303.84720965592908</c:v>
                </c:pt>
                <c:pt idx="15">
                  <c:v>377.72176337047966</c:v>
                </c:pt>
                <c:pt idx="16">
                  <c:v>437.30604784020557</c:v>
                </c:pt>
                <c:pt idx="17">
                  <c:v>469.22584942473804</c:v>
                </c:pt>
                <c:pt idx="18">
                  <c:v>468.00100356383575</c:v>
                </c:pt>
                <c:pt idx="19">
                  <c:v>434.57972319203145</c:v>
                </c:pt>
                <c:pt idx="20">
                  <c:v>374.41363874576535</c:v>
                </c:pt>
                <c:pt idx="21">
                  <c:v>301.53455903282588</c:v>
                </c:pt>
                <c:pt idx="22">
                  <c:v>225.72830960944535</c:v>
                </c:pt>
                <c:pt idx="23">
                  <c:v>162.58887414886829</c:v>
                </c:pt>
                <c:pt idx="24">
                  <c:v>118.13123950046077</c:v>
                </c:pt>
                <c:pt idx="25">
                  <c:v>87.550395846639702</c:v>
                </c:pt>
                <c:pt idx="26">
                  <c:v>66.583293962319971</c:v>
                </c:pt>
                <c:pt idx="27">
                  <c:v>54.357590749232507</c:v>
                </c:pt>
                <c:pt idx="28">
                  <c:v>48.871107080018405</c:v>
                </c:pt>
                <c:pt idx="29">
                  <c:v>45.920947243807142</c:v>
                </c:pt>
                <c:pt idx="30">
                  <c:v>44.756298929654506</c:v>
                </c:pt>
                <c:pt idx="31">
                  <c:v>44.305421102442509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862400"/>
        <c:axId val="183863936"/>
      </c:scatterChart>
      <c:valAx>
        <c:axId val="183862400"/>
        <c:scaling>
          <c:orientation val="minMax"/>
        </c:scaling>
        <c:axPos val="b"/>
        <c:numFmt formatCode="General" sourceLinked="1"/>
        <c:tickLblPos val="nextTo"/>
        <c:crossAx val="183863936"/>
        <c:crosses val="autoZero"/>
        <c:crossBetween val="midCat"/>
      </c:valAx>
      <c:valAx>
        <c:axId val="183863936"/>
        <c:scaling>
          <c:orientation val="minMax"/>
        </c:scaling>
        <c:axPos val="l"/>
        <c:majorGridlines/>
        <c:numFmt formatCode="General" sourceLinked="1"/>
        <c:tickLblPos val="nextTo"/>
        <c:crossAx val="183862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'980028'!$B$2369:$B$2400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'980028'!$E$2369:$E$2400</c:f>
              <c:numCache>
                <c:formatCode>General</c:formatCode>
                <c:ptCount val="32"/>
                <c:pt idx="0">
                  <c:v>24</c:v>
                </c:pt>
                <c:pt idx="1">
                  <c:v>36</c:v>
                </c:pt>
                <c:pt idx="2">
                  <c:v>45</c:v>
                </c:pt>
                <c:pt idx="3">
                  <c:v>51</c:v>
                </c:pt>
                <c:pt idx="4">
                  <c:v>49</c:v>
                </c:pt>
                <c:pt idx="5">
                  <c:v>52</c:v>
                </c:pt>
                <c:pt idx="6">
                  <c:v>66</c:v>
                </c:pt>
                <c:pt idx="7">
                  <c:v>69</c:v>
                </c:pt>
                <c:pt idx="8">
                  <c:v>88</c:v>
                </c:pt>
                <c:pt idx="9">
                  <c:v>84</c:v>
                </c:pt>
                <c:pt idx="10">
                  <c:v>128</c:v>
                </c:pt>
                <c:pt idx="11">
                  <c:v>126</c:v>
                </c:pt>
                <c:pt idx="12">
                  <c:v>180</c:v>
                </c:pt>
                <c:pt idx="13">
                  <c:v>232</c:v>
                </c:pt>
                <c:pt idx="14">
                  <c:v>315</c:v>
                </c:pt>
                <c:pt idx="15">
                  <c:v>375</c:v>
                </c:pt>
                <c:pt idx="16">
                  <c:v>481</c:v>
                </c:pt>
                <c:pt idx="17">
                  <c:v>515</c:v>
                </c:pt>
                <c:pt idx="18">
                  <c:v>560</c:v>
                </c:pt>
                <c:pt idx="19">
                  <c:v>436</c:v>
                </c:pt>
                <c:pt idx="20">
                  <c:v>364</c:v>
                </c:pt>
                <c:pt idx="21">
                  <c:v>261</c:v>
                </c:pt>
                <c:pt idx="22">
                  <c:v>199</c:v>
                </c:pt>
                <c:pt idx="23">
                  <c:v>153</c:v>
                </c:pt>
                <c:pt idx="24">
                  <c:v>110</c:v>
                </c:pt>
                <c:pt idx="25">
                  <c:v>91</c:v>
                </c:pt>
                <c:pt idx="26">
                  <c:v>74</c:v>
                </c:pt>
                <c:pt idx="27">
                  <c:v>79</c:v>
                </c:pt>
                <c:pt idx="28">
                  <c:v>59</c:v>
                </c:pt>
                <c:pt idx="29">
                  <c:v>62</c:v>
                </c:pt>
                <c:pt idx="30">
                  <c:v>55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'980028'!$B$2369:$B$2400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'980028'!$F$2369:$F$2400</c:f>
              <c:numCache>
                <c:formatCode>0</c:formatCode>
                <c:ptCount val="32"/>
                <c:pt idx="0">
                  <c:v>49.690022031052131</c:v>
                </c:pt>
                <c:pt idx="1">
                  <c:v>49.694747920230178</c:v>
                </c:pt>
                <c:pt idx="2">
                  <c:v>49.712970013810988</c:v>
                </c:pt>
                <c:pt idx="3">
                  <c:v>49.772776381431314</c:v>
                </c:pt>
                <c:pt idx="4">
                  <c:v>49.955063931549496</c:v>
                </c:pt>
                <c:pt idx="5">
                  <c:v>50.422449956916516</c:v>
                </c:pt>
                <c:pt idx="6">
                  <c:v>51.678920043485107</c:v>
                </c:pt>
                <c:pt idx="7">
                  <c:v>54.764598001780769</c:v>
                </c:pt>
                <c:pt idx="8">
                  <c:v>61.530807902276671</c:v>
                </c:pt>
                <c:pt idx="9">
                  <c:v>74.807155890487749</c:v>
                </c:pt>
                <c:pt idx="10">
                  <c:v>97.199416287802066</c:v>
                </c:pt>
                <c:pt idx="11">
                  <c:v>134.60486514193821</c:v>
                </c:pt>
                <c:pt idx="12">
                  <c:v>188.19941024130247</c:v>
                </c:pt>
                <c:pt idx="13">
                  <c:v>253.08389934181398</c:v>
                </c:pt>
                <c:pt idx="14">
                  <c:v>330.98432252857589</c:v>
                </c:pt>
                <c:pt idx="15">
                  <c:v>406.71981532378328</c:v>
                </c:pt>
                <c:pt idx="16">
                  <c:v>464.24048165848774</c:v>
                </c:pt>
                <c:pt idx="17">
                  <c:v>489.9601365673272</c:v>
                </c:pt>
                <c:pt idx="18">
                  <c:v>480.36909910072615</c:v>
                </c:pt>
                <c:pt idx="19">
                  <c:v>437.30193687923071</c:v>
                </c:pt>
                <c:pt idx="20">
                  <c:v>368.95731355772165</c:v>
                </c:pt>
                <c:pt idx="21">
                  <c:v>291.30941502012831</c:v>
                </c:pt>
                <c:pt idx="22">
                  <c:v>214.49074265943787</c:v>
                </c:pt>
                <c:pt idx="23">
                  <c:v>153.39606970323732</c:v>
                </c:pt>
                <c:pt idx="24">
                  <c:v>112.20260857328073</c:v>
                </c:pt>
                <c:pt idx="25">
                  <c:v>85.028666433090166</c:v>
                </c:pt>
                <c:pt idx="26">
                  <c:v>67.205193394547649</c:v>
                </c:pt>
                <c:pt idx="27">
                  <c:v>57.31353956286096</c:v>
                </c:pt>
                <c:pt idx="28">
                  <c:v>53.094399291749134</c:v>
                </c:pt>
                <c:pt idx="29">
                  <c:v>50.939440541236578</c:v>
                </c:pt>
                <c:pt idx="30">
                  <c:v>50.13581226830145</c:v>
                </c:pt>
                <c:pt idx="31">
                  <c:v>49.841843591198987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988224"/>
        <c:axId val="183989760"/>
      </c:scatterChart>
      <c:valAx>
        <c:axId val="183988224"/>
        <c:scaling>
          <c:orientation val="minMax"/>
        </c:scaling>
        <c:axPos val="b"/>
        <c:numFmt formatCode="General" sourceLinked="1"/>
        <c:tickLblPos val="nextTo"/>
        <c:crossAx val="183989760"/>
        <c:crosses val="autoZero"/>
        <c:crossBetween val="midCat"/>
      </c:valAx>
      <c:valAx>
        <c:axId val="183989760"/>
        <c:scaling>
          <c:orientation val="minMax"/>
        </c:scaling>
        <c:axPos val="l"/>
        <c:majorGridlines/>
        <c:numFmt formatCode="General" sourceLinked="1"/>
        <c:tickLblPos val="nextTo"/>
        <c:crossAx val="183988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'980028'!$B$2419:$B$2450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'980028'!$E$2419:$E$2450</c:f>
              <c:numCache>
                <c:formatCode>General</c:formatCode>
                <c:ptCount val="32"/>
                <c:pt idx="0">
                  <c:v>25</c:v>
                </c:pt>
                <c:pt idx="1">
                  <c:v>34</c:v>
                </c:pt>
                <c:pt idx="2">
                  <c:v>36</c:v>
                </c:pt>
                <c:pt idx="3">
                  <c:v>44</c:v>
                </c:pt>
                <c:pt idx="4">
                  <c:v>31</c:v>
                </c:pt>
                <c:pt idx="5">
                  <c:v>53</c:v>
                </c:pt>
                <c:pt idx="6">
                  <c:v>66</c:v>
                </c:pt>
                <c:pt idx="7">
                  <c:v>70</c:v>
                </c:pt>
                <c:pt idx="8">
                  <c:v>76</c:v>
                </c:pt>
                <c:pt idx="9">
                  <c:v>84</c:v>
                </c:pt>
                <c:pt idx="10">
                  <c:v>105</c:v>
                </c:pt>
                <c:pt idx="11">
                  <c:v>115</c:v>
                </c:pt>
                <c:pt idx="12">
                  <c:v>159</c:v>
                </c:pt>
                <c:pt idx="13">
                  <c:v>237</c:v>
                </c:pt>
                <c:pt idx="14">
                  <c:v>304</c:v>
                </c:pt>
                <c:pt idx="15">
                  <c:v>370</c:v>
                </c:pt>
                <c:pt idx="16">
                  <c:v>433</c:v>
                </c:pt>
                <c:pt idx="17">
                  <c:v>478</c:v>
                </c:pt>
                <c:pt idx="18">
                  <c:v>537</c:v>
                </c:pt>
                <c:pt idx="19">
                  <c:v>408</c:v>
                </c:pt>
                <c:pt idx="20">
                  <c:v>364</c:v>
                </c:pt>
                <c:pt idx="21">
                  <c:v>283</c:v>
                </c:pt>
                <c:pt idx="22">
                  <c:v>188</c:v>
                </c:pt>
                <c:pt idx="23">
                  <c:v>113</c:v>
                </c:pt>
                <c:pt idx="24">
                  <c:v>75</c:v>
                </c:pt>
                <c:pt idx="25">
                  <c:v>67</c:v>
                </c:pt>
                <c:pt idx="26">
                  <c:v>70</c:v>
                </c:pt>
                <c:pt idx="27">
                  <c:v>60</c:v>
                </c:pt>
                <c:pt idx="28">
                  <c:v>63</c:v>
                </c:pt>
                <c:pt idx="29">
                  <c:v>54</c:v>
                </c:pt>
                <c:pt idx="30">
                  <c:v>43</c:v>
                </c:pt>
                <c:pt idx="31">
                  <c:v>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'980028'!$B$2419:$B$2450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'980028'!$F$2419:$F$2450</c:f>
              <c:numCache>
                <c:formatCode>0</c:formatCode>
                <c:ptCount val="32"/>
                <c:pt idx="0">
                  <c:v>44.846456909664667</c:v>
                </c:pt>
                <c:pt idx="1">
                  <c:v>44.848241243986486</c:v>
                </c:pt>
                <c:pt idx="2">
                  <c:v>44.856050385359453</c:v>
                </c:pt>
                <c:pt idx="3">
                  <c:v>44.884893511235603</c:v>
                </c:pt>
                <c:pt idx="4">
                  <c:v>44.982942819796506</c:v>
                </c:pt>
                <c:pt idx="5">
                  <c:v>45.260136827597925</c:v>
                </c:pt>
                <c:pt idx="6">
                  <c:v>46.077312013847006</c:v>
                </c:pt>
                <c:pt idx="7">
                  <c:v>48.267674454544164</c:v>
                </c:pt>
                <c:pt idx="8">
                  <c:v>53.469116002942407</c:v>
                </c:pt>
                <c:pt idx="9">
                  <c:v>64.422614196166307</c:v>
                </c:pt>
                <c:pt idx="10">
                  <c:v>84.047418652482605</c:v>
                </c:pt>
                <c:pt idx="11">
                  <c:v>118.59775949174102</c:v>
                </c:pt>
                <c:pt idx="12">
                  <c:v>170.35971997528603</c:v>
                </c:pt>
                <c:pt idx="13">
                  <c:v>235.23860313778493</c:v>
                </c:pt>
                <c:pt idx="14">
                  <c:v>315.17941210599389</c:v>
                </c:pt>
                <c:pt idx="15">
                  <c:v>394.16349318175304</c:v>
                </c:pt>
                <c:pt idx="16">
                  <c:v>454.20569787388865</c:v>
                </c:pt>
                <c:pt idx="17">
                  <c:v>479.8640769241303</c:v>
                </c:pt>
                <c:pt idx="18">
                  <c:v>467.42145233867592</c:v>
                </c:pt>
                <c:pt idx="19">
                  <c:v>419.34179657367247</c:v>
                </c:pt>
                <c:pt idx="20">
                  <c:v>345.94997928439494</c:v>
                </c:pt>
                <c:pt idx="21">
                  <c:v>265.46598586307243</c:v>
                </c:pt>
                <c:pt idx="22">
                  <c:v>189.03363315727145</c:v>
                </c:pt>
                <c:pt idx="23">
                  <c:v>131.12065874719505</c:v>
                </c:pt>
                <c:pt idx="24">
                  <c:v>94.108749613614066</c:v>
                </c:pt>
                <c:pt idx="25">
                  <c:v>71.064163535847712</c:v>
                </c:pt>
                <c:pt idx="26">
                  <c:v>56.919671099167267</c:v>
                </c:pt>
                <c:pt idx="27">
                  <c:v>49.666281271537819</c:v>
                </c:pt>
                <c:pt idx="28">
                  <c:v>46.827041053877473</c:v>
                </c:pt>
                <c:pt idx="29">
                  <c:v>45.502407687027542</c:v>
                </c:pt>
                <c:pt idx="30">
                  <c:v>45.057259659738527</c:v>
                </c:pt>
                <c:pt idx="31">
                  <c:v>44.910919592440997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900800"/>
        <c:axId val="183906688"/>
      </c:scatterChart>
      <c:valAx>
        <c:axId val="183900800"/>
        <c:scaling>
          <c:orientation val="minMax"/>
        </c:scaling>
        <c:axPos val="b"/>
        <c:numFmt formatCode="General" sourceLinked="1"/>
        <c:tickLblPos val="nextTo"/>
        <c:crossAx val="183906688"/>
        <c:crosses val="autoZero"/>
        <c:crossBetween val="midCat"/>
      </c:valAx>
      <c:valAx>
        <c:axId val="183906688"/>
        <c:scaling>
          <c:orientation val="minMax"/>
        </c:scaling>
        <c:axPos val="l"/>
        <c:majorGridlines/>
        <c:numFmt formatCode="General" sourceLinked="1"/>
        <c:tickLblPos val="nextTo"/>
        <c:crossAx val="183900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'980028'!$B$219:$B$250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'980028'!$E$219:$E$250</c:f>
              <c:numCache>
                <c:formatCode>General</c:formatCode>
                <c:ptCount val="32"/>
                <c:pt idx="0">
                  <c:v>73</c:v>
                </c:pt>
                <c:pt idx="1">
                  <c:v>55</c:v>
                </c:pt>
                <c:pt idx="2">
                  <c:v>97</c:v>
                </c:pt>
                <c:pt idx="3">
                  <c:v>96</c:v>
                </c:pt>
                <c:pt idx="4">
                  <c:v>116</c:v>
                </c:pt>
                <c:pt idx="5">
                  <c:v>124</c:v>
                </c:pt>
                <c:pt idx="6">
                  <c:v>104</c:v>
                </c:pt>
                <c:pt idx="7">
                  <c:v>133</c:v>
                </c:pt>
                <c:pt idx="8">
                  <c:v>139</c:v>
                </c:pt>
                <c:pt idx="9">
                  <c:v>188</c:v>
                </c:pt>
                <c:pt idx="10">
                  <c:v>202</c:v>
                </c:pt>
                <c:pt idx="11">
                  <c:v>261</c:v>
                </c:pt>
                <c:pt idx="12">
                  <c:v>369</c:v>
                </c:pt>
                <c:pt idx="13">
                  <c:v>453</c:v>
                </c:pt>
                <c:pt idx="14">
                  <c:v>654</c:v>
                </c:pt>
                <c:pt idx="15">
                  <c:v>863</c:v>
                </c:pt>
                <c:pt idx="16">
                  <c:v>1015</c:v>
                </c:pt>
                <c:pt idx="17">
                  <c:v>1154</c:v>
                </c:pt>
                <c:pt idx="18">
                  <c:v>1156</c:v>
                </c:pt>
                <c:pt idx="19">
                  <c:v>930</c:v>
                </c:pt>
                <c:pt idx="20">
                  <c:v>774</c:v>
                </c:pt>
                <c:pt idx="21">
                  <c:v>536</c:v>
                </c:pt>
                <c:pt idx="22">
                  <c:v>388</c:v>
                </c:pt>
                <c:pt idx="23">
                  <c:v>228</c:v>
                </c:pt>
                <c:pt idx="24">
                  <c:v>190</c:v>
                </c:pt>
                <c:pt idx="25">
                  <c:v>140</c:v>
                </c:pt>
                <c:pt idx="26">
                  <c:v>137</c:v>
                </c:pt>
                <c:pt idx="27">
                  <c:v>135</c:v>
                </c:pt>
                <c:pt idx="28">
                  <c:v>100</c:v>
                </c:pt>
                <c:pt idx="29">
                  <c:v>93</c:v>
                </c:pt>
                <c:pt idx="30">
                  <c:v>103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'980028'!$B$219:$B$250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'980028'!$F$219:$F$250</c:f>
              <c:numCache>
                <c:formatCode>0</c:formatCode>
                <c:ptCount val="32"/>
                <c:pt idx="0">
                  <c:v>101.39235489217154</c:v>
                </c:pt>
                <c:pt idx="1">
                  <c:v>101.39349031376645</c:v>
                </c:pt>
                <c:pt idx="2">
                  <c:v>101.39935447014874</c:v>
                </c:pt>
                <c:pt idx="3">
                  <c:v>101.42462736701509</c:v>
                </c:pt>
                <c:pt idx="4">
                  <c:v>101.52372874172394</c:v>
                </c:pt>
                <c:pt idx="5">
                  <c:v>101.84211734023739</c:v>
                </c:pt>
                <c:pt idx="6">
                  <c:v>102.90165804613942</c:v>
                </c:pt>
                <c:pt idx="7">
                  <c:v>106.08816131373938</c:v>
                </c:pt>
                <c:pt idx="8">
                  <c:v>114.49355277115069</c:v>
                </c:pt>
                <c:pt idx="9">
                  <c:v>133.9290385058294</c:v>
                </c:pt>
                <c:pt idx="10">
                  <c:v>171.66055736173101</c:v>
                </c:pt>
                <c:pt idx="11">
                  <c:v>242.92886772377392</c:v>
                </c:pt>
                <c:pt idx="12">
                  <c:v>356.34128299902699</c:v>
                </c:pt>
                <c:pt idx="13">
                  <c:v>505.45546548789002</c:v>
                </c:pt>
                <c:pt idx="14">
                  <c:v>696.14716333549006</c:v>
                </c:pt>
                <c:pt idx="15">
                  <c:v>889.51513224748169</c:v>
                </c:pt>
                <c:pt idx="16">
                  <c:v>1037.9903166235404</c:v>
                </c:pt>
                <c:pt idx="17">
                  <c:v>1099.5050820029414</c:v>
                </c:pt>
                <c:pt idx="18">
                  <c:v>1064.0543315742862</c:v>
                </c:pt>
                <c:pt idx="19">
                  <c:v>939.38301345471245</c:v>
                </c:pt>
                <c:pt idx="20">
                  <c:v>755.81453400759358</c:v>
                </c:pt>
                <c:pt idx="21">
                  <c:v>562.21148357741367</c:v>
                </c:pt>
                <c:pt idx="22">
                  <c:v>387.0152335799869</c:v>
                </c:pt>
                <c:pt idx="23">
                  <c:v>261.85880387130999</c:v>
                </c:pt>
                <c:pt idx="24">
                  <c:v>186.99138448152578</c:v>
                </c:pt>
                <c:pt idx="25">
                  <c:v>143.61379053457733</c:v>
                </c:pt>
                <c:pt idx="26">
                  <c:v>119.11014345258728</c:v>
                </c:pt>
                <c:pt idx="27">
                  <c:v>107.73222566829689</c:v>
                </c:pt>
                <c:pt idx="28">
                  <c:v>103.73659290130546</c:v>
                </c:pt>
                <c:pt idx="29">
                  <c:v>102.07372081376934</c:v>
                </c:pt>
                <c:pt idx="30">
                  <c:v>101.58401648705735</c:v>
                </c:pt>
                <c:pt idx="31">
                  <c:v>101.44344825233246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697280"/>
        <c:axId val="178078848"/>
      </c:scatterChart>
      <c:valAx>
        <c:axId val="175697280"/>
        <c:scaling>
          <c:orientation val="minMax"/>
        </c:scaling>
        <c:axPos val="b"/>
        <c:numFmt formatCode="General" sourceLinked="1"/>
        <c:tickLblPos val="nextTo"/>
        <c:crossAx val="178078848"/>
        <c:crosses val="autoZero"/>
        <c:crossBetween val="midCat"/>
      </c:valAx>
      <c:valAx>
        <c:axId val="178078848"/>
        <c:scaling>
          <c:orientation val="minMax"/>
        </c:scaling>
        <c:axPos val="l"/>
        <c:majorGridlines/>
        <c:numFmt formatCode="General" sourceLinked="1"/>
        <c:tickLblPos val="nextTo"/>
        <c:crossAx val="175697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'980028'!$B$2469:$B$2500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'980028'!$E$2469:$E$2500</c:f>
              <c:numCache>
                <c:formatCode>General</c:formatCode>
                <c:ptCount val="32"/>
                <c:pt idx="0">
                  <c:v>24</c:v>
                </c:pt>
                <c:pt idx="1">
                  <c:v>29</c:v>
                </c:pt>
                <c:pt idx="2">
                  <c:v>41</c:v>
                </c:pt>
                <c:pt idx="3">
                  <c:v>51</c:v>
                </c:pt>
                <c:pt idx="4">
                  <c:v>57</c:v>
                </c:pt>
                <c:pt idx="5">
                  <c:v>66</c:v>
                </c:pt>
                <c:pt idx="6">
                  <c:v>70</c:v>
                </c:pt>
                <c:pt idx="7">
                  <c:v>67</c:v>
                </c:pt>
                <c:pt idx="8">
                  <c:v>61</c:v>
                </c:pt>
                <c:pt idx="9">
                  <c:v>79</c:v>
                </c:pt>
                <c:pt idx="10">
                  <c:v>90</c:v>
                </c:pt>
                <c:pt idx="11">
                  <c:v>117</c:v>
                </c:pt>
                <c:pt idx="12">
                  <c:v>160</c:v>
                </c:pt>
                <c:pt idx="13">
                  <c:v>202</c:v>
                </c:pt>
                <c:pt idx="14">
                  <c:v>262</c:v>
                </c:pt>
                <c:pt idx="15">
                  <c:v>326</c:v>
                </c:pt>
                <c:pt idx="16">
                  <c:v>449</c:v>
                </c:pt>
                <c:pt idx="17">
                  <c:v>496</c:v>
                </c:pt>
                <c:pt idx="18">
                  <c:v>535</c:v>
                </c:pt>
                <c:pt idx="19">
                  <c:v>480</c:v>
                </c:pt>
                <c:pt idx="20">
                  <c:v>403</c:v>
                </c:pt>
                <c:pt idx="21">
                  <c:v>265</c:v>
                </c:pt>
                <c:pt idx="22">
                  <c:v>175</c:v>
                </c:pt>
                <c:pt idx="23">
                  <c:v>111</c:v>
                </c:pt>
                <c:pt idx="24">
                  <c:v>112</c:v>
                </c:pt>
                <c:pt idx="25">
                  <c:v>68</c:v>
                </c:pt>
                <c:pt idx="26">
                  <c:v>45</c:v>
                </c:pt>
                <c:pt idx="27">
                  <c:v>52</c:v>
                </c:pt>
                <c:pt idx="28">
                  <c:v>53</c:v>
                </c:pt>
                <c:pt idx="29">
                  <c:v>44</c:v>
                </c:pt>
                <c:pt idx="30">
                  <c:v>38</c:v>
                </c:pt>
                <c:pt idx="31">
                  <c:v>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'980028'!$B$2469:$B$2500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'980028'!$F$2469:$F$2500</c:f>
              <c:numCache>
                <c:formatCode>0</c:formatCode>
                <c:ptCount val="32"/>
                <c:pt idx="0">
                  <c:v>45.171443214631431</c:v>
                </c:pt>
                <c:pt idx="1">
                  <c:v>45.17178302582159</c:v>
                </c:pt>
                <c:pt idx="2">
                  <c:v>45.173577466888098</c:v>
                </c:pt>
                <c:pt idx="3">
                  <c:v>45.181489014351904</c:v>
                </c:pt>
                <c:pt idx="4">
                  <c:v>45.213244043763005</c:v>
                </c:pt>
                <c:pt idx="5">
                  <c:v>45.317655966566711</c:v>
                </c:pt>
                <c:pt idx="6">
                  <c:v>45.673770480458529</c:v>
                </c:pt>
                <c:pt idx="7">
                  <c:v>46.773440999246162</c:v>
                </c:pt>
                <c:pt idx="8">
                  <c:v>49.755627438629837</c:v>
                </c:pt>
                <c:pt idx="9">
                  <c:v>56.852468098336061</c:v>
                </c:pt>
                <c:pt idx="10">
                  <c:v>71.039998505483439</c:v>
                </c:pt>
                <c:pt idx="11">
                  <c:v>98.692871212973444</c:v>
                </c:pt>
                <c:pt idx="12">
                  <c:v>144.23263797578369</c:v>
                </c:pt>
                <c:pt idx="13">
                  <c:v>206.3460308542731</c:v>
                </c:pt>
                <c:pt idx="14">
                  <c:v>289.26885156861965</c:v>
                </c:pt>
                <c:pt idx="15">
                  <c:v>378.25835991780639</c:v>
                </c:pt>
                <c:pt idx="16">
                  <c:v>453.02992409094435</c:v>
                </c:pt>
                <c:pt idx="17">
                  <c:v>493.16038921236793</c:v>
                </c:pt>
                <c:pt idx="18">
                  <c:v>489.68647439942282</c:v>
                </c:pt>
                <c:pt idx="19">
                  <c:v>444.21868314188617</c:v>
                </c:pt>
                <c:pt idx="20">
                  <c:v>366.90762259731173</c:v>
                </c:pt>
                <c:pt idx="21">
                  <c:v>279.1387402067927</c:v>
                </c:pt>
                <c:pt idx="22">
                  <c:v>195.23510171409507</c:v>
                </c:pt>
                <c:pt idx="23">
                  <c:v>132.38973130464532</c:v>
                </c:pt>
                <c:pt idx="24">
                  <c:v>93.201679072779072</c:v>
                </c:pt>
                <c:pt idx="25">
                  <c:v>69.625653890330511</c:v>
                </c:pt>
                <c:pt idx="26">
                  <c:v>55.798734576045845</c:v>
                </c:pt>
                <c:pt idx="27">
                  <c:v>49.119240861546942</c:v>
                </c:pt>
                <c:pt idx="28">
                  <c:v>46.680618693790436</c:v>
                </c:pt>
                <c:pt idx="29">
                  <c:v>45.627282174283813</c:v>
                </c:pt>
                <c:pt idx="30">
                  <c:v>45.304522732249779</c:v>
                </c:pt>
                <c:pt idx="31">
                  <c:v>45.208297203992792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932416"/>
        <c:axId val="183933952"/>
      </c:scatterChart>
      <c:valAx>
        <c:axId val="183932416"/>
        <c:scaling>
          <c:orientation val="minMax"/>
        </c:scaling>
        <c:axPos val="b"/>
        <c:numFmt formatCode="General" sourceLinked="1"/>
        <c:tickLblPos val="nextTo"/>
        <c:crossAx val="183933952"/>
        <c:crosses val="autoZero"/>
        <c:crossBetween val="midCat"/>
      </c:valAx>
      <c:valAx>
        <c:axId val="183933952"/>
        <c:scaling>
          <c:orientation val="minMax"/>
        </c:scaling>
        <c:axPos val="l"/>
        <c:majorGridlines/>
        <c:numFmt formatCode="General" sourceLinked="1"/>
        <c:tickLblPos val="nextTo"/>
        <c:crossAx val="183932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'980028'!$B$2519:$B$2550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'980028'!$E$2519:$E$2550</c:f>
              <c:numCache>
                <c:formatCode>General</c:formatCode>
                <c:ptCount val="32"/>
                <c:pt idx="0">
                  <c:v>18</c:v>
                </c:pt>
                <c:pt idx="1">
                  <c:v>30</c:v>
                </c:pt>
                <c:pt idx="2">
                  <c:v>36</c:v>
                </c:pt>
                <c:pt idx="3">
                  <c:v>46</c:v>
                </c:pt>
                <c:pt idx="4">
                  <c:v>53</c:v>
                </c:pt>
                <c:pt idx="5">
                  <c:v>62</c:v>
                </c:pt>
                <c:pt idx="6">
                  <c:v>54</c:v>
                </c:pt>
                <c:pt idx="7">
                  <c:v>62</c:v>
                </c:pt>
                <c:pt idx="8">
                  <c:v>74</c:v>
                </c:pt>
                <c:pt idx="9">
                  <c:v>72</c:v>
                </c:pt>
                <c:pt idx="10">
                  <c:v>103</c:v>
                </c:pt>
                <c:pt idx="11">
                  <c:v>121</c:v>
                </c:pt>
                <c:pt idx="12">
                  <c:v>160</c:v>
                </c:pt>
                <c:pt idx="13">
                  <c:v>157</c:v>
                </c:pt>
                <c:pt idx="14">
                  <c:v>242</c:v>
                </c:pt>
                <c:pt idx="15">
                  <c:v>363</c:v>
                </c:pt>
                <c:pt idx="16">
                  <c:v>468</c:v>
                </c:pt>
                <c:pt idx="17">
                  <c:v>545</c:v>
                </c:pt>
                <c:pt idx="18">
                  <c:v>515</c:v>
                </c:pt>
                <c:pt idx="19">
                  <c:v>486</c:v>
                </c:pt>
                <c:pt idx="20">
                  <c:v>386</c:v>
                </c:pt>
                <c:pt idx="21">
                  <c:v>275</c:v>
                </c:pt>
                <c:pt idx="22">
                  <c:v>167</c:v>
                </c:pt>
                <c:pt idx="23">
                  <c:v>127</c:v>
                </c:pt>
                <c:pt idx="24">
                  <c:v>83</c:v>
                </c:pt>
                <c:pt idx="25">
                  <c:v>88</c:v>
                </c:pt>
                <c:pt idx="26">
                  <c:v>61</c:v>
                </c:pt>
                <c:pt idx="27">
                  <c:v>63</c:v>
                </c:pt>
                <c:pt idx="28">
                  <c:v>62</c:v>
                </c:pt>
                <c:pt idx="29">
                  <c:v>49</c:v>
                </c:pt>
                <c:pt idx="30">
                  <c:v>33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'980028'!$B$2519:$B$2550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'980028'!$F$2519:$F$2550</c:f>
              <c:numCache>
                <c:formatCode>0</c:formatCode>
                <c:ptCount val="32"/>
                <c:pt idx="0">
                  <c:v>45.140285807424014</c:v>
                </c:pt>
                <c:pt idx="1">
                  <c:v>45.140429638938492</c:v>
                </c:pt>
                <c:pt idx="2">
                  <c:v>45.14127087225252</c:v>
                </c:pt>
                <c:pt idx="3">
                  <c:v>45.145352743242995</c:v>
                </c:pt>
                <c:pt idx="4">
                  <c:v>45.163271515113927</c:v>
                </c:pt>
                <c:pt idx="5">
                  <c:v>45.227158462006017</c:v>
                </c:pt>
                <c:pt idx="6">
                  <c:v>45.462700809254081</c:v>
                </c:pt>
                <c:pt idx="7">
                  <c:v>46.246734081615045</c:v>
                </c:pt>
                <c:pt idx="8">
                  <c:v>48.526614568035868</c:v>
                </c:pt>
                <c:pt idx="9">
                  <c:v>54.308336044456858</c:v>
                </c:pt>
                <c:pt idx="10">
                  <c:v>66.535258114684154</c:v>
                </c:pt>
                <c:pt idx="11">
                  <c:v>91.623064711618852</c:v>
                </c:pt>
                <c:pt idx="12">
                  <c:v>134.91058493098885</c:v>
                </c:pt>
                <c:pt idx="13">
                  <c:v>196.37554473249995</c:v>
                </c:pt>
                <c:pt idx="14">
                  <c:v>281.45854675583706</c:v>
                </c:pt>
                <c:pt idx="15">
                  <c:v>375.92358399678898</c:v>
                </c:pt>
                <c:pt idx="16">
                  <c:v>458.08519707895954</c:v>
                </c:pt>
                <c:pt idx="17">
                  <c:v>504.71182702880611</c:v>
                </c:pt>
                <c:pt idx="18">
                  <c:v>504.25142283052224</c:v>
                </c:pt>
                <c:pt idx="19">
                  <c:v>457.953978741725</c:v>
                </c:pt>
                <c:pt idx="20">
                  <c:v>376.54101581162712</c:v>
                </c:pt>
                <c:pt idx="21">
                  <c:v>283.68679916363317</c:v>
                </c:pt>
                <c:pt idx="22">
                  <c:v>195.56790904919001</c:v>
                </c:pt>
                <c:pt idx="23">
                  <c:v>130.6056022071669</c:v>
                </c:pt>
                <c:pt idx="24">
                  <c:v>90.97968897434653</c:v>
                </c:pt>
                <c:pt idx="25">
                  <c:v>67.767853413229091</c:v>
                </c:pt>
                <c:pt idx="26">
                  <c:v>54.595080784571337</c:v>
                </c:pt>
                <c:pt idx="27">
                  <c:v>48.488887283069992</c:v>
                </c:pt>
                <c:pt idx="28">
                  <c:v>46.361498267752374</c:v>
                </c:pt>
                <c:pt idx="29">
                  <c:v>45.487874600700216</c:v>
                </c:pt>
                <c:pt idx="30">
                  <c:v>45.235695573087021</c:v>
                </c:pt>
                <c:pt idx="31">
                  <c:v>45.165060602052961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074624"/>
        <c:axId val="184076160"/>
      </c:scatterChart>
      <c:valAx>
        <c:axId val="184074624"/>
        <c:scaling>
          <c:orientation val="minMax"/>
        </c:scaling>
        <c:axPos val="b"/>
        <c:numFmt formatCode="General" sourceLinked="1"/>
        <c:tickLblPos val="nextTo"/>
        <c:crossAx val="184076160"/>
        <c:crosses val="autoZero"/>
        <c:crossBetween val="midCat"/>
      </c:valAx>
      <c:valAx>
        <c:axId val="184076160"/>
        <c:scaling>
          <c:orientation val="minMax"/>
        </c:scaling>
        <c:axPos val="l"/>
        <c:majorGridlines/>
        <c:numFmt formatCode="General" sourceLinked="1"/>
        <c:tickLblPos val="nextTo"/>
        <c:crossAx val="184074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'980028'!$B$2569:$B$2600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'980028'!$E$2569:$E$2600</c:f>
              <c:numCache>
                <c:formatCode>General</c:formatCode>
                <c:ptCount val="32"/>
                <c:pt idx="0">
                  <c:v>25</c:v>
                </c:pt>
                <c:pt idx="1">
                  <c:v>23</c:v>
                </c:pt>
                <c:pt idx="2">
                  <c:v>29</c:v>
                </c:pt>
                <c:pt idx="3">
                  <c:v>36</c:v>
                </c:pt>
                <c:pt idx="4">
                  <c:v>50</c:v>
                </c:pt>
                <c:pt idx="5">
                  <c:v>57</c:v>
                </c:pt>
                <c:pt idx="6">
                  <c:v>44</c:v>
                </c:pt>
                <c:pt idx="7">
                  <c:v>50</c:v>
                </c:pt>
                <c:pt idx="8">
                  <c:v>61</c:v>
                </c:pt>
                <c:pt idx="9">
                  <c:v>75</c:v>
                </c:pt>
                <c:pt idx="10">
                  <c:v>79</c:v>
                </c:pt>
                <c:pt idx="11">
                  <c:v>126</c:v>
                </c:pt>
                <c:pt idx="12">
                  <c:v>126</c:v>
                </c:pt>
                <c:pt idx="13">
                  <c:v>192</c:v>
                </c:pt>
                <c:pt idx="14">
                  <c:v>251</c:v>
                </c:pt>
                <c:pt idx="15">
                  <c:v>325</c:v>
                </c:pt>
                <c:pt idx="16">
                  <c:v>467</c:v>
                </c:pt>
                <c:pt idx="17">
                  <c:v>567</c:v>
                </c:pt>
                <c:pt idx="18">
                  <c:v>593</c:v>
                </c:pt>
                <c:pt idx="19">
                  <c:v>530</c:v>
                </c:pt>
                <c:pt idx="20">
                  <c:v>427</c:v>
                </c:pt>
                <c:pt idx="21">
                  <c:v>274</c:v>
                </c:pt>
                <c:pt idx="22">
                  <c:v>192</c:v>
                </c:pt>
                <c:pt idx="23">
                  <c:v>133</c:v>
                </c:pt>
                <c:pt idx="24">
                  <c:v>81</c:v>
                </c:pt>
                <c:pt idx="25">
                  <c:v>88</c:v>
                </c:pt>
                <c:pt idx="26">
                  <c:v>74</c:v>
                </c:pt>
                <c:pt idx="27">
                  <c:v>61</c:v>
                </c:pt>
                <c:pt idx="28">
                  <c:v>50</c:v>
                </c:pt>
                <c:pt idx="29">
                  <c:v>47</c:v>
                </c:pt>
                <c:pt idx="30">
                  <c:v>49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'980028'!$B$2569:$B$2600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'980028'!$F$2569:$F$2600</c:f>
              <c:numCache>
                <c:formatCode>0</c:formatCode>
                <c:ptCount val="32"/>
                <c:pt idx="0">
                  <c:v>43.999776598559158</c:v>
                </c:pt>
                <c:pt idx="1">
                  <c:v>43.999840531118103</c:v>
                </c:pt>
                <c:pt idx="2">
                  <c:v>44.000250777131157</c:v>
                </c:pt>
                <c:pt idx="3">
                  <c:v>44.002423326069106</c:v>
                </c:pt>
                <c:pt idx="4">
                  <c:v>44.012779950025113</c:v>
                </c:pt>
                <c:pt idx="5">
                  <c:v>44.052586239585729</c:v>
                </c:pt>
                <c:pt idx="6">
                  <c:v>44.210473257407536</c:v>
                </c:pt>
                <c:pt idx="7">
                  <c:v>44.774831690961442</c:v>
                </c:pt>
                <c:pt idx="8">
                  <c:v>46.529986365799722</c:v>
                </c:pt>
                <c:pt idx="9">
                  <c:v>51.267160984046633</c:v>
                </c:pt>
                <c:pt idx="10">
                  <c:v>61.864760631655855</c:v>
                </c:pt>
                <c:pt idx="11">
                  <c:v>84.78867219500016</c:v>
                </c:pt>
                <c:pt idx="12">
                  <c:v>126.35248843254001</c:v>
                </c:pt>
                <c:pt idx="13">
                  <c:v>188.0690393153736</c:v>
                </c:pt>
                <c:pt idx="14">
                  <c:v>277.24367617032033</c:v>
                </c:pt>
                <c:pt idx="15">
                  <c:v>380.70829714331148</c:v>
                </c:pt>
                <c:pt idx="16">
                  <c:v>475.37963790858419</c:v>
                </c:pt>
                <c:pt idx="17">
                  <c:v>534.19416202255104</c:v>
                </c:pt>
                <c:pt idx="18">
                  <c:v>541.06040049891226</c:v>
                </c:pt>
                <c:pt idx="19">
                  <c:v>496.0446092966888</c:v>
                </c:pt>
                <c:pt idx="20">
                  <c:v>409.35796451067353</c:v>
                </c:pt>
                <c:pt idx="21">
                  <c:v>307.49616855880322</c:v>
                </c:pt>
                <c:pt idx="22">
                  <c:v>209.65188448008581</c:v>
                </c:pt>
                <c:pt idx="23">
                  <c:v>137.36661856824696</c:v>
                </c:pt>
                <c:pt idx="24">
                  <c:v>93.493080916646747</c:v>
                </c:pt>
                <c:pt idx="25">
                  <c:v>68.053100209665146</c:v>
                </c:pt>
                <c:pt idx="26">
                  <c:v>53.836568816938438</c:v>
                </c:pt>
                <c:pt idx="27">
                  <c:v>47.388260353982858</c:v>
                </c:pt>
                <c:pt idx="28">
                  <c:v>45.200671108870146</c:v>
                </c:pt>
                <c:pt idx="29">
                  <c:v>44.32907117907893</c:v>
                </c:pt>
                <c:pt idx="30">
                  <c:v>44.086642903907858</c:v>
                </c:pt>
                <c:pt idx="31">
                  <c:v>44.021398133154598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9074432"/>
        <c:axId val="189092608"/>
      </c:scatterChart>
      <c:valAx>
        <c:axId val="189074432"/>
        <c:scaling>
          <c:orientation val="minMax"/>
        </c:scaling>
        <c:axPos val="b"/>
        <c:numFmt formatCode="General" sourceLinked="1"/>
        <c:tickLblPos val="nextTo"/>
        <c:crossAx val="189092608"/>
        <c:crosses val="autoZero"/>
        <c:crossBetween val="midCat"/>
      </c:valAx>
      <c:valAx>
        <c:axId val="189092608"/>
        <c:scaling>
          <c:orientation val="minMax"/>
        </c:scaling>
        <c:axPos val="l"/>
        <c:majorGridlines/>
        <c:numFmt formatCode="General" sourceLinked="1"/>
        <c:tickLblPos val="nextTo"/>
        <c:crossAx val="189074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'980028'!$B$2619:$B$2650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'980028'!$E$2619:$E$2650</c:f>
              <c:numCache>
                <c:formatCode>General</c:formatCode>
                <c:ptCount val="32"/>
                <c:pt idx="0">
                  <c:v>24</c:v>
                </c:pt>
                <c:pt idx="1">
                  <c:v>40</c:v>
                </c:pt>
                <c:pt idx="2">
                  <c:v>31</c:v>
                </c:pt>
                <c:pt idx="3">
                  <c:v>60</c:v>
                </c:pt>
                <c:pt idx="4">
                  <c:v>48</c:v>
                </c:pt>
                <c:pt idx="5">
                  <c:v>59</c:v>
                </c:pt>
                <c:pt idx="6">
                  <c:v>63</c:v>
                </c:pt>
                <c:pt idx="7">
                  <c:v>72</c:v>
                </c:pt>
                <c:pt idx="8">
                  <c:v>76</c:v>
                </c:pt>
                <c:pt idx="9">
                  <c:v>91</c:v>
                </c:pt>
                <c:pt idx="10">
                  <c:v>117</c:v>
                </c:pt>
                <c:pt idx="11">
                  <c:v>113</c:v>
                </c:pt>
                <c:pt idx="12">
                  <c:v>151</c:v>
                </c:pt>
                <c:pt idx="13">
                  <c:v>195</c:v>
                </c:pt>
                <c:pt idx="14">
                  <c:v>294</c:v>
                </c:pt>
                <c:pt idx="15">
                  <c:v>361</c:v>
                </c:pt>
                <c:pt idx="16">
                  <c:v>498</c:v>
                </c:pt>
                <c:pt idx="17">
                  <c:v>556</c:v>
                </c:pt>
                <c:pt idx="18">
                  <c:v>575</c:v>
                </c:pt>
                <c:pt idx="19">
                  <c:v>477</c:v>
                </c:pt>
                <c:pt idx="20">
                  <c:v>438</c:v>
                </c:pt>
                <c:pt idx="21">
                  <c:v>298</c:v>
                </c:pt>
                <c:pt idx="22">
                  <c:v>179</c:v>
                </c:pt>
                <c:pt idx="23">
                  <c:v>120</c:v>
                </c:pt>
                <c:pt idx="24">
                  <c:v>90</c:v>
                </c:pt>
                <c:pt idx="25">
                  <c:v>75</c:v>
                </c:pt>
                <c:pt idx="26">
                  <c:v>54</c:v>
                </c:pt>
                <c:pt idx="27">
                  <c:v>65</c:v>
                </c:pt>
                <c:pt idx="28">
                  <c:v>49</c:v>
                </c:pt>
                <c:pt idx="29">
                  <c:v>53</c:v>
                </c:pt>
                <c:pt idx="30">
                  <c:v>43</c:v>
                </c:pt>
                <c:pt idx="31">
                  <c:v>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'980028'!$B$2619:$B$2650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'980028'!$F$2619:$F$2650</c:f>
              <c:numCache>
                <c:formatCode>0</c:formatCode>
                <c:ptCount val="32"/>
                <c:pt idx="0">
                  <c:v>47.982970929925109</c:v>
                </c:pt>
                <c:pt idx="1">
                  <c:v>47.983140430850739</c:v>
                </c:pt>
                <c:pt idx="2">
                  <c:v>47.98412725011412</c:v>
                </c:pt>
                <c:pt idx="3">
                  <c:v>47.988892554909057</c:v>
                </c:pt>
                <c:pt idx="4">
                  <c:v>48.009706451502602</c:v>
                </c:pt>
                <c:pt idx="5">
                  <c:v>48.083538785742675</c:v>
                </c:pt>
                <c:pt idx="6">
                  <c:v>48.354253635258679</c:v>
                </c:pt>
                <c:pt idx="7">
                  <c:v>49.249962068890589</c:v>
                </c:pt>
                <c:pt idx="8">
                  <c:v>51.837973525547646</c:v>
                </c:pt>
                <c:pt idx="9">
                  <c:v>58.357044236850768</c:v>
                </c:pt>
                <c:pt idx="10">
                  <c:v>72.047834971966878</c:v>
                </c:pt>
                <c:pt idx="11">
                  <c:v>99.92863660953266</c:v>
                </c:pt>
                <c:pt idx="12">
                  <c:v>147.63897953869025</c:v>
                </c:pt>
                <c:pt idx="13">
                  <c:v>214.78479928183839</c:v>
                </c:pt>
                <c:pt idx="14">
                  <c:v>306.77104921286434</c:v>
                </c:pt>
                <c:pt idx="15">
                  <c:v>407.53673974851432</c:v>
                </c:pt>
                <c:pt idx="16">
                  <c:v>493.41995401934042</c:v>
                </c:pt>
                <c:pt idx="17">
                  <c:v>539.85452841244432</c:v>
                </c:pt>
                <c:pt idx="18">
                  <c:v>535.7360838143718</c:v>
                </c:pt>
                <c:pt idx="19">
                  <c:v>483.00990232190617</c:v>
                </c:pt>
                <c:pt idx="20">
                  <c:v>394.26996668827928</c:v>
                </c:pt>
                <c:pt idx="21">
                  <c:v>295.10532409481806</c:v>
                </c:pt>
                <c:pt idx="22">
                  <c:v>202.38612470436712</c:v>
                </c:pt>
                <c:pt idx="23">
                  <c:v>134.90072526572598</c:v>
                </c:pt>
                <c:pt idx="24">
                  <c:v>94.196649004502547</c:v>
                </c:pt>
                <c:pt idx="25">
                  <c:v>70.596636721258108</c:v>
                </c:pt>
                <c:pt idx="26">
                  <c:v>57.340664713734242</c:v>
                </c:pt>
                <c:pt idx="27">
                  <c:v>51.262698703941375</c:v>
                </c:pt>
                <c:pt idx="28">
                  <c:v>49.167928167475054</c:v>
                </c:pt>
                <c:pt idx="29">
                  <c:v>48.316604404767126</c:v>
                </c:pt>
                <c:pt idx="30">
                  <c:v>48.073596775014849</c:v>
                </c:pt>
                <c:pt idx="31">
                  <c:v>48.006258418053484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9134720"/>
        <c:axId val="189136256"/>
      </c:scatterChart>
      <c:valAx>
        <c:axId val="189134720"/>
        <c:scaling>
          <c:orientation val="minMax"/>
        </c:scaling>
        <c:axPos val="b"/>
        <c:numFmt formatCode="General" sourceLinked="1"/>
        <c:tickLblPos val="nextTo"/>
        <c:crossAx val="189136256"/>
        <c:crosses val="autoZero"/>
        <c:crossBetween val="midCat"/>
      </c:valAx>
      <c:valAx>
        <c:axId val="189136256"/>
        <c:scaling>
          <c:orientation val="minMax"/>
        </c:scaling>
        <c:axPos val="l"/>
        <c:majorGridlines/>
        <c:numFmt formatCode="General" sourceLinked="1"/>
        <c:tickLblPos val="nextTo"/>
        <c:crossAx val="189134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'980028'!$B$2669:$B$2700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'980028'!$E$2669:$E$2700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9</c:v>
                </c:pt>
                <c:pt idx="16">
                  <c:v>9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6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2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'980028'!$B$2669:$B$2700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'980028'!$F$2669:$F$2700</c:f>
              <c:numCache>
                <c:formatCode>0</c:formatCode>
                <c:ptCount val="32"/>
                <c:pt idx="0">
                  <c:v>0.52365444717603671</c:v>
                </c:pt>
                <c:pt idx="1">
                  <c:v>0.52365459008526916</c:v>
                </c:pt>
                <c:pt idx="2">
                  <c:v>0.52365568923471795</c:v>
                </c:pt>
                <c:pt idx="3">
                  <c:v>0.52366339779341609</c:v>
                </c:pt>
                <c:pt idx="4">
                  <c:v>0.52371112880649029</c:v>
                </c:pt>
                <c:pt idx="5">
                  <c:v>0.52394311414297334</c:v>
                </c:pt>
                <c:pt idx="6">
                  <c:v>0.52509549638734054</c:v>
                </c:pt>
                <c:pt idx="7">
                  <c:v>0.53020194946613641</c:v>
                </c:pt>
                <c:pt idx="8">
                  <c:v>0.54955271426696117</c:v>
                </c:pt>
                <c:pt idx="9">
                  <c:v>0.61194047001183405</c:v>
                </c:pt>
                <c:pt idx="10">
                  <c:v>0.77483749204874941</c:v>
                </c:pt>
                <c:pt idx="11">
                  <c:v>1.1795693201726742</c:v>
                </c:pt>
                <c:pt idx="12">
                  <c:v>2.0084990445979152</c:v>
                </c:pt>
                <c:pt idx="13">
                  <c:v>3.3694590204516084</c:v>
                </c:pt>
                <c:pt idx="14">
                  <c:v>5.508748430316281</c:v>
                </c:pt>
                <c:pt idx="15">
                  <c:v>8.1675797311696101</c:v>
                </c:pt>
                <c:pt idx="16">
                  <c:v>10.727355257125309</c:v>
                </c:pt>
                <c:pt idx="17">
                  <c:v>12.372936631812086</c:v>
                </c:pt>
                <c:pt idx="18">
                  <c:v>12.577923716311004</c:v>
                </c:pt>
                <c:pt idx="19">
                  <c:v>11.33109653027908</c:v>
                </c:pt>
                <c:pt idx="20">
                  <c:v>8.9727823342104998</c:v>
                </c:pt>
                <c:pt idx="21">
                  <c:v>6.3103645091136356</c:v>
                </c:pt>
                <c:pt idx="22">
                  <c:v>3.9028782916518656</c:v>
                </c:pt>
                <c:pt idx="23">
                  <c:v>2.2619009919823627</c:v>
                </c:pt>
                <c:pt idx="24">
                  <c:v>1.3562394955348163</c:v>
                </c:pt>
                <c:pt idx="25">
                  <c:v>0.88417155903442834</c:v>
                </c:pt>
                <c:pt idx="26">
                  <c:v>0.65142099461506364</c:v>
                </c:pt>
                <c:pt idx="27">
                  <c:v>0.56075521077720503</c:v>
                </c:pt>
                <c:pt idx="28">
                  <c:v>0.53478787768475788</c:v>
                </c:pt>
                <c:pt idx="29">
                  <c:v>0.52613498305268569</c:v>
                </c:pt>
                <c:pt idx="30">
                  <c:v>0.52418282495057145</c:v>
                </c:pt>
                <c:pt idx="31">
                  <c:v>0.52375968660968242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9108992"/>
        <c:axId val="189110528"/>
      </c:scatterChart>
      <c:valAx>
        <c:axId val="189108992"/>
        <c:scaling>
          <c:orientation val="minMax"/>
        </c:scaling>
        <c:axPos val="b"/>
        <c:numFmt formatCode="General" sourceLinked="1"/>
        <c:tickLblPos val="nextTo"/>
        <c:crossAx val="189110528"/>
        <c:crosses val="autoZero"/>
        <c:crossBetween val="midCat"/>
      </c:valAx>
      <c:valAx>
        <c:axId val="189110528"/>
        <c:scaling>
          <c:orientation val="minMax"/>
        </c:scaling>
        <c:axPos val="l"/>
        <c:majorGridlines/>
        <c:numFmt formatCode="General" sourceLinked="1"/>
        <c:tickLblPos val="nextTo"/>
        <c:crossAx val="189108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'980028'!$B$2719:$B$2750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'980028'!$E$2719:$E$2750</c:f>
              <c:numCache>
                <c:formatCode>General</c:formatCode>
                <c:ptCount val="32"/>
                <c:pt idx="0">
                  <c:v>35</c:v>
                </c:pt>
                <c:pt idx="1">
                  <c:v>46</c:v>
                </c:pt>
                <c:pt idx="2">
                  <c:v>44</c:v>
                </c:pt>
                <c:pt idx="3">
                  <c:v>65</c:v>
                </c:pt>
                <c:pt idx="4">
                  <c:v>73</c:v>
                </c:pt>
                <c:pt idx="5">
                  <c:v>73</c:v>
                </c:pt>
                <c:pt idx="6">
                  <c:v>80</c:v>
                </c:pt>
                <c:pt idx="7">
                  <c:v>60</c:v>
                </c:pt>
                <c:pt idx="8">
                  <c:v>89</c:v>
                </c:pt>
                <c:pt idx="9">
                  <c:v>83</c:v>
                </c:pt>
                <c:pt idx="10">
                  <c:v>88</c:v>
                </c:pt>
                <c:pt idx="11">
                  <c:v>124</c:v>
                </c:pt>
                <c:pt idx="12">
                  <c:v>154</c:v>
                </c:pt>
                <c:pt idx="13">
                  <c:v>204</c:v>
                </c:pt>
                <c:pt idx="14">
                  <c:v>279</c:v>
                </c:pt>
                <c:pt idx="15">
                  <c:v>338</c:v>
                </c:pt>
                <c:pt idx="16">
                  <c:v>395</c:v>
                </c:pt>
                <c:pt idx="17">
                  <c:v>511</c:v>
                </c:pt>
                <c:pt idx="18">
                  <c:v>529</c:v>
                </c:pt>
                <c:pt idx="19">
                  <c:v>524</c:v>
                </c:pt>
                <c:pt idx="20">
                  <c:v>431</c:v>
                </c:pt>
                <c:pt idx="21">
                  <c:v>349</c:v>
                </c:pt>
                <c:pt idx="22">
                  <c:v>202</c:v>
                </c:pt>
                <c:pt idx="23">
                  <c:v>151</c:v>
                </c:pt>
                <c:pt idx="24">
                  <c:v>118</c:v>
                </c:pt>
                <c:pt idx="25">
                  <c:v>105</c:v>
                </c:pt>
                <c:pt idx="26">
                  <c:v>104</c:v>
                </c:pt>
                <c:pt idx="27">
                  <c:v>81</c:v>
                </c:pt>
                <c:pt idx="28">
                  <c:v>78</c:v>
                </c:pt>
                <c:pt idx="29">
                  <c:v>86</c:v>
                </c:pt>
                <c:pt idx="30">
                  <c:v>70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'980028'!$B$2719:$B$2750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'980028'!$F$2719:$F$2750</c:f>
              <c:numCache>
                <c:formatCode>0</c:formatCode>
                <c:ptCount val="32"/>
                <c:pt idx="0">
                  <c:v>65.284270305919719</c:v>
                </c:pt>
                <c:pt idx="1">
                  <c:v>65.284467922144799</c:v>
                </c:pt>
                <c:pt idx="2">
                  <c:v>65.285542742777665</c:v>
                </c:pt>
                <c:pt idx="3">
                  <c:v>65.290425580336986</c:v>
                </c:pt>
                <c:pt idx="4">
                  <c:v>65.310628687048251</c:v>
                </c:pt>
                <c:pt idx="5">
                  <c:v>65.379073154031616</c:v>
                </c:pt>
                <c:pt idx="6">
                  <c:v>65.619974492108767</c:v>
                </c:pt>
                <c:pt idx="7">
                  <c:v>66.389199210904209</c:v>
                </c:pt>
                <c:pt idx="8">
                  <c:v>68.549021897874411</c:v>
                </c:pt>
                <c:pt idx="9">
                  <c:v>73.875835677314171</c:v>
                </c:pt>
                <c:pt idx="10">
                  <c:v>84.915634673657991</c:v>
                </c:pt>
                <c:pt idx="11">
                  <c:v>107.2709483726297</c:v>
                </c:pt>
                <c:pt idx="12">
                  <c:v>145.63138325196911</c:v>
                </c:pt>
                <c:pt idx="13">
                  <c:v>200.26444417341136</c:v>
                </c:pt>
                <c:pt idx="14">
                  <c:v>276.89790411335167</c:v>
                </c:pt>
                <c:pt idx="15">
                  <c:v>364.43049796022314</c:v>
                </c:pt>
                <c:pt idx="16">
                  <c:v>444.93981909658328</c:v>
                </c:pt>
                <c:pt idx="17">
                  <c:v>497.57297288828198</c:v>
                </c:pt>
                <c:pt idx="18">
                  <c:v>508.8706570122805</c:v>
                </c:pt>
                <c:pt idx="19">
                  <c:v>478.19524872795205</c:v>
                </c:pt>
                <c:pt idx="20">
                  <c:v>410.86890047442967</c:v>
                </c:pt>
                <c:pt idx="21">
                  <c:v>326.19598653423657</c:v>
                </c:pt>
                <c:pt idx="22">
                  <c:v>239.39567680924952</c:v>
                </c:pt>
                <c:pt idx="23">
                  <c:v>170.51682997343178</c:v>
                </c:pt>
                <c:pt idx="24">
                  <c:v>125.38990072271712</c:v>
                </c:pt>
                <c:pt idx="25">
                  <c:v>97.015614921846804</c:v>
                </c:pt>
                <c:pt idx="26">
                  <c:v>79.633706023539887</c:v>
                </c:pt>
                <c:pt idx="27">
                  <c:v>70.845539341477746</c:v>
                </c:pt>
                <c:pt idx="28">
                  <c:v>67.491531792061707</c:v>
                </c:pt>
                <c:pt idx="29">
                  <c:v>65.980292870597793</c:v>
                </c:pt>
                <c:pt idx="30">
                  <c:v>65.496012895166416</c:v>
                </c:pt>
                <c:pt idx="31">
                  <c:v>65.345356190000516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9078912"/>
        <c:axId val="189187200"/>
      </c:scatterChart>
      <c:valAx>
        <c:axId val="189078912"/>
        <c:scaling>
          <c:orientation val="minMax"/>
        </c:scaling>
        <c:axPos val="b"/>
        <c:numFmt formatCode="General" sourceLinked="1"/>
        <c:tickLblPos val="nextTo"/>
        <c:crossAx val="189187200"/>
        <c:crosses val="autoZero"/>
        <c:crossBetween val="midCat"/>
      </c:valAx>
      <c:valAx>
        <c:axId val="189187200"/>
        <c:scaling>
          <c:orientation val="minMax"/>
        </c:scaling>
        <c:axPos val="l"/>
        <c:majorGridlines/>
        <c:numFmt formatCode="General" sourceLinked="1"/>
        <c:tickLblPos val="nextTo"/>
        <c:crossAx val="189078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'980028'!$B$2769:$B$2800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'980028'!$E$2769:$E$2800</c:f>
              <c:numCache>
                <c:formatCode>General</c:formatCode>
                <c:ptCount val="32"/>
                <c:pt idx="0">
                  <c:v>25</c:v>
                </c:pt>
                <c:pt idx="1">
                  <c:v>34</c:v>
                </c:pt>
                <c:pt idx="2">
                  <c:v>41</c:v>
                </c:pt>
                <c:pt idx="3">
                  <c:v>55</c:v>
                </c:pt>
                <c:pt idx="4">
                  <c:v>62</c:v>
                </c:pt>
                <c:pt idx="5">
                  <c:v>61</c:v>
                </c:pt>
                <c:pt idx="6">
                  <c:v>85</c:v>
                </c:pt>
                <c:pt idx="7">
                  <c:v>77</c:v>
                </c:pt>
                <c:pt idx="8">
                  <c:v>64</c:v>
                </c:pt>
                <c:pt idx="9">
                  <c:v>87</c:v>
                </c:pt>
                <c:pt idx="10">
                  <c:v>85</c:v>
                </c:pt>
                <c:pt idx="11">
                  <c:v>152</c:v>
                </c:pt>
                <c:pt idx="12">
                  <c:v>163</c:v>
                </c:pt>
                <c:pt idx="13">
                  <c:v>183</c:v>
                </c:pt>
                <c:pt idx="14">
                  <c:v>284</c:v>
                </c:pt>
                <c:pt idx="15">
                  <c:v>359</c:v>
                </c:pt>
                <c:pt idx="16">
                  <c:v>410</c:v>
                </c:pt>
                <c:pt idx="17">
                  <c:v>483</c:v>
                </c:pt>
                <c:pt idx="18">
                  <c:v>549</c:v>
                </c:pt>
                <c:pt idx="19">
                  <c:v>478</c:v>
                </c:pt>
                <c:pt idx="20">
                  <c:v>409</c:v>
                </c:pt>
                <c:pt idx="21">
                  <c:v>322</c:v>
                </c:pt>
                <c:pt idx="22">
                  <c:v>238</c:v>
                </c:pt>
                <c:pt idx="23">
                  <c:v>177</c:v>
                </c:pt>
                <c:pt idx="24">
                  <c:v>103</c:v>
                </c:pt>
                <c:pt idx="25">
                  <c:v>90</c:v>
                </c:pt>
                <c:pt idx="26">
                  <c:v>105</c:v>
                </c:pt>
                <c:pt idx="27">
                  <c:v>91</c:v>
                </c:pt>
                <c:pt idx="28">
                  <c:v>74</c:v>
                </c:pt>
                <c:pt idx="29">
                  <c:v>67</c:v>
                </c:pt>
                <c:pt idx="30">
                  <c:v>60</c:v>
                </c:pt>
                <c:pt idx="31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'980028'!$B$2769:$B$2800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'980028'!$F$2769:$F$2800</c:f>
              <c:numCache>
                <c:formatCode>0</c:formatCode>
                <c:ptCount val="32"/>
                <c:pt idx="0">
                  <c:v>54.905588422439394</c:v>
                </c:pt>
                <c:pt idx="1">
                  <c:v>54.907034696091856</c:v>
                </c:pt>
                <c:pt idx="2">
                  <c:v>54.913226822886912</c:v>
                </c:pt>
                <c:pt idx="3">
                  <c:v>54.935707883302605</c:v>
                </c:pt>
                <c:pt idx="4">
                  <c:v>55.011192807571803</c:v>
                </c:pt>
                <c:pt idx="5">
                  <c:v>55.223020164107979</c:v>
                </c:pt>
                <c:pt idx="6">
                  <c:v>55.845703969192485</c:v>
                </c:pt>
                <c:pt idx="7">
                  <c:v>57.518364497655334</c:v>
                </c:pt>
                <c:pt idx="8">
                  <c:v>61.521096951265804</c:v>
                </c:pt>
                <c:pt idx="9">
                  <c:v>70.064372748496282</c:v>
                </c:pt>
                <c:pt idx="10">
                  <c:v>85.664312432503209</c:v>
                </c:pt>
                <c:pt idx="11">
                  <c:v>113.84660038762713</c:v>
                </c:pt>
                <c:pt idx="12">
                  <c:v>157.52825881550012</c:v>
                </c:pt>
                <c:pt idx="13">
                  <c:v>214.64901818600174</c:v>
                </c:pt>
                <c:pt idx="14">
                  <c:v>289.10411767458663</c:v>
                </c:pt>
                <c:pt idx="15">
                  <c:v>368.94844665788889</c:v>
                </c:pt>
                <c:pt idx="16">
                  <c:v>438.62913207520137</c:v>
                </c:pt>
                <c:pt idx="17">
                  <c:v>481.92057130637755</c:v>
                </c:pt>
                <c:pt idx="18">
                  <c:v>489.50516112477248</c:v>
                </c:pt>
                <c:pt idx="19">
                  <c:v>461.45497649719192</c:v>
                </c:pt>
                <c:pt idx="20">
                  <c:v>401.87203339523563</c:v>
                </c:pt>
                <c:pt idx="21">
                  <c:v>325.85869173549838</c:v>
                </c:pt>
                <c:pt idx="22">
                  <c:v>245.0977255030119</c:v>
                </c:pt>
                <c:pt idx="23">
                  <c:v>177.49933805493782</c:v>
                </c:pt>
                <c:pt idx="24">
                  <c:v>130.19664256672525</c:v>
                </c:pt>
                <c:pt idx="25">
                  <c:v>98.115073134445637</c:v>
                </c:pt>
                <c:pt idx="26">
                  <c:v>76.59689130639336</c:v>
                </c:pt>
                <c:pt idx="27">
                  <c:v>64.435874015762451</c:v>
                </c:pt>
                <c:pt idx="28">
                  <c:v>59.182352390859251</c:v>
                </c:pt>
                <c:pt idx="29">
                  <c:v>56.478435678486235</c:v>
                </c:pt>
                <c:pt idx="30">
                  <c:v>55.466445985368075</c:v>
                </c:pt>
                <c:pt idx="31">
                  <c:v>55.096540413951857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055616"/>
        <c:axId val="199069696"/>
      </c:scatterChart>
      <c:valAx>
        <c:axId val="199055616"/>
        <c:scaling>
          <c:orientation val="minMax"/>
        </c:scaling>
        <c:axPos val="b"/>
        <c:numFmt formatCode="General" sourceLinked="1"/>
        <c:tickLblPos val="nextTo"/>
        <c:crossAx val="199069696"/>
        <c:crosses val="autoZero"/>
        <c:crossBetween val="midCat"/>
      </c:valAx>
      <c:valAx>
        <c:axId val="199069696"/>
        <c:scaling>
          <c:orientation val="minMax"/>
        </c:scaling>
        <c:axPos val="l"/>
        <c:majorGridlines/>
        <c:numFmt formatCode="General" sourceLinked="1"/>
        <c:tickLblPos val="nextTo"/>
        <c:crossAx val="199055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'980028'!$B$2819:$B$2850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'980028'!$E$2819:$E$2850</c:f>
              <c:numCache>
                <c:formatCode>General</c:formatCode>
                <c:ptCount val="32"/>
                <c:pt idx="0">
                  <c:v>41</c:v>
                </c:pt>
                <c:pt idx="1">
                  <c:v>29</c:v>
                </c:pt>
                <c:pt idx="2">
                  <c:v>45</c:v>
                </c:pt>
                <c:pt idx="3">
                  <c:v>63</c:v>
                </c:pt>
                <c:pt idx="4">
                  <c:v>67</c:v>
                </c:pt>
                <c:pt idx="5">
                  <c:v>87</c:v>
                </c:pt>
                <c:pt idx="6">
                  <c:v>76</c:v>
                </c:pt>
                <c:pt idx="7">
                  <c:v>91</c:v>
                </c:pt>
                <c:pt idx="8">
                  <c:v>83</c:v>
                </c:pt>
                <c:pt idx="9">
                  <c:v>124</c:v>
                </c:pt>
                <c:pt idx="10">
                  <c:v>127</c:v>
                </c:pt>
                <c:pt idx="11">
                  <c:v>140</c:v>
                </c:pt>
                <c:pt idx="12">
                  <c:v>174</c:v>
                </c:pt>
                <c:pt idx="13">
                  <c:v>233</c:v>
                </c:pt>
                <c:pt idx="14">
                  <c:v>326</c:v>
                </c:pt>
                <c:pt idx="15">
                  <c:v>397</c:v>
                </c:pt>
                <c:pt idx="16">
                  <c:v>475</c:v>
                </c:pt>
                <c:pt idx="17">
                  <c:v>527</c:v>
                </c:pt>
                <c:pt idx="18">
                  <c:v>465</c:v>
                </c:pt>
                <c:pt idx="19">
                  <c:v>449</c:v>
                </c:pt>
                <c:pt idx="20">
                  <c:v>323</c:v>
                </c:pt>
                <c:pt idx="21">
                  <c:v>275</c:v>
                </c:pt>
                <c:pt idx="22">
                  <c:v>177</c:v>
                </c:pt>
                <c:pt idx="23">
                  <c:v>142</c:v>
                </c:pt>
                <c:pt idx="24">
                  <c:v>98</c:v>
                </c:pt>
                <c:pt idx="25">
                  <c:v>103</c:v>
                </c:pt>
                <c:pt idx="26">
                  <c:v>81</c:v>
                </c:pt>
                <c:pt idx="27">
                  <c:v>78</c:v>
                </c:pt>
                <c:pt idx="28">
                  <c:v>79</c:v>
                </c:pt>
                <c:pt idx="29">
                  <c:v>84</c:v>
                </c:pt>
                <c:pt idx="30">
                  <c:v>87</c:v>
                </c:pt>
                <c:pt idx="31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'980028'!$B$2819:$B$2850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'980028'!$F$2819:$F$2850</c:f>
              <c:numCache>
                <c:formatCode>0</c:formatCode>
                <c:ptCount val="32"/>
                <c:pt idx="0">
                  <c:v>63.936467487642624</c:v>
                </c:pt>
                <c:pt idx="1">
                  <c:v>63.938597582718373</c:v>
                </c:pt>
                <c:pt idx="2">
                  <c:v>63.947767546439344</c:v>
                </c:pt>
                <c:pt idx="3">
                  <c:v>63.981094448824152</c:v>
                </c:pt>
                <c:pt idx="4">
                  <c:v>64.0926131705682</c:v>
                </c:pt>
                <c:pt idx="5">
                  <c:v>64.403197325825033</c:v>
                </c:pt>
                <c:pt idx="6">
                  <c:v>65.305037427722269</c:v>
                </c:pt>
                <c:pt idx="7">
                  <c:v>67.685038013831459</c:v>
                </c:pt>
                <c:pt idx="8">
                  <c:v>73.249642947268711</c:v>
                </c:pt>
                <c:pt idx="9">
                  <c:v>84.788950192359195</c:v>
                </c:pt>
                <c:pt idx="10">
                  <c:v>105.15593944576921</c:v>
                </c:pt>
                <c:pt idx="11">
                  <c:v>140.46820721751735</c:v>
                </c:pt>
                <c:pt idx="12">
                  <c:v>192.53190402734259</c:v>
                </c:pt>
                <c:pt idx="13">
                  <c:v>256.72286465116269</c:v>
                </c:pt>
                <c:pt idx="14">
                  <c:v>334.35233904130672</c:v>
                </c:pt>
                <c:pt idx="15">
                  <c:v>409.21121500194596</c:v>
                </c:pt>
                <c:pt idx="16">
                  <c:v>463.89434181826334</c:v>
                </c:pt>
                <c:pt idx="17">
                  <c:v>484.25185284485428</c:v>
                </c:pt>
                <c:pt idx="18">
                  <c:v>468.17979263151682</c:v>
                </c:pt>
                <c:pt idx="19">
                  <c:v>418.51354281450949</c:v>
                </c:pt>
                <c:pt idx="20">
                  <c:v>346.14806033547325</c:v>
                </c:pt>
                <c:pt idx="21">
                  <c:v>268.71488865905997</c:v>
                </c:pt>
                <c:pt idx="22">
                  <c:v>196.4683468307997</c:v>
                </c:pt>
                <c:pt idx="23">
                  <c:v>142.51243757469982</c:v>
                </c:pt>
                <c:pt idx="24">
                  <c:v>108.43879743320656</c:v>
                </c:pt>
                <c:pt idx="25">
                  <c:v>87.438958608775934</c:v>
                </c:pt>
                <c:pt idx="26">
                  <c:v>74.672544872920696</c:v>
                </c:pt>
                <c:pt idx="27">
                  <c:v>68.187808528049416</c:v>
                </c:pt>
                <c:pt idx="28">
                  <c:v>65.671541809314775</c:v>
                </c:pt>
                <c:pt idx="29">
                  <c:v>64.506787155427034</c:v>
                </c:pt>
                <c:pt idx="30">
                  <c:v>64.118426050634952</c:v>
                </c:pt>
                <c:pt idx="31">
                  <c:v>63.991645343890085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115904"/>
        <c:axId val="199117440"/>
      </c:scatterChart>
      <c:valAx>
        <c:axId val="199115904"/>
        <c:scaling>
          <c:orientation val="minMax"/>
        </c:scaling>
        <c:axPos val="b"/>
        <c:numFmt formatCode="General" sourceLinked="1"/>
        <c:tickLblPos val="nextTo"/>
        <c:crossAx val="199117440"/>
        <c:crosses val="autoZero"/>
        <c:crossBetween val="midCat"/>
      </c:valAx>
      <c:valAx>
        <c:axId val="199117440"/>
        <c:scaling>
          <c:orientation val="minMax"/>
        </c:scaling>
        <c:axPos val="l"/>
        <c:majorGridlines/>
        <c:numFmt formatCode="General" sourceLinked="1"/>
        <c:tickLblPos val="nextTo"/>
        <c:crossAx val="199115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'980028'!$B$2869:$B$2900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'980028'!$E$2869:$E$2900</c:f>
              <c:numCache>
                <c:formatCode>General</c:formatCode>
                <c:ptCount val="32"/>
                <c:pt idx="0">
                  <c:v>35</c:v>
                </c:pt>
                <c:pt idx="1">
                  <c:v>37</c:v>
                </c:pt>
                <c:pt idx="2">
                  <c:v>42</c:v>
                </c:pt>
                <c:pt idx="3">
                  <c:v>61</c:v>
                </c:pt>
                <c:pt idx="4">
                  <c:v>65</c:v>
                </c:pt>
                <c:pt idx="5">
                  <c:v>70</c:v>
                </c:pt>
                <c:pt idx="6">
                  <c:v>75</c:v>
                </c:pt>
                <c:pt idx="7">
                  <c:v>80</c:v>
                </c:pt>
                <c:pt idx="8">
                  <c:v>92</c:v>
                </c:pt>
                <c:pt idx="9">
                  <c:v>109</c:v>
                </c:pt>
                <c:pt idx="10">
                  <c:v>116</c:v>
                </c:pt>
                <c:pt idx="11">
                  <c:v>150</c:v>
                </c:pt>
                <c:pt idx="12">
                  <c:v>161</c:v>
                </c:pt>
                <c:pt idx="13">
                  <c:v>214</c:v>
                </c:pt>
                <c:pt idx="14">
                  <c:v>264</c:v>
                </c:pt>
                <c:pt idx="15">
                  <c:v>316</c:v>
                </c:pt>
                <c:pt idx="16">
                  <c:v>417</c:v>
                </c:pt>
                <c:pt idx="17">
                  <c:v>397</c:v>
                </c:pt>
                <c:pt idx="18">
                  <c:v>467</c:v>
                </c:pt>
                <c:pt idx="19">
                  <c:v>414</c:v>
                </c:pt>
                <c:pt idx="20">
                  <c:v>339</c:v>
                </c:pt>
                <c:pt idx="21">
                  <c:v>292</c:v>
                </c:pt>
                <c:pt idx="22">
                  <c:v>226</c:v>
                </c:pt>
                <c:pt idx="23">
                  <c:v>163</c:v>
                </c:pt>
                <c:pt idx="24">
                  <c:v>141</c:v>
                </c:pt>
                <c:pt idx="25">
                  <c:v>116</c:v>
                </c:pt>
                <c:pt idx="26">
                  <c:v>95</c:v>
                </c:pt>
                <c:pt idx="27">
                  <c:v>102</c:v>
                </c:pt>
                <c:pt idx="28">
                  <c:v>79</c:v>
                </c:pt>
                <c:pt idx="29">
                  <c:v>75</c:v>
                </c:pt>
                <c:pt idx="30">
                  <c:v>72</c:v>
                </c:pt>
                <c:pt idx="31">
                  <c:v>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'980028'!$B$2869:$B$2900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'980028'!$F$2869:$F$2900</c:f>
              <c:numCache>
                <c:formatCode>0</c:formatCode>
                <c:ptCount val="32"/>
                <c:pt idx="0">
                  <c:v>58.504917536800654</c:v>
                </c:pt>
                <c:pt idx="1">
                  <c:v>58.530357164092358</c:v>
                </c:pt>
                <c:pt idx="2">
                  <c:v>58.605312502435623</c:v>
                </c:pt>
                <c:pt idx="3">
                  <c:v>58.796819972226714</c:v>
                </c:pt>
                <c:pt idx="4">
                  <c:v>59.260491247193713</c:v>
                </c:pt>
                <c:pt idx="5">
                  <c:v>60.2287231763882</c:v>
                </c:pt>
                <c:pt idx="6">
                  <c:v>62.376695083609043</c:v>
                </c:pt>
                <c:pt idx="7">
                  <c:v>66.778400126159681</c:v>
                </c:pt>
                <c:pt idx="8">
                  <c:v>74.976711575546034</c:v>
                </c:pt>
                <c:pt idx="9">
                  <c:v>88.923115780423728</c:v>
                </c:pt>
                <c:pt idx="10">
                  <c:v>109.79206219193077</c:v>
                </c:pt>
                <c:pt idx="11">
                  <c:v>141.30517503874503</c:v>
                </c:pt>
                <c:pt idx="12">
                  <c:v>182.91044759198221</c:v>
                </c:pt>
                <c:pt idx="13">
                  <c:v>230.43151058370725</c:v>
                </c:pt>
                <c:pt idx="14">
                  <c:v>285.53270353973289</c:v>
                </c:pt>
                <c:pt idx="15">
                  <c:v>338.85268393382319</c:v>
                </c:pt>
                <c:pt idx="16">
                  <c:v>381.36776734645571</c:v>
                </c:pt>
                <c:pt idx="17">
                  <c:v>405.16558975494223</c:v>
                </c:pt>
                <c:pt idx="18">
                  <c:v>406.84384966641738</c:v>
                </c:pt>
                <c:pt idx="19">
                  <c:v>386.88666814084922</c:v>
                </c:pt>
                <c:pt idx="20">
                  <c:v>347.42991028425234</c:v>
                </c:pt>
                <c:pt idx="21">
                  <c:v>296.34500151273079</c:v>
                </c:pt>
                <c:pt idx="22">
                  <c:v>239.16543031468208</c:v>
                </c:pt>
                <c:pt idx="23">
                  <c:v>187.25871269615337</c:v>
                </c:pt>
                <c:pt idx="24">
                  <c:v>147.05751370480252</c:v>
                </c:pt>
                <c:pt idx="25">
                  <c:v>116.39560262386608</c:v>
                </c:pt>
                <c:pt idx="26">
                  <c:v>92.707497609397777</c:v>
                </c:pt>
                <c:pt idx="27">
                  <c:v>76.777427033675096</c:v>
                </c:pt>
                <c:pt idx="28">
                  <c:v>68.432487797079773</c:v>
                </c:pt>
                <c:pt idx="29">
                  <c:v>63.141558114183717</c:v>
                </c:pt>
                <c:pt idx="30">
                  <c:v>60.61869808236802</c:v>
                </c:pt>
                <c:pt idx="31">
                  <c:v>59.432572985997304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9272064"/>
        <c:axId val="189273600"/>
      </c:scatterChart>
      <c:valAx>
        <c:axId val="189272064"/>
        <c:scaling>
          <c:orientation val="minMax"/>
        </c:scaling>
        <c:axPos val="b"/>
        <c:numFmt formatCode="General" sourceLinked="1"/>
        <c:tickLblPos val="nextTo"/>
        <c:crossAx val="189273600"/>
        <c:crosses val="autoZero"/>
        <c:crossBetween val="midCat"/>
      </c:valAx>
      <c:valAx>
        <c:axId val="189273600"/>
        <c:scaling>
          <c:orientation val="minMax"/>
        </c:scaling>
        <c:axPos val="l"/>
        <c:majorGridlines/>
        <c:numFmt formatCode="General" sourceLinked="1"/>
        <c:tickLblPos val="nextTo"/>
        <c:crossAx val="189272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'980028'!$B$2919:$B$2950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'980028'!$E$2919:$E$2950</c:f>
              <c:numCache>
                <c:formatCode>General</c:formatCode>
                <c:ptCount val="32"/>
                <c:pt idx="0">
                  <c:v>44</c:v>
                </c:pt>
                <c:pt idx="1">
                  <c:v>42</c:v>
                </c:pt>
                <c:pt idx="2">
                  <c:v>46</c:v>
                </c:pt>
                <c:pt idx="3">
                  <c:v>65</c:v>
                </c:pt>
                <c:pt idx="4">
                  <c:v>78</c:v>
                </c:pt>
                <c:pt idx="5">
                  <c:v>84</c:v>
                </c:pt>
                <c:pt idx="6">
                  <c:v>67</c:v>
                </c:pt>
                <c:pt idx="7">
                  <c:v>75</c:v>
                </c:pt>
                <c:pt idx="8">
                  <c:v>83</c:v>
                </c:pt>
                <c:pt idx="9">
                  <c:v>89</c:v>
                </c:pt>
                <c:pt idx="10">
                  <c:v>109</c:v>
                </c:pt>
                <c:pt idx="11">
                  <c:v>116</c:v>
                </c:pt>
                <c:pt idx="12">
                  <c:v>159</c:v>
                </c:pt>
                <c:pt idx="13">
                  <c:v>187</c:v>
                </c:pt>
                <c:pt idx="14">
                  <c:v>254</c:v>
                </c:pt>
                <c:pt idx="15">
                  <c:v>311</c:v>
                </c:pt>
                <c:pt idx="16">
                  <c:v>393</c:v>
                </c:pt>
                <c:pt idx="17">
                  <c:v>374</c:v>
                </c:pt>
                <c:pt idx="18">
                  <c:v>443</c:v>
                </c:pt>
                <c:pt idx="19">
                  <c:v>495</c:v>
                </c:pt>
                <c:pt idx="20">
                  <c:v>418</c:v>
                </c:pt>
                <c:pt idx="21">
                  <c:v>353</c:v>
                </c:pt>
                <c:pt idx="22">
                  <c:v>271</c:v>
                </c:pt>
                <c:pt idx="23">
                  <c:v>236</c:v>
                </c:pt>
                <c:pt idx="24">
                  <c:v>191</c:v>
                </c:pt>
                <c:pt idx="25">
                  <c:v>141</c:v>
                </c:pt>
                <c:pt idx="26">
                  <c:v>113</c:v>
                </c:pt>
                <c:pt idx="27">
                  <c:v>98</c:v>
                </c:pt>
                <c:pt idx="28">
                  <c:v>100</c:v>
                </c:pt>
                <c:pt idx="29">
                  <c:v>74</c:v>
                </c:pt>
                <c:pt idx="30">
                  <c:v>76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'980028'!$B$2919:$B$2950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'980028'!$F$2919:$F$2950</c:f>
              <c:numCache>
                <c:formatCode>0</c:formatCode>
                <c:ptCount val="32"/>
                <c:pt idx="0">
                  <c:v>62.423248005503901</c:v>
                </c:pt>
                <c:pt idx="1">
                  <c:v>62.433507085046251</c:v>
                </c:pt>
                <c:pt idx="2">
                  <c:v>62.46586324174546</c:v>
                </c:pt>
                <c:pt idx="3">
                  <c:v>62.554313944100038</c:v>
                </c:pt>
                <c:pt idx="4">
                  <c:v>62.783227716132679</c:v>
                </c:pt>
                <c:pt idx="5">
                  <c:v>63.29291127025094</c:v>
                </c:pt>
                <c:pt idx="6">
                  <c:v>64.499920365105254</c:v>
                </c:pt>
                <c:pt idx="7">
                  <c:v>67.147242962619686</c:v>
                </c:pt>
                <c:pt idx="8">
                  <c:v>72.429438189146765</c:v>
                </c:pt>
                <c:pt idx="9">
                  <c:v>82.058127375693658</c:v>
                </c:pt>
                <c:pt idx="10">
                  <c:v>97.483358399007699</c:v>
                </c:pt>
                <c:pt idx="11">
                  <c:v>122.47728061122007</c:v>
                </c:pt>
                <c:pt idx="12">
                  <c:v>158.02961730637492</c:v>
                </c:pt>
                <c:pt idx="13">
                  <c:v>201.89416950086252</c:v>
                </c:pt>
                <c:pt idx="14">
                  <c:v>257.35910471047623</c:v>
                </c:pt>
                <c:pt idx="15">
                  <c:v>317.12739201346636</c:v>
                </c:pt>
                <c:pt idx="16">
                  <c:v>372.53674214917055</c:v>
                </c:pt>
                <c:pt idx="17">
                  <c:v>413.9872877981573</c:v>
                </c:pt>
                <c:pt idx="18">
                  <c:v>433.56223802035066</c:v>
                </c:pt>
                <c:pt idx="19">
                  <c:v>430.91703140311262</c:v>
                </c:pt>
                <c:pt idx="20">
                  <c:v>403.92906907590566</c:v>
                </c:pt>
                <c:pt idx="21">
                  <c:v>358.16484249739705</c:v>
                </c:pt>
                <c:pt idx="22">
                  <c:v>299.06876891095447</c:v>
                </c:pt>
                <c:pt idx="23">
                  <c:v>239.7068643456127</c:v>
                </c:pt>
                <c:pt idx="24">
                  <c:v>190.00420412411648</c:v>
                </c:pt>
                <c:pt idx="25">
                  <c:v>149.56209511238077</c:v>
                </c:pt>
                <c:pt idx="26">
                  <c:v>116.37401805069567</c:v>
                </c:pt>
                <c:pt idx="27">
                  <c:v>92.679917302433864</c:v>
                </c:pt>
                <c:pt idx="28">
                  <c:v>79.566842006718048</c:v>
                </c:pt>
                <c:pt idx="29">
                  <c:v>70.818890206487254</c:v>
                </c:pt>
                <c:pt idx="30">
                  <c:v>66.428409177763228</c:v>
                </c:pt>
                <c:pt idx="31">
                  <c:v>64.265104390996896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9307520"/>
        <c:axId val="189321600"/>
      </c:scatterChart>
      <c:valAx>
        <c:axId val="189307520"/>
        <c:scaling>
          <c:orientation val="minMax"/>
        </c:scaling>
        <c:axPos val="b"/>
        <c:numFmt formatCode="General" sourceLinked="1"/>
        <c:tickLblPos val="nextTo"/>
        <c:crossAx val="189321600"/>
        <c:crosses val="autoZero"/>
        <c:crossBetween val="midCat"/>
      </c:valAx>
      <c:valAx>
        <c:axId val="189321600"/>
        <c:scaling>
          <c:orientation val="minMax"/>
        </c:scaling>
        <c:axPos val="l"/>
        <c:majorGridlines/>
        <c:numFmt formatCode="General" sourceLinked="1"/>
        <c:tickLblPos val="nextTo"/>
        <c:crossAx val="189307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'980028'!$B$269:$B$300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'980028'!$E$269:$E$300</c:f>
              <c:numCache>
                <c:formatCode>General</c:formatCode>
                <c:ptCount val="32"/>
                <c:pt idx="0">
                  <c:v>51</c:v>
                </c:pt>
                <c:pt idx="1">
                  <c:v>56</c:v>
                </c:pt>
                <c:pt idx="2">
                  <c:v>82</c:v>
                </c:pt>
                <c:pt idx="3">
                  <c:v>105</c:v>
                </c:pt>
                <c:pt idx="4">
                  <c:v>102</c:v>
                </c:pt>
                <c:pt idx="5">
                  <c:v>118</c:v>
                </c:pt>
                <c:pt idx="6">
                  <c:v>116</c:v>
                </c:pt>
                <c:pt idx="7">
                  <c:v>139</c:v>
                </c:pt>
                <c:pt idx="8">
                  <c:v>143</c:v>
                </c:pt>
                <c:pt idx="9">
                  <c:v>186</c:v>
                </c:pt>
                <c:pt idx="10">
                  <c:v>204</c:v>
                </c:pt>
                <c:pt idx="11">
                  <c:v>241</c:v>
                </c:pt>
                <c:pt idx="12">
                  <c:v>348</c:v>
                </c:pt>
                <c:pt idx="13">
                  <c:v>476</c:v>
                </c:pt>
                <c:pt idx="14">
                  <c:v>687</c:v>
                </c:pt>
                <c:pt idx="15">
                  <c:v>881</c:v>
                </c:pt>
                <c:pt idx="16">
                  <c:v>1056</c:v>
                </c:pt>
                <c:pt idx="17">
                  <c:v>1131</c:v>
                </c:pt>
                <c:pt idx="18">
                  <c:v>1125</c:v>
                </c:pt>
                <c:pt idx="19">
                  <c:v>856</c:v>
                </c:pt>
                <c:pt idx="20">
                  <c:v>747</c:v>
                </c:pt>
                <c:pt idx="21">
                  <c:v>513</c:v>
                </c:pt>
                <c:pt idx="22">
                  <c:v>352</c:v>
                </c:pt>
                <c:pt idx="23">
                  <c:v>246</c:v>
                </c:pt>
                <c:pt idx="24">
                  <c:v>183</c:v>
                </c:pt>
                <c:pt idx="25">
                  <c:v>133</c:v>
                </c:pt>
                <c:pt idx="26">
                  <c:v>122</c:v>
                </c:pt>
                <c:pt idx="27">
                  <c:v>125</c:v>
                </c:pt>
                <c:pt idx="28">
                  <c:v>125</c:v>
                </c:pt>
                <c:pt idx="29">
                  <c:v>107</c:v>
                </c:pt>
                <c:pt idx="30">
                  <c:v>97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'980028'!$B$269:$B$300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'980028'!$F$269:$F$300</c:f>
              <c:numCache>
                <c:formatCode>0</c:formatCode>
                <c:ptCount val="32"/>
                <c:pt idx="0">
                  <c:v>97.235315578437195</c:v>
                </c:pt>
                <c:pt idx="1">
                  <c:v>97.236734354735987</c:v>
                </c:pt>
                <c:pt idx="2">
                  <c:v>97.24392327243055</c:v>
                </c:pt>
                <c:pt idx="3">
                  <c:v>97.274336420667353</c:v>
                </c:pt>
                <c:pt idx="4">
                  <c:v>97.391469923657937</c:v>
                </c:pt>
                <c:pt idx="5">
                  <c:v>97.761480712951695</c:v>
                </c:pt>
                <c:pt idx="6">
                  <c:v>98.972078569213409</c:v>
                </c:pt>
                <c:pt idx="7">
                  <c:v>102.55066877050545</c:v>
                </c:pt>
                <c:pt idx="8">
                  <c:v>111.83098585715888</c:v>
                </c:pt>
                <c:pt idx="9">
                  <c:v>132.93541623090408</c:v>
                </c:pt>
                <c:pt idx="10">
                  <c:v>173.25797727310868</c:v>
                </c:pt>
                <c:pt idx="11">
                  <c:v>248.20521363215073</c:v>
                </c:pt>
                <c:pt idx="12">
                  <c:v>365.51995209197793</c:v>
                </c:pt>
                <c:pt idx="13">
                  <c:v>517.21938292956565</c:v>
                </c:pt>
                <c:pt idx="14">
                  <c:v>707.67216946773874</c:v>
                </c:pt>
                <c:pt idx="15">
                  <c:v>896.34026008711351</c:v>
                </c:pt>
                <c:pt idx="16">
                  <c:v>1035.892415547818</c:v>
                </c:pt>
                <c:pt idx="17">
                  <c:v>1086.5953928911833</c:v>
                </c:pt>
                <c:pt idx="18">
                  <c:v>1042.2741442368874</c:v>
                </c:pt>
                <c:pt idx="19">
                  <c:v>911.85780720520972</c:v>
                </c:pt>
                <c:pt idx="20">
                  <c:v>727.42576902821077</c:v>
                </c:pt>
                <c:pt idx="21">
                  <c:v>537.08689173436744</c:v>
                </c:pt>
                <c:pt idx="22">
                  <c:v>367.51036840830648</c:v>
                </c:pt>
                <c:pt idx="23">
                  <c:v>247.88528679859931</c:v>
                </c:pt>
                <c:pt idx="24">
                  <c:v>177.0533780376216</c:v>
                </c:pt>
                <c:pt idx="25">
                  <c:v>136.36114072999703</c:v>
                </c:pt>
                <c:pt idx="26">
                  <c:v>113.55175007800648</c:v>
                </c:pt>
                <c:pt idx="27">
                  <c:v>103.03871297112556</c:v>
                </c:pt>
                <c:pt idx="28">
                  <c:v>99.370894778643148</c:v>
                </c:pt>
                <c:pt idx="29">
                  <c:v>97.85294360440858</c:v>
                </c:pt>
                <c:pt idx="30">
                  <c:v>97.408271022415846</c:v>
                </c:pt>
                <c:pt idx="31">
                  <c:v>97.281189440655638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202880"/>
        <c:axId val="178225152"/>
      </c:scatterChart>
      <c:valAx>
        <c:axId val="178202880"/>
        <c:scaling>
          <c:orientation val="minMax"/>
        </c:scaling>
        <c:axPos val="b"/>
        <c:numFmt formatCode="General" sourceLinked="1"/>
        <c:tickLblPos val="nextTo"/>
        <c:crossAx val="178225152"/>
        <c:crosses val="autoZero"/>
        <c:crossBetween val="midCat"/>
      </c:valAx>
      <c:valAx>
        <c:axId val="178225152"/>
        <c:scaling>
          <c:orientation val="minMax"/>
        </c:scaling>
        <c:axPos val="l"/>
        <c:majorGridlines/>
        <c:numFmt formatCode="General" sourceLinked="1"/>
        <c:tickLblPos val="nextTo"/>
        <c:crossAx val="178202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'980028'!$B$2969:$B$3000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'980028'!$E$2969:$E$3000</c:f>
              <c:numCache>
                <c:formatCode>General</c:formatCode>
                <c:ptCount val="32"/>
                <c:pt idx="0">
                  <c:v>32</c:v>
                </c:pt>
                <c:pt idx="1">
                  <c:v>33</c:v>
                </c:pt>
                <c:pt idx="2">
                  <c:v>33</c:v>
                </c:pt>
                <c:pt idx="3">
                  <c:v>65</c:v>
                </c:pt>
                <c:pt idx="4">
                  <c:v>70</c:v>
                </c:pt>
                <c:pt idx="5">
                  <c:v>92</c:v>
                </c:pt>
                <c:pt idx="6">
                  <c:v>71</c:v>
                </c:pt>
                <c:pt idx="7">
                  <c:v>110</c:v>
                </c:pt>
                <c:pt idx="8">
                  <c:v>73</c:v>
                </c:pt>
                <c:pt idx="9">
                  <c:v>105</c:v>
                </c:pt>
                <c:pt idx="10">
                  <c:v>109</c:v>
                </c:pt>
                <c:pt idx="11">
                  <c:v>133</c:v>
                </c:pt>
                <c:pt idx="12">
                  <c:v>177</c:v>
                </c:pt>
                <c:pt idx="13">
                  <c:v>205</c:v>
                </c:pt>
                <c:pt idx="14">
                  <c:v>300</c:v>
                </c:pt>
                <c:pt idx="15">
                  <c:v>304</c:v>
                </c:pt>
                <c:pt idx="16">
                  <c:v>388</c:v>
                </c:pt>
                <c:pt idx="17">
                  <c:v>415</c:v>
                </c:pt>
                <c:pt idx="18">
                  <c:v>424</c:v>
                </c:pt>
                <c:pt idx="19">
                  <c:v>482</c:v>
                </c:pt>
                <c:pt idx="20">
                  <c:v>440</c:v>
                </c:pt>
                <c:pt idx="21">
                  <c:v>367</c:v>
                </c:pt>
                <c:pt idx="22">
                  <c:v>259</c:v>
                </c:pt>
                <c:pt idx="23">
                  <c:v>248</c:v>
                </c:pt>
                <c:pt idx="24">
                  <c:v>213</c:v>
                </c:pt>
                <c:pt idx="25">
                  <c:v>157</c:v>
                </c:pt>
                <c:pt idx="26">
                  <c:v>127</c:v>
                </c:pt>
                <c:pt idx="27">
                  <c:v>110</c:v>
                </c:pt>
                <c:pt idx="28">
                  <c:v>86</c:v>
                </c:pt>
                <c:pt idx="29">
                  <c:v>93</c:v>
                </c:pt>
                <c:pt idx="30">
                  <c:v>86</c:v>
                </c:pt>
                <c:pt idx="31">
                  <c:v>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'980028'!$B$2969:$B$3000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'980028'!$F$2969:$F$3000</c:f>
              <c:numCache>
                <c:formatCode>0</c:formatCode>
                <c:ptCount val="32"/>
                <c:pt idx="0">
                  <c:v>53.282090871977175</c:v>
                </c:pt>
                <c:pt idx="1">
                  <c:v>53.367420144252208</c:v>
                </c:pt>
                <c:pt idx="2">
                  <c:v>53.576053356590762</c:v>
                </c:pt>
                <c:pt idx="3">
                  <c:v>54.024494442636239</c:v>
                </c:pt>
                <c:pt idx="4">
                  <c:v>54.952210202919488</c:v>
                </c:pt>
                <c:pt idx="5">
                  <c:v>56.638141106313199</c:v>
                </c:pt>
                <c:pt idx="6">
                  <c:v>59.929292596826436</c:v>
                </c:pt>
                <c:pt idx="7">
                  <c:v>65.91971800888696</c:v>
                </c:pt>
                <c:pt idx="8">
                  <c:v>75.97051912604482</c:v>
                </c:pt>
                <c:pt idx="9">
                  <c:v>91.623005388034571</c:v>
                </c:pt>
                <c:pt idx="10">
                  <c:v>113.45040695450194</c:v>
                </c:pt>
                <c:pt idx="11">
                  <c:v>144.65348699264825</c:v>
                </c:pt>
                <c:pt idx="12">
                  <c:v>184.30843247015935</c:v>
                </c:pt>
                <c:pt idx="13">
                  <c:v>228.78206028712688</c:v>
                </c:pt>
                <c:pt idx="14">
                  <c:v>280.55907977563129</c:v>
                </c:pt>
                <c:pt idx="15">
                  <c:v>332.48855336289017</c:v>
                </c:pt>
                <c:pt idx="16">
                  <c:v>377.85462434256226</c:v>
                </c:pt>
                <c:pt idx="17">
                  <c:v>410.11291831021231</c:v>
                </c:pt>
                <c:pt idx="18">
                  <c:v>424.40581624182727</c:v>
                </c:pt>
                <c:pt idx="19">
                  <c:v>421.11539242524918</c:v>
                </c:pt>
                <c:pt idx="20">
                  <c:v>398.70562672474546</c:v>
                </c:pt>
                <c:pt idx="21">
                  <c:v>360.91162162177062</c:v>
                </c:pt>
                <c:pt idx="22">
                  <c:v>310.7888217108482</c:v>
                </c:pt>
                <c:pt idx="23">
                  <c:v>258.02126440265909</c:v>
                </c:pt>
                <c:pt idx="24">
                  <c:v>211.06826463779467</c:v>
                </c:pt>
                <c:pt idx="25">
                  <c:v>170.01679233726264</c:v>
                </c:pt>
                <c:pt idx="26">
                  <c:v>133.23478479589835</c:v>
                </c:pt>
                <c:pt idx="27">
                  <c:v>103.94860013028142</c:v>
                </c:pt>
                <c:pt idx="28">
                  <c:v>85.656606647795044</c:v>
                </c:pt>
                <c:pt idx="29">
                  <c:v>71.72083478934519</c:v>
                </c:pt>
                <c:pt idx="30">
                  <c:v>63.56366291172116</c:v>
                </c:pt>
                <c:pt idx="31">
                  <c:v>58.844330978187315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198208"/>
        <c:axId val="199199744"/>
      </c:scatterChart>
      <c:valAx>
        <c:axId val="199198208"/>
        <c:scaling>
          <c:orientation val="minMax"/>
        </c:scaling>
        <c:axPos val="b"/>
        <c:numFmt formatCode="General" sourceLinked="1"/>
        <c:tickLblPos val="nextTo"/>
        <c:crossAx val="199199744"/>
        <c:crosses val="autoZero"/>
        <c:crossBetween val="midCat"/>
      </c:valAx>
      <c:valAx>
        <c:axId val="199199744"/>
        <c:scaling>
          <c:orientation val="minMax"/>
        </c:scaling>
        <c:axPos val="l"/>
        <c:majorGridlines/>
        <c:numFmt formatCode="General" sourceLinked="1"/>
        <c:tickLblPos val="nextTo"/>
        <c:crossAx val="199198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'980028'!$B$3019:$B$3050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'980028'!$E$3019:$E$3050</c:f>
              <c:numCache>
                <c:formatCode>General</c:formatCode>
                <c:ptCount val="32"/>
                <c:pt idx="0">
                  <c:v>44</c:v>
                </c:pt>
                <c:pt idx="1">
                  <c:v>42</c:v>
                </c:pt>
                <c:pt idx="2">
                  <c:v>43</c:v>
                </c:pt>
                <c:pt idx="3">
                  <c:v>62</c:v>
                </c:pt>
                <c:pt idx="4">
                  <c:v>75</c:v>
                </c:pt>
                <c:pt idx="5">
                  <c:v>73</c:v>
                </c:pt>
                <c:pt idx="6">
                  <c:v>63</c:v>
                </c:pt>
                <c:pt idx="7">
                  <c:v>85</c:v>
                </c:pt>
                <c:pt idx="8">
                  <c:v>63</c:v>
                </c:pt>
                <c:pt idx="9">
                  <c:v>107</c:v>
                </c:pt>
                <c:pt idx="10">
                  <c:v>103</c:v>
                </c:pt>
                <c:pt idx="11">
                  <c:v>109</c:v>
                </c:pt>
                <c:pt idx="12">
                  <c:v>185</c:v>
                </c:pt>
                <c:pt idx="13">
                  <c:v>187</c:v>
                </c:pt>
                <c:pt idx="14">
                  <c:v>230</c:v>
                </c:pt>
                <c:pt idx="15">
                  <c:v>306</c:v>
                </c:pt>
                <c:pt idx="16">
                  <c:v>359</c:v>
                </c:pt>
                <c:pt idx="17">
                  <c:v>388</c:v>
                </c:pt>
                <c:pt idx="18">
                  <c:v>406</c:v>
                </c:pt>
                <c:pt idx="19">
                  <c:v>386</c:v>
                </c:pt>
                <c:pt idx="20">
                  <c:v>399</c:v>
                </c:pt>
                <c:pt idx="21">
                  <c:v>324</c:v>
                </c:pt>
                <c:pt idx="22">
                  <c:v>262</c:v>
                </c:pt>
                <c:pt idx="23">
                  <c:v>212</c:v>
                </c:pt>
                <c:pt idx="24">
                  <c:v>153</c:v>
                </c:pt>
                <c:pt idx="25">
                  <c:v>140</c:v>
                </c:pt>
                <c:pt idx="26">
                  <c:v>121</c:v>
                </c:pt>
                <c:pt idx="27">
                  <c:v>109</c:v>
                </c:pt>
                <c:pt idx="28">
                  <c:v>78</c:v>
                </c:pt>
                <c:pt idx="29">
                  <c:v>104</c:v>
                </c:pt>
                <c:pt idx="30">
                  <c:v>75</c:v>
                </c:pt>
                <c:pt idx="31">
                  <c:v>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'980028'!$B$3019:$B$3050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'980028'!$F$3019:$F$3050</c:f>
              <c:numCache>
                <c:formatCode>0</c:formatCode>
                <c:ptCount val="32"/>
                <c:pt idx="0">
                  <c:v>60.834686582612584</c:v>
                </c:pt>
                <c:pt idx="1">
                  <c:v>60.855684468018516</c:v>
                </c:pt>
                <c:pt idx="2">
                  <c:v>60.916160703936839</c:v>
                </c:pt>
                <c:pt idx="3">
                  <c:v>61.06783221587574</c:v>
                </c:pt>
                <c:pt idx="4">
                  <c:v>61.429887641899157</c:v>
                </c:pt>
                <c:pt idx="5">
                  <c:v>62.178670001292673</c:v>
                </c:pt>
                <c:pt idx="6">
                  <c:v>63.830559270837398</c:v>
                </c:pt>
                <c:pt idx="7">
                  <c:v>67.211730651904858</c:v>
                </c:pt>
                <c:pt idx="8">
                  <c:v>73.533445370690927</c:v>
                </c:pt>
                <c:pt idx="9">
                  <c:v>84.385915225017328</c:v>
                </c:pt>
                <c:pt idx="10">
                  <c:v>100.85930017316319</c:v>
                </c:pt>
                <c:pt idx="11">
                  <c:v>126.25082592416902</c:v>
                </c:pt>
                <c:pt idx="12">
                  <c:v>160.72850858428947</c:v>
                </c:pt>
                <c:pt idx="13">
                  <c:v>201.54697448216788</c:v>
                </c:pt>
                <c:pt idx="14">
                  <c:v>251.21561235019323</c:v>
                </c:pt>
                <c:pt idx="15">
                  <c:v>302.7674831928461</c:v>
                </c:pt>
                <c:pt idx="16">
                  <c:v>348.76204556112265</c:v>
                </c:pt>
                <c:pt idx="17">
                  <c:v>381.53868216122851</c:v>
                </c:pt>
                <c:pt idx="18">
                  <c:v>395.39072918792738</c:v>
                </c:pt>
                <c:pt idx="19">
                  <c:v>390.33478718021291</c:v>
                </c:pt>
                <c:pt idx="20">
                  <c:v>365.1863065599631</c:v>
                </c:pt>
                <c:pt idx="21">
                  <c:v>324.81185075879563</c:v>
                </c:pt>
                <c:pt idx="22">
                  <c:v>273.50205928526168</c:v>
                </c:pt>
                <c:pt idx="23">
                  <c:v>222.02895306766732</c:v>
                </c:pt>
                <c:pt idx="24">
                  <c:v>178.6168514985024</c:v>
                </c:pt>
                <c:pt idx="25">
                  <c:v>142.83053111798833</c:v>
                </c:pt>
                <c:pt idx="26">
                  <c:v>112.90456243249096</c:v>
                </c:pt>
                <c:pt idx="27">
                  <c:v>90.982330611786679</c:v>
                </c:pt>
                <c:pt idx="28">
                  <c:v>78.47597712011617</c:v>
                </c:pt>
                <c:pt idx="29">
                  <c:v>69.838668222566085</c:v>
                </c:pt>
                <c:pt idx="30">
                  <c:v>65.320590540647828</c:v>
                </c:pt>
                <c:pt idx="31">
                  <c:v>62.993894640091064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315840"/>
        <c:axId val="199317376"/>
      </c:scatterChart>
      <c:valAx>
        <c:axId val="199315840"/>
        <c:scaling>
          <c:orientation val="minMax"/>
        </c:scaling>
        <c:axPos val="b"/>
        <c:numFmt formatCode="General" sourceLinked="1"/>
        <c:tickLblPos val="nextTo"/>
        <c:crossAx val="199317376"/>
        <c:crosses val="autoZero"/>
        <c:crossBetween val="midCat"/>
      </c:valAx>
      <c:valAx>
        <c:axId val="199317376"/>
        <c:scaling>
          <c:orientation val="minMax"/>
        </c:scaling>
        <c:axPos val="l"/>
        <c:majorGridlines/>
        <c:numFmt formatCode="General" sourceLinked="1"/>
        <c:tickLblPos val="nextTo"/>
        <c:crossAx val="199315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'980028'!$B$3069:$B$3100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'980028'!$E$3069:$E$3100</c:f>
              <c:numCache>
                <c:formatCode>General</c:formatCode>
                <c:ptCount val="32"/>
                <c:pt idx="0">
                  <c:v>32</c:v>
                </c:pt>
                <c:pt idx="1">
                  <c:v>42</c:v>
                </c:pt>
                <c:pt idx="2">
                  <c:v>50</c:v>
                </c:pt>
                <c:pt idx="3">
                  <c:v>61</c:v>
                </c:pt>
                <c:pt idx="4">
                  <c:v>72</c:v>
                </c:pt>
                <c:pt idx="5">
                  <c:v>77</c:v>
                </c:pt>
                <c:pt idx="6">
                  <c:v>63</c:v>
                </c:pt>
                <c:pt idx="7">
                  <c:v>86</c:v>
                </c:pt>
                <c:pt idx="8">
                  <c:v>89</c:v>
                </c:pt>
                <c:pt idx="9">
                  <c:v>88</c:v>
                </c:pt>
                <c:pt idx="10">
                  <c:v>104</c:v>
                </c:pt>
                <c:pt idx="11">
                  <c:v>111</c:v>
                </c:pt>
                <c:pt idx="12">
                  <c:v>184</c:v>
                </c:pt>
                <c:pt idx="13">
                  <c:v>207</c:v>
                </c:pt>
                <c:pt idx="14">
                  <c:v>237</c:v>
                </c:pt>
                <c:pt idx="15">
                  <c:v>303</c:v>
                </c:pt>
                <c:pt idx="16">
                  <c:v>386</c:v>
                </c:pt>
                <c:pt idx="17">
                  <c:v>405</c:v>
                </c:pt>
                <c:pt idx="18">
                  <c:v>414</c:v>
                </c:pt>
                <c:pt idx="19">
                  <c:v>455</c:v>
                </c:pt>
                <c:pt idx="20">
                  <c:v>408</c:v>
                </c:pt>
                <c:pt idx="21">
                  <c:v>316</c:v>
                </c:pt>
                <c:pt idx="22">
                  <c:v>278</c:v>
                </c:pt>
                <c:pt idx="23">
                  <c:v>264</c:v>
                </c:pt>
                <c:pt idx="24">
                  <c:v>177</c:v>
                </c:pt>
                <c:pt idx="25">
                  <c:v>122</c:v>
                </c:pt>
                <c:pt idx="26">
                  <c:v>116</c:v>
                </c:pt>
                <c:pt idx="27">
                  <c:v>109</c:v>
                </c:pt>
                <c:pt idx="28">
                  <c:v>79</c:v>
                </c:pt>
                <c:pt idx="29">
                  <c:v>103</c:v>
                </c:pt>
                <c:pt idx="30">
                  <c:v>60</c:v>
                </c:pt>
                <c:pt idx="31">
                  <c:v>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'980028'!$B$3069:$B$3100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'980028'!$F$3069:$F$3100</c:f>
              <c:numCache>
                <c:formatCode>0</c:formatCode>
                <c:ptCount val="32"/>
                <c:pt idx="0">
                  <c:v>58.175011899251537</c:v>
                </c:pt>
                <c:pt idx="1">
                  <c:v>58.198923466486569</c:v>
                </c:pt>
                <c:pt idx="2">
                  <c:v>58.267176585930443</c:v>
                </c:pt>
                <c:pt idx="3">
                  <c:v>58.43693395620879</c:v>
                </c:pt>
                <c:pt idx="4">
                  <c:v>58.839097261697503</c:v>
                </c:pt>
                <c:pt idx="5">
                  <c:v>59.665255944349234</c:v>
                </c:pt>
                <c:pt idx="6">
                  <c:v>61.476550539501368</c:v>
                </c:pt>
                <c:pt idx="7">
                  <c:v>65.162606958781467</c:v>
                </c:pt>
                <c:pt idx="8">
                  <c:v>72.019085557411231</c:v>
                </c:pt>
                <c:pt idx="9">
                  <c:v>83.738138807485967</c:v>
                </c:pt>
                <c:pt idx="10">
                  <c:v>101.46395868901297</c:v>
                </c:pt>
                <c:pt idx="11">
                  <c:v>128.70876591546769</c:v>
                </c:pt>
                <c:pt idx="12">
                  <c:v>165.62623315696518</c:v>
                </c:pt>
                <c:pt idx="13">
                  <c:v>209.28179782427085</c:v>
                </c:pt>
                <c:pt idx="14">
                  <c:v>262.39131176939384</c:v>
                </c:pt>
                <c:pt idx="15">
                  <c:v>317.57376715414108</c:v>
                </c:pt>
                <c:pt idx="16">
                  <c:v>366.9619955312865</c:v>
                </c:pt>
                <c:pt idx="17">
                  <c:v>402.42616607069425</c:v>
                </c:pt>
                <c:pt idx="18">
                  <c:v>417.81034315551221</c:v>
                </c:pt>
                <c:pt idx="19">
                  <c:v>413.13999819198705</c:v>
                </c:pt>
                <c:pt idx="20">
                  <c:v>386.9871561587459</c:v>
                </c:pt>
                <c:pt idx="21">
                  <c:v>344.36734324372958</c:v>
                </c:pt>
                <c:pt idx="22">
                  <c:v>289.74610364974291</c:v>
                </c:pt>
                <c:pt idx="23">
                  <c:v>234.56658875996749</c:v>
                </c:pt>
                <c:pt idx="24">
                  <c:v>187.72854444481476</c:v>
                </c:pt>
                <c:pt idx="25">
                  <c:v>148.87485862908457</c:v>
                </c:pt>
                <c:pt idx="26">
                  <c:v>116.16205744763165</c:v>
                </c:pt>
                <c:pt idx="27">
                  <c:v>92.011961327751877</c:v>
                </c:pt>
                <c:pt idx="28">
                  <c:v>78.122943497831116</c:v>
                </c:pt>
                <c:pt idx="29">
                  <c:v>68.449429908579603</c:v>
                </c:pt>
                <c:pt idx="30">
                  <c:v>63.341370536616509</c:v>
                </c:pt>
                <c:pt idx="31">
                  <c:v>60.685594002737972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351296"/>
        <c:axId val="199357184"/>
      </c:scatterChart>
      <c:valAx>
        <c:axId val="199351296"/>
        <c:scaling>
          <c:orientation val="minMax"/>
        </c:scaling>
        <c:axPos val="b"/>
        <c:numFmt formatCode="General" sourceLinked="1"/>
        <c:tickLblPos val="nextTo"/>
        <c:crossAx val="199357184"/>
        <c:crosses val="autoZero"/>
        <c:crossBetween val="midCat"/>
      </c:valAx>
      <c:valAx>
        <c:axId val="199357184"/>
        <c:scaling>
          <c:orientation val="minMax"/>
        </c:scaling>
        <c:axPos val="l"/>
        <c:majorGridlines/>
        <c:numFmt formatCode="General" sourceLinked="1"/>
        <c:tickLblPos val="nextTo"/>
        <c:crossAx val="199351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'980028'!$B$3119:$B$3150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'980028'!$E$3119:$E$3150</c:f>
              <c:numCache>
                <c:formatCode>General</c:formatCode>
                <c:ptCount val="32"/>
                <c:pt idx="0">
                  <c:v>42</c:v>
                </c:pt>
                <c:pt idx="1">
                  <c:v>42</c:v>
                </c:pt>
                <c:pt idx="2">
                  <c:v>48</c:v>
                </c:pt>
                <c:pt idx="3">
                  <c:v>71</c:v>
                </c:pt>
                <c:pt idx="4">
                  <c:v>61</c:v>
                </c:pt>
                <c:pt idx="5">
                  <c:v>75</c:v>
                </c:pt>
                <c:pt idx="6">
                  <c:v>84</c:v>
                </c:pt>
                <c:pt idx="7">
                  <c:v>87</c:v>
                </c:pt>
                <c:pt idx="8">
                  <c:v>82</c:v>
                </c:pt>
                <c:pt idx="9">
                  <c:v>86</c:v>
                </c:pt>
                <c:pt idx="10">
                  <c:v>117</c:v>
                </c:pt>
                <c:pt idx="11">
                  <c:v>124</c:v>
                </c:pt>
                <c:pt idx="12">
                  <c:v>149</c:v>
                </c:pt>
                <c:pt idx="13">
                  <c:v>176</c:v>
                </c:pt>
                <c:pt idx="14">
                  <c:v>242</c:v>
                </c:pt>
                <c:pt idx="15">
                  <c:v>315</c:v>
                </c:pt>
                <c:pt idx="16">
                  <c:v>355</c:v>
                </c:pt>
                <c:pt idx="17">
                  <c:v>383</c:v>
                </c:pt>
                <c:pt idx="18">
                  <c:v>440</c:v>
                </c:pt>
                <c:pt idx="19">
                  <c:v>411</c:v>
                </c:pt>
                <c:pt idx="20">
                  <c:v>387</c:v>
                </c:pt>
                <c:pt idx="21">
                  <c:v>337</c:v>
                </c:pt>
                <c:pt idx="22">
                  <c:v>287</c:v>
                </c:pt>
                <c:pt idx="23">
                  <c:v>233</c:v>
                </c:pt>
                <c:pt idx="24">
                  <c:v>165</c:v>
                </c:pt>
                <c:pt idx="25">
                  <c:v>145</c:v>
                </c:pt>
                <c:pt idx="26">
                  <c:v>109</c:v>
                </c:pt>
                <c:pt idx="27">
                  <c:v>107</c:v>
                </c:pt>
                <c:pt idx="28">
                  <c:v>92</c:v>
                </c:pt>
                <c:pt idx="29">
                  <c:v>78</c:v>
                </c:pt>
                <c:pt idx="30">
                  <c:v>76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'980028'!$B$3119:$B$3150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'980028'!$F$3119:$F$3150</c:f>
              <c:numCache>
                <c:formatCode>0</c:formatCode>
                <c:ptCount val="32"/>
                <c:pt idx="0">
                  <c:v>63.661537957785612</c:v>
                </c:pt>
                <c:pt idx="1">
                  <c:v>63.674707651163736</c:v>
                </c:pt>
                <c:pt idx="2">
                  <c:v>63.714712047530895</c:v>
                </c:pt>
                <c:pt idx="3">
                  <c:v>63.820258523086792</c:v>
                </c:pt>
                <c:pt idx="4">
                  <c:v>64.084521619142393</c:v>
                </c:pt>
                <c:pt idx="5">
                  <c:v>64.655494539647506</c:v>
                </c:pt>
                <c:pt idx="6">
                  <c:v>65.969417156245939</c:v>
                </c:pt>
                <c:pt idx="7">
                  <c:v>68.772422280883518</c:v>
                </c:pt>
                <c:pt idx="8">
                  <c:v>74.222638503285992</c:v>
                </c:pt>
                <c:pt idx="9">
                  <c:v>83.926460348913778</c:v>
                </c:pt>
                <c:pt idx="10">
                  <c:v>99.151672825923526</c:v>
                </c:pt>
                <c:pt idx="11">
                  <c:v>123.35900870444236</c:v>
                </c:pt>
                <c:pt idx="12">
                  <c:v>157.20732460468346</c:v>
                </c:pt>
                <c:pt idx="13">
                  <c:v>198.36146964431148</c:v>
                </c:pt>
                <c:pt idx="14">
                  <c:v>249.73168013702517</c:v>
                </c:pt>
                <c:pt idx="15">
                  <c:v>304.45298238311864</c:v>
                </c:pt>
                <c:pt idx="16">
                  <c:v>354.67518441708927</c:v>
                </c:pt>
                <c:pt idx="17">
                  <c:v>391.88354187751463</c:v>
                </c:pt>
                <c:pt idx="18">
                  <c:v>409.19273061040957</c:v>
                </c:pt>
                <c:pt idx="19">
                  <c:v>406.41205719543029</c:v>
                </c:pt>
                <c:pt idx="20">
                  <c:v>381.69960402683103</c:v>
                </c:pt>
                <c:pt idx="21">
                  <c:v>340.01222965864457</c:v>
                </c:pt>
                <c:pt idx="22">
                  <c:v>286.08207663745861</c:v>
                </c:pt>
                <c:pt idx="23">
                  <c:v>231.61536593628026</c:v>
                </c:pt>
                <c:pt idx="24">
                  <c:v>185.65656778278057</c:v>
                </c:pt>
                <c:pt idx="25">
                  <c:v>147.90325674198616</c:v>
                </c:pt>
                <c:pt idx="26">
                  <c:v>116.55182858651244</c:v>
                </c:pt>
                <c:pt idx="27">
                  <c:v>93.832342706283072</c:v>
                </c:pt>
                <c:pt idx="28">
                  <c:v>81.046511924644534</c:v>
                </c:pt>
                <c:pt idx="29">
                  <c:v>72.35811389632579</c:v>
                </c:pt>
                <c:pt idx="30">
                  <c:v>67.902746031785014</c:v>
                </c:pt>
                <c:pt idx="31">
                  <c:v>65.657456960349464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272320"/>
        <c:axId val="199273856"/>
      </c:scatterChart>
      <c:valAx>
        <c:axId val="199272320"/>
        <c:scaling>
          <c:orientation val="minMax"/>
        </c:scaling>
        <c:axPos val="b"/>
        <c:numFmt formatCode="General" sourceLinked="1"/>
        <c:tickLblPos val="nextTo"/>
        <c:crossAx val="199273856"/>
        <c:crosses val="autoZero"/>
        <c:crossBetween val="midCat"/>
      </c:valAx>
      <c:valAx>
        <c:axId val="199273856"/>
        <c:scaling>
          <c:orientation val="minMax"/>
        </c:scaling>
        <c:axPos val="l"/>
        <c:majorGridlines/>
        <c:numFmt formatCode="General" sourceLinked="1"/>
        <c:tickLblPos val="nextTo"/>
        <c:crossAx val="199272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'980028'!$B$3169:$B$3200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'980028'!$E$3169:$E$3200</c:f>
              <c:numCache>
                <c:formatCode>General</c:formatCode>
                <c:ptCount val="32"/>
                <c:pt idx="0">
                  <c:v>42</c:v>
                </c:pt>
                <c:pt idx="1">
                  <c:v>29</c:v>
                </c:pt>
                <c:pt idx="2">
                  <c:v>54</c:v>
                </c:pt>
                <c:pt idx="3">
                  <c:v>67</c:v>
                </c:pt>
                <c:pt idx="4">
                  <c:v>82</c:v>
                </c:pt>
                <c:pt idx="5">
                  <c:v>72</c:v>
                </c:pt>
                <c:pt idx="6">
                  <c:v>66</c:v>
                </c:pt>
                <c:pt idx="7">
                  <c:v>83</c:v>
                </c:pt>
                <c:pt idx="8">
                  <c:v>91</c:v>
                </c:pt>
                <c:pt idx="9">
                  <c:v>100</c:v>
                </c:pt>
                <c:pt idx="10">
                  <c:v>120</c:v>
                </c:pt>
                <c:pt idx="11">
                  <c:v>144</c:v>
                </c:pt>
                <c:pt idx="12">
                  <c:v>158</c:v>
                </c:pt>
                <c:pt idx="13">
                  <c:v>187</c:v>
                </c:pt>
                <c:pt idx="14">
                  <c:v>265</c:v>
                </c:pt>
                <c:pt idx="15">
                  <c:v>332</c:v>
                </c:pt>
                <c:pt idx="16">
                  <c:v>424</c:v>
                </c:pt>
                <c:pt idx="17">
                  <c:v>445</c:v>
                </c:pt>
                <c:pt idx="18">
                  <c:v>449</c:v>
                </c:pt>
                <c:pt idx="19">
                  <c:v>404</c:v>
                </c:pt>
                <c:pt idx="20">
                  <c:v>358</c:v>
                </c:pt>
                <c:pt idx="21">
                  <c:v>275</c:v>
                </c:pt>
                <c:pt idx="22">
                  <c:v>238</c:v>
                </c:pt>
                <c:pt idx="23">
                  <c:v>181</c:v>
                </c:pt>
                <c:pt idx="24">
                  <c:v>138</c:v>
                </c:pt>
                <c:pt idx="25">
                  <c:v>123</c:v>
                </c:pt>
                <c:pt idx="26">
                  <c:v>95</c:v>
                </c:pt>
                <c:pt idx="27">
                  <c:v>97</c:v>
                </c:pt>
                <c:pt idx="28">
                  <c:v>74</c:v>
                </c:pt>
                <c:pt idx="29">
                  <c:v>82</c:v>
                </c:pt>
                <c:pt idx="30">
                  <c:v>77</c:v>
                </c:pt>
                <c:pt idx="31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'980028'!$B$3169:$B$3200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'980028'!$F$3169:$F$3200</c:f>
              <c:numCache>
                <c:formatCode>0</c:formatCode>
                <c:ptCount val="32"/>
                <c:pt idx="0">
                  <c:v>62.055871830866657</c:v>
                </c:pt>
                <c:pt idx="1">
                  <c:v>62.066638438786875</c:v>
                </c:pt>
                <c:pt idx="2">
                  <c:v>62.101876156815059</c:v>
                </c:pt>
                <c:pt idx="3">
                  <c:v>62.201297550258936</c:v>
                </c:pt>
                <c:pt idx="4">
                  <c:v>62.465360427274362</c:v>
                </c:pt>
                <c:pt idx="5">
                  <c:v>63.065105977710928</c:v>
                </c:pt>
                <c:pt idx="6">
                  <c:v>64.506697024055697</c:v>
                </c:pt>
                <c:pt idx="7">
                  <c:v>67.699070063507989</c:v>
                </c:pt>
                <c:pt idx="8">
                  <c:v>74.090682881362781</c:v>
                </c:pt>
                <c:pt idx="9">
                  <c:v>85.704988019445835</c:v>
                </c:pt>
                <c:pt idx="10">
                  <c:v>104.13086858576808</c:v>
                </c:pt>
                <c:pt idx="11">
                  <c:v>133.47871246990556</c:v>
                </c:pt>
                <c:pt idx="12">
                  <c:v>174.15678609733027</c:v>
                </c:pt>
                <c:pt idx="13">
                  <c:v>222.621809159772</c:v>
                </c:pt>
                <c:pt idx="14">
                  <c:v>281.00418095957338</c:v>
                </c:pt>
                <c:pt idx="15">
                  <c:v>339.59203474774387</c:v>
                </c:pt>
                <c:pt idx="16">
                  <c:v>388.09851527896177</c:v>
                </c:pt>
                <c:pt idx="17">
                  <c:v>416.89303223432694</c:v>
                </c:pt>
                <c:pt idx="18">
                  <c:v>421.1118224521781</c:v>
                </c:pt>
                <c:pt idx="19">
                  <c:v>401.109189416893</c:v>
                </c:pt>
                <c:pt idx="20">
                  <c:v>359.05801459784124</c:v>
                </c:pt>
                <c:pt idx="21">
                  <c:v>304.00119739641593</c:v>
                </c:pt>
                <c:pt idx="22">
                  <c:v>242.66760715935067</c:v>
                </c:pt>
                <c:pt idx="23">
                  <c:v>187.81057189233104</c:v>
                </c:pt>
                <c:pt idx="24">
                  <c:v>146.2377690910416</c:v>
                </c:pt>
                <c:pt idx="25">
                  <c:v>115.37107175107923</c:v>
                </c:pt>
                <c:pt idx="26">
                  <c:v>92.313308584745997</c:v>
                </c:pt>
                <c:pt idx="27">
                  <c:v>77.450712535206492</c:v>
                </c:pt>
                <c:pt idx="28">
                  <c:v>70.027469808539863</c:v>
                </c:pt>
                <c:pt idx="29">
                  <c:v>65.561064437631188</c:v>
                </c:pt>
                <c:pt idx="30">
                  <c:v>63.557828138437067</c:v>
                </c:pt>
                <c:pt idx="31">
                  <c:v>62.674482688125323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406336"/>
        <c:axId val="199407872"/>
      </c:scatterChart>
      <c:valAx>
        <c:axId val="199406336"/>
        <c:scaling>
          <c:orientation val="minMax"/>
        </c:scaling>
        <c:axPos val="b"/>
        <c:numFmt formatCode="General" sourceLinked="1"/>
        <c:tickLblPos val="nextTo"/>
        <c:crossAx val="199407872"/>
        <c:crosses val="autoZero"/>
        <c:crossBetween val="midCat"/>
      </c:valAx>
      <c:valAx>
        <c:axId val="199407872"/>
        <c:scaling>
          <c:orientation val="minMax"/>
        </c:scaling>
        <c:axPos val="l"/>
        <c:majorGridlines/>
        <c:numFmt formatCode="General" sourceLinked="1"/>
        <c:tickLblPos val="nextTo"/>
        <c:crossAx val="199406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'980028'!$B$3219:$B$3250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'980028'!$E$3219:$E$3250</c:f>
              <c:numCache>
                <c:formatCode>General</c:formatCode>
                <c:ptCount val="32"/>
                <c:pt idx="0">
                  <c:v>29</c:v>
                </c:pt>
                <c:pt idx="1">
                  <c:v>42</c:v>
                </c:pt>
                <c:pt idx="2">
                  <c:v>55</c:v>
                </c:pt>
                <c:pt idx="3">
                  <c:v>75</c:v>
                </c:pt>
                <c:pt idx="4">
                  <c:v>76</c:v>
                </c:pt>
                <c:pt idx="5">
                  <c:v>78</c:v>
                </c:pt>
                <c:pt idx="6">
                  <c:v>68</c:v>
                </c:pt>
                <c:pt idx="7">
                  <c:v>98</c:v>
                </c:pt>
                <c:pt idx="8">
                  <c:v>107</c:v>
                </c:pt>
                <c:pt idx="9">
                  <c:v>99</c:v>
                </c:pt>
                <c:pt idx="10">
                  <c:v>126</c:v>
                </c:pt>
                <c:pt idx="11">
                  <c:v>164</c:v>
                </c:pt>
                <c:pt idx="12">
                  <c:v>194</c:v>
                </c:pt>
                <c:pt idx="13">
                  <c:v>268</c:v>
                </c:pt>
                <c:pt idx="14">
                  <c:v>338</c:v>
                </c:pt>
                <c:pt idx="15">
                  <c:v>419</c:v>
                </c:pt>
                <c:pt idx="16">
                  <c:v>503</c:v>
                </c:pt>
                <c:pt idx="17">
                  <c:v>537</c:v>
                </c:pt>
                <c:pt idx="18">
                  <c:v>507</c:v>
                </c:pt>
                <c:pt idx="19">
                  <c:v>410</c:v>
                </c:pt>
                <c:pt idx="20">
                  <c:v>322</c:v>
                </c:pt>
                <c:pt idx="21">
                  <c:v>286</c:v>
                </c:pt>
                <c:pt idx="22">
                  <c:v>179</c:v>
                </c:pt>
                <c:pt idx="23">
                  <c:v>105</c:v>
                </c:pt>
                <c:pt idx="24">
                  <c:v>125</c:v>
                </c:pt>
                <c:pt idx="25">
                  <c:v>99</c:v>
                </c:pt>
                <c:pt idx="26">
                  <c:v>105</c:v>
                </c:pt>
                <c:pt idx="27">
                  <c:v>103</c:v>
                </c:pt>
                <c:pt idx="28">
                  <c:v>96</c:v>
                </c:pt>
                <c:pt idx="29">
                  <c:v>85</c:v>
                </c:pt>
                <c:pt idx="30">
                  <c:v>102</c:v>
                </c:pt>
                <c:pt idx="31">
                  <c:v>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'980028'!$B$3219:$B$3250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'980028'!$F$3219:$F$3250</c:f>
              <c:numCache>
                <c:formatCode>0</c:formatCode>
                <c:ptCount val="32"/>
                <c:pt idx="0">
                  <c:v>69.140566416954485</c:v>
                </c:pt>
                <c:pt idx="1">
                  <c:v>69.142767461028484</c:v>
                </c:pt>
                <c:pt idx="2">
                  <c:v>69.152406600418871</c:v>
                </c:pt>
                <c:pt idx="3">
                  <c:v>69.187958397246803</c:v>
                </c:pt>
                <c:pt idx="4">
                  <c:v>69.308391425825789</c:v>
                </c:pt>
                <c:pt idx="5">
                  <c:v>69.647042165103514</c:v>
                </c:pt>
                <c:pt idx="6">
                  <c:v>70.637802318008596</c:v>
                </c:pt>
                <c:pt idx="7">
                  <c:v>73.266318825824527</c:v>
                </c:pt>
                <c:pt idx="8">
                  <c:v>79.428199681084877</c:v>
                </c:pt>
                <c:pt idx="9">
                  <c:v>92.203661535102441</c:v>
                </c:pt>
                <c:pt idx="10">
                  <c:v>114.68393230784842</c:v>
                </c:pt>
                <c:pt idx="11">
                  <c:v>153.41730198577247</c:v>
                </c:pt>
                <c:pt idx="12">
                  <c:v>209.95236952934818</c:v>
                </c:pt>
                <c:pt idx="13">
                  <c:v>278.66751403901179</c:v>
                </c:pt>
                <c:pt idx="14">
                  <c:v>360.040771041445</c:v>
                </c:pt>
                <c:pt idx="15">
                  <c:v>435.87425941107728</c:v>
                </c:pt>
                <c:pt idx="16">
                  <c:v>487.58173866909652</c:v>
                </c:pt>
                <c:pt idx="17">
                  <c:v>501.31555774928933</c:v>
                </c:pt>
                <c:pt idx="18">
                  <c:v>477.34326280611833</c:v>
                </c:pt>
                <c:pt idx="19">
                  <c:v>419.58366886130267</c:v>
                </c:pt>
                <c:pt idx="20">
                  <c:v>341.39642785588541</c:v>
                </c:pt>
                <c:pt idx="21">
                  <c:v>261.56693200503508</c:v>
                </c:pt>
                <c:pt idx="22">
                  <c:v>190.00714419862643</c:v>
                </c:pt>
                <c:pt idx="23">
                  <c:v>138.57183485425756</c:v>
                </c:pt>
                <c:pt idx="24">
                  <c:v>107.25326169651662</c:v>
                </c:pt>
                <c:pt idx="25">
                  <c:v>88.621739929463885</c:v>
                </c:pt>
                <c:pt idx="26">
                  <c:v>77.710506831552451</c:v>
                </c:pt>
                <c:pt idx="27">
                  <c:v>72.393933368692714</c:v>
                </c:pt>
                <c:pt idx="28">
                  <c:v>70.41745147657987</c:v>
                </c:pt>
                <c:pt idx="29">
                  <c:v>69.541043374479955</c:v>
                </c:pt>
                <c:pt idx="30">
                  <c:v>69.262422702092522</c:v>
                </c:pt>
                <c:pt idx="31">
                  <c:v>69.175665403192241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576960"/>
        <c:axId val="199578752"/>
      </c:scatterChart>
      <c:valAx>
        <c:axId val="199576960"/>
        <c:scaling>
          <c:orientation val="minMax"/>
        </c:scaling>
        <c:axPos val="b"/>
        <c:numFmt formatCode="General" sourceLinked="1"/>
        <c:tickLblPos val="nextTo"/>
        <c:crossAx val="199578752"/>
        <c:crosses val="autoZero"/>
        <c:crossBetween val="midCat"/>
      </c:valAx>
      <c:valAx>
        <c:axId val="199578752"/>
        <c:scaling>
          <c:orientation val="minMax"/>
        </c:scaling>
        <c:axPos val="l"/>
        <c:majorGridlines/>
        <c:numFmt formatCode="General" sourceLinked="1"/>
        <c:tickLblPos val="nextTo"/>
        <c:crossAx val="199576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'980028'!$B$3269:$B$3300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'980028'!$E$3269:$E$3300</c:f>
              <c:numCache>
                <c:formatCode>General</c:formatCode>
                <c:ptCount val="32"/>
                <c:pt idx="0">
                  <c:v>52</c:v>
                </c:pt>
                <c:pt idx="1">
                  <c:v>48</c:v>
                </c:pt>
                <c:pt idx="2">
                  <c:v>55</c:v>
                </c:pt>
                <c:pt idx="3">
                  <c:v>90</c:v>
                </c:pt>
                <c:pt idx="4">
                  <c:v>66</c:v>
                </c:pt>
                <c:pt idx="5">
                  <c:v>74</c:v>
                </c:pt>
                <c:pt idx="6">
                  <c:v>89</c:v>
                </c:pt>
                <c:pt idx="7">
                  <c:v>75</c:v>
                </c:pt>
                <c:pt idx="8">
                  <c:v>95</c:v>
                </c:pt>
                <c:pt idx="9">
                  <c:v>99</c:v>
                </c:pt>
                <c:pt idx="10">
                  <c:v>99</c:v>
                </c:pt>
                <c:pt idx="11">
                  <c:v>142</c:v>
                </c:pt>
                <c:pt idx="12">
                  <c:v>148</c:v>
                </c:pt>
                <c:pt idx="13">
                  <c:v>203</c:v>
                </c:pt>
                <c:pt idx="14">
                  <c:v>237</c:v>
                </c:pt>
                <c:pt idx="15">
                  <c:v>318</c:v>
                </c:pt>
                <c:pt idx="16">
                  <c:v>476</c:v>
                </c:pt>
                <c:pt idx="17">
                  <c:v>517</c:v>
                </c:pt>
                <c:pt idx="18">
                  <c:v>537</c:v>
                </c:pt>
                <c:pt idx="19">
                  <c:v>499</c:v>
                </c:pt>
                <c:pt idx="20">
                  <c:v>410</c:v>
                </c:pt>
                <c:pt idx="21">
                  <c:v>336</c:v>
                </c:pt>
                <c:pt idx="22">
                  <c:v>232</c:v>
                </c:pt>
                <c:pt idx="23">
                  <c:v>168</c:v>
                </c:pt>
                <c:pt idx="24">
                  <c:v>121</c:v>
                </c:pt>
                <c:pt idx="25">
                  <c:v>109</c:v>
                </c:pt>
                <c:pt idx="26">
                  <c:v>100</c:v>
                </c:pt>
                <c:pt idx="27">
                  <c:v>95</c:v>
                </c:pt>
                <c:pt idx="28">
                  <c:v>72</c:v>
                </c:pt>
                <c:pt idx="29">
                  <c:v>89</c:v>
                </c:pt>
                <c:pt idx="30">
                  <c:v>61</c:v>
                </c:pt>
                <c:pt idx="31">
                  <c:v>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'980028'!$B$3269:$B$3300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'980028'!$F$3269:$F$3300</c:f>
              <c:numCache>
                <c:formatCode>0</c:formatCode>
                <c:ptCount val="32"/>
                <c:pt idx="0">
                  <c:v>72.544966144147949</c:v>
                </c:pt>
                <c:pt idx="1">
                  <c:v>72.545066997446995</c:v>
                </c:pt>
                <c:pt idx="2">
                  <c:v>72.545657620784766</c:v>
                </c:pt>
                <c:pt idx="3">
                  <c:v>72.548533879644097</c:v>
                </c:pt>
                <c:pt idx="4">
                  <c:v>72.561235801676489</c:v>
                </c:pt>
                <c:pt idx="5">
                  <c:v>72.606886479517058</c:v>
                </c:pt>
                <c:pt idx="6">
                  <c:v>72.776992288460079</c:v>
                </c:pt>
                <c:pt idx="7">
                  <c:v>73.350985391839572</c:v>
                </c:pt>
                <c:pt idx="8">
                  <c:v>75.047957067904164</c:v>
                </c:pt>
                <c:pt idx="9">
                  <c:v>79.435905406040746</c:v>
                </c:pt>
                <c:pt idx="10">
                  <c:v>88.921014427236813</c:v>
                </c:pt>
                <c:pt idx="11">
                  <c:v>108.8885586754477</c:v>
                </c:pt>
                <c:pt idx="12">
                  <c:v>144.39364819209254</c:v>
                </c:pt>
                <c:pt idx="13">
                  <c:v>196.55780826483479</c:v>
                </c:pt>
                <c:pt idx="14">
                  <c:v>271.83953986634657</c:v>
                </c:pt>
                <c:pt idx="15">
                  <c:v>360.18599211395184</c:v>
                </c:pt>
                <c:pt idx="16">
                  <c:v>443.67950466315591</c:v>
                </c:pt>
                <c:pt idx="17">
                  <c:v>500.31521034045221</c:v>
                </c:pt>
                <c:pt idx="18">
                  <c:v>514.8204881036437</c:v>
                </c:pt>
                <c:pt idx="19">
                  <c:v>485.94696285753133</c:v>
                </c:pt>
                <c:pt idx="20">
                  <c:v>418.57204068049145</c:v>
                </c:pt>
                <c:pt idx="21">
                  <c:v>332.74204411160707</c:v>
                </c:pt>
                <c:pt idx="22">
                  <c:v>244.69840901205839</c:v>
                </c:pt>
                <c:pt idx="23">
                  <c:v>175.28675557646855</c:v>
                </c:pt>
                <c:pt idx="24">
                  <c:v>130.32986096280356</c:v>
                </c:pt>
                <c:pt idx="25">
                  <c:v>102.48775167519119</c:v>
                </c:pt>
                <c:pt idx="26">
                  <c:v>85.762224662134898</c:v>
                </c:pt>
                <c:pt idx="27">
                  <c:v>77.516728645954345</c:v>
                </c:pt>
                <c:pt idx="28">
                  <c:v>74.460221299861502</c:v>
                </c:pt>
                <c:pt idx="29">
                  <c:v>73.126380655926425</c:v>
                </c:pt>
                <c:pt idx="30">
                  <c:v>72.71493902332584</c:v>
                </c:pt>
                <c:pt idx="31">
                  <c:v>72.591985166572954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708032"/>
        <c:axId val="199718016"/>
      </c:scatterChart>
      <c:valAx>
        <c:axId val="199708032"/>
        <c:scaling>
          <c:orientation val="minMax"/>
        </c:scaling>
        <c:axPos val="b"/>
        <c:numFmt formatCode="General" sourceLinked="1"/>
        <c:tickLblPos val="nextTo"/>
        <c:crossAx val="199718016"/>
        <c:crosses val="autoZero"/>
        <c:crossBetween val="midCat"/>
      </c:valAx>
      <c:valAx>
        <c:axId val="199718016"/>
        <c:scaling>
          <c:orientation val="minMax"/>
        </c:scaling>
        <c:axPos val="l"/>
        <c:majorGridlines/>
        <c:numFmt formatCode="General" sourceLinked="1"/>
        <c:tickLblPos val="nextTo"/>
        <c:crossAx val="199708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'980028'!$B$3319:$B$3350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'980028'!$E$3319:$E$3350</c:f>
              <c:numCache>
                <c:formatCode>General</c:formatCode>
                <c:ptCount val="32"/>
                <c:pt idx="0">
                  <c:v>46</c:v>
                </c:pt>
                <c:pt idx="1">
                  <c:v>37</c:v>
                </c:pt>
                <c:pt idx="2">
                  <c:v>53</c:v>
                </c:pt>
                <c:pt idx="3">
                  <c:v>67</c:v>
                </c:pt>
                <c:pt idx="4">
                  <c:v>75</c:v>
                </c:pt>
                <c:pt idx="5">
                  <c:v>74</c:v>
                </c:pt>
                <c:pt idx="6">
                  <c:v>102</c:v>
                </c:pt>
                <c:pt idx="7">
                  <c:v>79</c:v>
                </c:pt>
                <c:pt idx="8">
                  <c:v>86</c:v>
                </c:pt>
                <c:pt idx="9">
                  <c:v>93</c:v>
                </c:pt>
                <c:pt idx="10">
                  <c:v>110</c:v>
                </c:pt>
                <c:pt idx="11">
                  <c:v>118</c:v>
                </c:pt>
                <c:pt idx="12">
                  <c:v>148</c:v>
                </c:pt>
                <c:pt idx="13">
                  <c:v>205</c:v>
                </c:pt>
                <c:pt idx="14">
                  <c:v>301</c:v>
                </c:pt>
                <c:pt idx="15">
                  <c:v>341</c:v>
                </c:pt>
                <c:pt idx="16">
                  <c:v>423</c:v>
                </c:pt>
                <c:pt idx="17">
                  <c:v>461</c:v>
                </c:pt>
                <c:pt idx="18">
                  <c:v>545</c:v>
                </c:pt>
                <c:pt idx="19">
                  <c:v>486</c:v>
                </c:pt>
                <c:pt idx="20">
                  <c:v>451</c:v>
                </c:pt>
                <c:pt idx="21">
                  <c:v>322</c:v>
                </c:pt>
                <c:pt idx="22">
                  <c:v>261</c:v>
                </c:pt>
                <c:pt idx="23">
                  <c:v>178</c:v>
                </c:pt>
                <c:pt idx="24">
                  <c:v>142</c:v>
                </c:pt>
                <c:pt idx="25">
                  <c:v>121</c:v>
                </c:pt>
                <c:pt idx="26">
                  <c:v>105</c:v>
                </c:pt>
                <c:pt idx="27">
                  <c:v>87</c:v>
                </c:pt>
                <c:pt idx="28">
                  <c:v>86</c:v>
                </c:pt>
                <c:pt idx="29">
                  <c:v>76</c:v>
                </c:pt>
                <c:pt idx="30">
                  <c:v>81</c:v>
                </c:pt>
                <c:pt idx="31">
                  <c:v>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'980028'!$B$3319:$B$3350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'980028'!$F$3319:$F$3350</c:f>
              <c:numCache>
                <c:formatCode>0</c:formatCode>
                <c:ptCount val="32"/>
                <c:pt idx="0">
                  <c:v>68.497834517788291</c:v>
                </c:pt>
                <c:pt idx="1">
                  <c:v>68.498762724737134</c:v>
                </c:pt>
                <c:pt idx="2">
                  <c:v>68.502884478152239</c:v>
                </c:pt>
                <c:pt idx="3">
                  <c:v>68.518385112917613</c:v>
                </c:pt>
                <c:pt idx="4">
                  <c:v>68.572223294991502</c:v>
                </c:pt>
                <c:pt idx="5">
                  <c:v>68.728157140071957</c:v>
                </c:pt>
                <c:pt idx="6">
                  <c:v>69.201155042819906</c:v>
                </c:pt>
                <c:pt idx="7">
                  <c:v>70.512460301159109</c:v>
                </c:pt>
                <c:pt idx="8">
                  <c:v>73.748654290759305</c:v>
                </c:pt>
                <c:pt idx="9">
                  <c:v>80.864199262588244</c:v>
                </c:pt>
                <c:pt idx="10">
                  <c:v>94.227084667458072</c:v>
                </c:pt>
                <c:pt idx="11">
                  <c:v>119.04688318205815</c:v>
                </c:pt>
                <c:pt idx="12">
                  <c:v>158.60029690187</c:v>
                </c:pt>
                <c:pt idx="13">
                  <c:v>211.74215437282768</c:v>
                </c:pt>
                <c:pt idx="14">
                  <c:v>283.01316656243677</c:v>
                </c:pt>
                <c:pt idx="15">
                  <c:v>361.99500757521787</c:v>
                </c:pt>
                <c:pt idx="16">
                  <c:v>433.9350040534847</c:v>
                </c:pt>
                <c:pt idx="17">
                  <c:v>482.29910610719486</c:v>
                </c:pt>
                <c:pt idx="18">
                  <c:v>495.97448116989273</c:v>
                </c:pt>
                <c:pt idx="19">
                  <c:v>474.30710555604855</c:v>
                </c:pt>
                <c:pt idx="20">
                  <c:v>419.61137467681937</c:v>
                </c:pt>
                <c:pt idx="21">
                  <c:v>346.09127089029022</c:v>
                </c:pt>
                <c:pt idx="22">
                  <c:v>265.61249102521322</c:v>
                </c:pt>
                <c:pt idx="23">
                  <c:v>196.82272796206163</c:v>
                </c:pt>
                <c:pt idx="24">
                  <c:v>147.94338656595895</c:v>
                </c:pt>
                <c:pt idx="25">
                  <c:v>114.40280277972101</c:v>
                </c:pt>
                <c:pt idx="26">
                  <c:v>91.685332742619238</c:v>
                </c:pt>
                <c:pt idx="27">
                  <c:v>78.738310695266193</c:v>
                </c:pt>
                <c:pt idx="28">
                  <c:v>73.108972275928991</c:v>
                </c:pt>
                <c:pt idx="29">
                  <c:v>70.198112009754794</c:v>
                </c:pt>
                <c:pt idx="30">
                  <c:v>69.10496531639339</c:v>
                </c:pt>
                <c:pt idx="31">
                  <c:v>68.704669985846294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743744"/>
        <c:axId val="199491584"/>
      </c:scatterChart>
      <c:valAx>
        <c:axId val="199743744"/>
        <c:scaling>
          <c:orientation val="minMax"/>
        </c:scaling>
        <c:axPos val="b"/>
        <c:numFmt formatCode="General" sourceLinked="1"/>
        <c:tickLblPos val="nextTo"/>
        <c:crossAx val="199491584"/>
        <c:crosses val="autoZero"/>
        <c:crossBetween val="midCat"/>
      </c:valAx>
      <c:valAx>
        <c:axId val="199491584"/>
        <c:scaling>
          <c:orientation val="minMax"/>
        </c:scaling>
        <c:axPos val="l"/>
        <c:majorGridlines/>
        <c:numFmt formatCode="General" sourceLinked="1"/>
        <c:tickLblPos val="nextTo"/>
        <c:crossAx val="199743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'980028'!$B$3369:$B$3400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'980028'!$E$3369:$E$3400</c:f>
              <c:numCache>
                <c:formatCode>General</c:formatCode>
                <c:ptCount val="32"/>
                <c:pt idx="0">
                  <c:v>28</c:v>
                </c:pt>
                <c:pt idx="1">
                  <c:v>48</c:v>
                </c:pt>
                <c:pt idx="2">
                  <c:v>46</c:v>
                </c:pt>
                <c:pt idx="3">
                  <c:v>75</c:v>
                </c:pt>
                <c:pt idx="4">
                  <c:v>84</c:v>
                </c:pt>
                <c:pt idx="5">
                  <c:v>84</c:v>
                </c:pt>
                <c:pt idx="6">
                  <c:v>106</c:v>
                </c:pt>
                <c:pt idx="7">
                  <c:v>86</c:v>
                </c:pt>
                <c:pt idx="8">
                  <c:v>110</c:v>
                </c:pt>
                <c:pt idx="9">
                  <c:v>116</c:v>
                </c:pt>
                <c:pt idx="10">
                  <c:v>135</c:v>
                </c:pt>
                <c:pt idx="11">
                  <c:v>171</c:v>
                </c:pt>
                <c:pt idx="12">
                  <c:v>199</c:v>
                </c:pt>
                <c:pt idx="13">
                  <c:v>267</c:v>
                </c:pt>
                <c:pt idx="14">
                  <c:v>335</c:v>
                </c:pt>
                <c:pt idx="15">
                  <c:v>358</c:v>
                </c:pt>
                <c:pt idx="16">
                  <c:v>506</c:v>
                </c:pt>
                <c:pt idx="17">
                  <c:v>528</c:v>
                </c:pt>
                <c:pt idx="18">
                  <c:v>518</c:v>
                </c:pt>
                <c:pt idx="19">
                  <c:v>477</c:v>
                </c:pt>
                <c:pt idx="20">
                  <c:v>448</c:v>
                </c:pt>
                <c:pt idx="21">
                  <c:v>344</c:v>
                </c:pt>
                <c:pt idx="22">
                  <c:v>301</c:v>
                </c:pt>
                <c:pt idx="23">
                  <c:v>211</c:v>
                </c:pt>
                <c:pt idx="24">
                  <c:v>173</c:v>
                </c:pt>
                <c:pt idx="25">
                  <c:v>143</c:v>
                </c:pt>
                <c:pt idx="26">
                  <c:v>132</c:v>
                </c:pt>
                <c:pt idx="27">
                  <c:v>94</c:v>
                </c:pt>
                <c:pt idx="28">
                  <c:v>87</c:v>
                </c:pt>
                <c:pt idx="29">
                  <c:v>70</c:v>
                </c:pt>
                <c:pt idx="30">
                  <c:v>85</c:v>
                </c:pt>
                <c:pt idx="31">
                  <c:v>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'980028'!$B$3369:$B$3400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'980028'!$F$3369:$F$3400</c:f>
              <c:numCache>
                <c:formatCode>0</c:formatCode>
                <c:ptCount val="32"/>
                <c:pt idx="0">
                  <c:v>61.625421874715663</c:v>
                </c:pt>
                <c:pt idx="1">
                  <c:v>61.681876275179377</c:v>
                </c:pt>
                <c:pt idx="2">
                  <c:v>61.835516034362087</c:v>
                </c:pt>
                <c:pt idx="3">
                  <c:v>62.199919070088335</c:v>
                </c:pt>
                <c:pt idx="4">
                  <c:v>63.023659677536379</c:v>
                </c:pt>
                <c:pt idx="5">
                  <c:v>64.641000809374461</c:v>
                </c:pt>
                <c:pt idx="6">
                  <c:v>68.027164901527357</c:v>
                </c:pt>
                <c:pt idx="7">
                  <c:v>74.594600720143006</c:v>
                </c:pt>
                <c:pt idx="8">
                  <c:v>86.227874746404069</c:v>
                </c:pt>
                <c:pt idx="9">
                  <c:v>105.15615842624644</c:v>
                </c:pt>
                <c:pt idx="10">
                  <c:v>132.42302229779432</c:v>
                </c:pt>
                <c:pt idx="11">
                  <c:v>172.26428165398241</c:v>
                </c:pt>
                <c:pt idx="12">
                  <c:v>223.42010899704337</c:v>
                </c:pt>
                <c:pt idx="13">
                  <c:v>280.61061094895916</c:v>
                </c:pt>
                <c:pt idx="14">
                  <c:v>345.90040548870468</c:v>
                </c:pt>
                <c:pt idx="15">
                  <c:v>408.52948183718166</c:v>
                </c:pt>
                <c:pt idx="16">
                  <c:v>458.56387050526848</c:v>
                </c:pt>
                <c:pt idx="17">
                  <c:v>487.35825347125797</c:v>
                </c:pt>
                <c:pt idx="18">
                  <c:v>491.00035940837182</c:v>
                </c:pt>
                <c:pt idx="19">
                  <c:v>470.0145641530051</c:v>
                </c:pt>
                <c:pt idx="20">
                  <c:v>426.11885387167433</c:v>
                </c:pt>
                <c:pt idx="21">
                  <c:v>367.55074616344018</c:v>
                </c:pt>
                <c:pt idx="22">
                  <c:v>300.07667201966154</c:v>
                </c:pt>
                <c:pt idx="23">
                  <c:v>236.84745785748521</c:v>
                </c:pt>
                <c:pt idx="24">
                  <c:v>186.18084097080936</c:v>
                </c:pt>
                <c:pt idx="25">
                  <c:v>146.10747927508046</c:v>
                </c:pt>
                <c:pt idx="26">
                  <c:v>113.8336054722301</c:v>
                </c:pt>
                <c:pt idx="27">
                  <c:v>91.032020579688023</c:v>
                </c:pt>
                <c:pt idx="28">
                  <c:v>78.436631856020327</c:v>
                </c:pt>
                <c:pt idx="29">
                  <c:v>69.986260473630125</c:v>
                </c:pt>
                <c:pt idx="30">
                  <c:v>65.688910793505798</c:v>
                </c:pt>
                <c:pt idx="31">
                  <c:v>63.530431066485058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545984"/>
        <c:axId val="199547520"/>
      </c:scatterChart>
      <c:valAx>
        <c:axId val="199545984"/>
        <c:scaling>
          <c:orientation val="minMax"/>
        </c:scaling>
        <c:axPos val="b"/>
        <c:numFmt formatCode="General" sourceLinked="1"/>
        <c:tickLblPos val="nextTo"/>
        <c:crossAx val="199547520"/>
        <c:crosses val="autoZero"/>
        <c:crossBetween val="midCat"/>
      </c:valAx>
      <c:valAx>
        <c:axId val="199547520"/>
        <c:scaling>
          <c:orientation val="minMax"/>
        </c:scaling>
        <c:axPos val="l"/>
        <c:majorGridlines/>
        <c:numFmt formatCode="General" sourceLinked="1"/>
        <c:tickLblPos val="nextTo"/>
        <c:crossAx val="199545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'980028'!$B$3419:$B$3450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'980028'!$E$3419:$E$3450</c:f>
              <c:numCache>
                <c:formatCode>General</c:formatCode>
                <c:ptCount val="32"/>
                <c:pt idx="0">
                  <c:v>41</c:v>
                </c:pt>
                <c:pt idx="1">
                  <c:v>52</c:v>
                </c:pt>
                <c:pt idx="2">
                  <c:v>62</c:v>
                </c:pt>
                <c:pt idx="3">
                  <c:v>85</c:v>
                </c:pt>
                <c:pt idx="4">
                  <c:v>86</c:v>
                </c:pt>
                <c:pt idx="5">
                  <c:v>81</c:v>
                </c:pt>
                <c:pt idx="6">
                  <c:v>86</c:v>
                </c:pt>
                <c:pt idx="7">
                  <c:v>87</c:v>
                </c:pt>
                <c:pt idx="8">
                  <c:v>118</c:v>
                </c:pt>
                <c:pt idx="9">
                  <c:v>124</c:v>
                </c:pt>
                <c:pt idx="10">
                  <c:v>133</c:v>
                </c:pt>
                <c:pt idx="11">
                  <c:v>155</c:v>
                </c:pt>
                <c:pt idx="12">
                  <c:v>173</c:v>
                </c:pt>
                <c:pt idx="13">
                  <c:v>234</c:v>
                </c:pt>
                <c:pt idx="14">
                  <c:v>332</c:v>
                </c:pt>
                <c:pt idx="15">
                  <c:v>402</c:v>
                </c:pt>
                <c:pt idx="16">
                  <c:v>493</c:v>
                </c:pt>
                <c:pt idx="17">
                  <c:v>545</c:v>
                </c:pt>
                <c:pt idx="18">
                  <c:v>559</c:v>
                </c:pt>
                <c:pt idx="19">
                  <c:v>560</c:v>
                </c:pt>
                <c:pt idx="20">
                  <c:v>467</c:v>
                </c:pt>
                <c:pt idx="21">
                  <c:v>381</c:v>
                </c:pt>
                <c:pt idx="22">
                  <c:v>327</c:v>
                </c:pt>
                <c:pt idx="23">
                  <c:v>267</c:v>
                </c:pt>
                <c:pt idx="24">
                  <c:v>190</c:v>
                </c:pt>
                <c:pt idx="25">
                  <c:v>133</c:v>
                </c:pt>
                <c:pt idx="26">
                  <c:v>130</c:v>
                </c:pt>
                <c:pt idx="27">
                  <c:v>116</c:v>
                </c:pt>
                <c:pt idx="28">
                  <c:v>109</c:v>
                </c:pt>
                <c:pt idx="29">
                  <c:v>95</c:v>
                </c:pt>
                <c:pt idx="30">
                  <c:v>88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'980028'!$B$3419:$B$3450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'980028'!$F$3419:$F$3450</c:f>
              <c:numCache>
                <c:formatCode>0</c:formatCode>
                <c:ptCount val="32"/>
                <c:pt idx="0">
                  <c:v>75.243623905681602</c:v>
                </c:pt>
                <c:pt idx="1">
                  <c:v>75.251619085063538</c:v>
                </c:pt>
                <c:pt idx="2">
                  <c:v>75.279017741063626</c:v>
                </c:pt>
                <c:pt idx="3">
                  <c:v>75.359861597817371</c:v>
                </c:pt>
                <c:pt idx="4">
                  <c:v>75.584080405498085</c:v>
                </c:pt>
                <c:pt idx="5">
                  <c:v>76.114530871062698</c:v>
                </c:pt>
                <c:pt idx="6">
                  <c:v>77.442490428184627</c:v>
                </c:pt>
                <c:pt idx="7">
                  <c:v>80.507249848189119</c:v>
                </c:pt>
                <c:pt idx="8">
                  <c:v>86.898831684753617</c:v>
                </c:pt>
                <c:pt idx="9">
                  <c:v>98.984886984616296</c:v>
                </c:pt>
                <c:pt idx="10">
                  <c:v>118.90511343065015</c:v>
                </c:pt>
                <c:pt idx="11">
                  <c:v>151.86979743284769</c:v>
                </c:pt>
                <c:pt idx="12">
                  <c:v>199.38241464836739</c:v>
                </c:pt>
                <c:pt idx="13">
                  <c:v>258.24354060394353</c:v>
                </c:pt>
                <c:pt idx="14">
                  <c:v>332.2094540840647</c:v>
                </c:pt>
                <c:pt idx="15">
                  <c:v>410.28731599315211</c:v>
                </c:pt>
                <c:pt idx="16">
                  <c:v>479.54257544363298</c:v>
                </c:pt>
                <c:pt idx="17">
                  <c:v>526.48527669575117</c:v>
                </c:pt>
                <c:pt idx="18">
                  <c:v>542.02453852663871</c:v>
                </c:pt>
                <c:pt idx="19">
                  <c:v>525.9237879520407</c:v>
                </c:pt>
                <c:pt idx="20">
                  <c:v>478.51182573401877</c:v>
                </c:pt>
                <c:pt idx="21">
                  <c:v>410.30289132402828</c:v>
                </c:pt>
                <c:pt idx="22">
                  <c:v>330.20629793930232</c:v>
                </c:pt>
                <c:pt idx="23">
                  <c:v>255.86223540892277</c:v>
                </c:pt>
                <c:pt idx="24">
                  <c:v>197.94521317681208</c:v>
                </c:pt>
                <c:pt idx="25">
                  <c:v>153.99562030106847</c:v>
                </c:pt>
                <c:pt idx="26">
                  <c:v>120.52984703959397</c:v>
                </c:pt>
                <c:pt idx="27">
                  <c:v>98.574144256847589</c:v>
                </c:pt>
                <c:pt idx="28">
                  <c:v>87.443091312517254</c:v>
                </c:pt>
                <c:pt idx="29">
                  <c:v>80.661461503326024</c:v>
                </c:pt>
                <c:pt idx="30">
                  <c:v>77.585243025280562</c:v>
                </c:pt>
                <c:pt idx="31">
                  <c:v>76.216402335087665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843840"/>
        <c:axId val="199845376"/>
      </c:scatterChart>
      <c:valAx>
        <c:axId val="199843840"/>
        <c:scaling>
          <c:orientation val="minMax"/>
        </c:scaling>
        <c:axPos val="b"/>
        <c:numFmt formatCode="General" sourceLinked="1"/>
        <c:tickLblPos val="nextTo"/>
        <c:crossAx val="199845376"/>
        <c:crosses val="autoZero"/>
        <c:crossBetween val="midCat"/>
      </c:valAx>
      <c:valAx>
        <c:axId val="199845376"/>
        <c:scaling>
          <c:orientation val="minMax"/>
        </c:scaling>
        <c:axPos val="l"/>
        <c:majorGridlines/>
        <c:numFmt formatCode="General" sourceLinked="1"/>
        <c:tickLblPos val="nextTo"/>
        <c:crossAx val="199843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'980028'!$B$319:$B$350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'980028'!$E$319:$E$350</c:f>
              <c:numCache>
                <c:formatCode>General</c:formatCode>
                <c:ptCount val="32"/>
                <c:pt idx="0">
                  <c:v>45</c:v>
                </c:pt>
                <c:pt idx="1">
                  <c:v>60</c:v>
                </c:pt>
                <c:pt idx="2">
                  <c:v>84</c:v>
                </c:pt>
                <c:pt idx="3">
                  <c:v>99</c:v>
                </c:pt>
                <c:pt idx="4">
                  <c:v>85</c:v>
                </c:pt>
                <c:pt idx="5">
                  <c:v>104</c:v>
                </c:pt>
                <c:pt idx="6">
                  <c:v>122</c:v>
                </c:pt>
                <c:pt idx="7">
                  <c:v>131</c:v>
                </c:pt>
                <c:pt idx="8">
                  <c:v>140</c:v>
                </c:pt>
                <c:pt idx="9">
                  <c:v>154</c:v>
                </c:pt>
                <c:pt idx="10">
                  <c:v>155</c:v>
                </c:pt>
                <c:pt idx="11">
                  <c:v>233</c:v>
                </c:pt>
                <c:pt idx="12">
                  <c:v>276</c:v>
                </c:pt>
                <c:pt idx="13">
                  <c:v>343</c:v>
                </c:pt>
                <c:pt idx="14">
                  <c:v>489</c:v>
                </c:pt>
                <c:pt idx="15">
                  <c:v>621</c:v>
                </c:pt>
                <c:pt idx="16">
                  <c:v>910</c:v>
                </c:pt>
                <c:pt idx="17">
                  <c:v>1067</c:v>
                </c:pt>
                <c:pt idx="18">
                  <c:v>1111</c:v>
                </c:pt>
                <c:pt idx="19">
                  <c:v>951</c:v>
                </c:pt>
                <c:pt idx="20">
                  <c:v>804</c:v>
                </c:pt>
                <c:pt idx="21">
                  <c:v>613</c:v>
                </c:pt>
                <c:pt idx="22">
                  <c:v>375</c:v>
                </c:pt>
                <c:pt idx="23">
                  <c:v>242</c:v>
                </c:pt>
                <c:pt idx="24">
                  <c:v>154</c:v>
                </c:pt>
                <c:pt idx="25">
                  <c:v>157</c:v>
                </c:pt>
                <c:pt idx="26">
                  <c:v>135</c:v>
                </c:pt>
                <c:pt idx="27">
                  <c:v>137</c:v>
                </c:pt>
                <c:pt idx="28">
                  <c:v>133</c:v>
                </c:pt>
                <c:pt idx="29">
                  <c:v>98</c:v>
                </c:pt>
                <c:pt idx="30">
                  <c:v>109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'980028'!$B$319:$B$350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'980028'!$F$319:$F$350</c:f>
              <c:numCache>
                <c:formatCode>0</c:formatCode>
                <c:ptCount val="32"/>
                <c:pt idx="0">
                  <c:v>96.74201370261747</c:v>
                </c:pt>
                <c:pt idx="1">
                  <c:v>96.742095052159513</c:v>
                </c:pt>
                <c:pt idx="2">
                  <c:v>96.742641798932539</c:v>
                </c:pt>
                <c:pt idx="3">
                  <c:v>96.745665169354638</c:v>
                </c:pt>
                <c:pt idx="4">
                  <c:v>96.760670866792623</c:v>
                </c:pt>
                <c:pt idx="5">
                  <c:v>96.820478852570176</c:v>
                </c:pt>
                <c:pt idx="6">
                  <c:v>97.066116906512462</c:v>
                </c:pt>
                <c:pt idx="7">
                  <c:v>97.973978397226261</c:v>
                </c:pt>
                <c:pt idx="8">
                  <c:v>100.88598854413807</c:v>
                </c:pt>
                <c:pt idx="9">
                  <c:v>108.9681911373968</c:v>
                </c:pt>
                <c:pt idx="10">
                  <c:v>127.49684293683485</c:v>
                </c:pt>
                <c:pt idx="11">
                  <c:v>168.47281497132616</c:v>
                </c:pt>
                <c:pt idx="12">
                  <c:v>244.24606064910188</c:v>
                </c:pt>
                <c:pt idx="13">
                  <c:v>358.63811530614032</c:v>
                </c:pt>
                <c:pt idx="14">
                  <c:v>526.30572887277697</c:v>
                </c:pt>
                <c:pt idx="15">
                  <c:v>723.26629498857676</c:v>
                </c:pt>
                <c:pt idx="16">
                  <c:v>905.39554403201657</c:v>
                </c:pt>
                <c:pt idx="17">
                  <c:v>1019.8030669718298</c:v>
                </c:pt>
                <c:pt idx="18">
                  <c:v>1034.2856942069398</c:v>
                </c:pt>
                <c:pt idx="19">
                  <c:v>948.63286425898377</c:v>
                </c:pt>
                <c:pt idx="20">
                  <c:v>782.73434478464083</c:v>
                </c:pt>
                <c:pt idx="21">
                  <c:v>588.30217017350162</c:v>
                </c:pt>
                <c:pt idx="22">
                  <c:v>402.79198746405672</c:v>
                </c:pt>
                <c:pt idx="23">
                  <c:v>267.12399439637375</c:v>
                </c:pt>
                <c:pt idx="24">
                  <c:v>185.81028643113771</c:v>
                </c:pt>
                <c:pt idx="25">
                  <c:v>139.33895707335012</c:v>
                </c:pt>
                <c:pt idx="26">
                  <c:v>113.81574662102283</c:v>
                </c:pt>
                <c:pt idx="27">
                  <c:v>102.4830592515612</c:v>
                </c:pt>
                <c:pt idx="28">
                  <c:v>98.729103056668265</c:v>
                </c:pt>
                <c:pt idx="29">
                  <c:v>97.270970737158038</c:v>
                </c:pt>
                <c:pt idx="30">
                  <c:v>96.877337828101815</c:v>
                </c:pt>
                <c:pt idx="31">
                  <c:v>96.774634694525361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246784"/>
        <c:axId val="178248320"/>
      </c:scatterChart>
      <c:valAx>
        <c:axId val="178246784"/>
        <c:scaling>
          <c:orientation val="minMax"/>
        </c:scaling>
        <c:axPos val="b"/>
        <c:numFmt formatCode="General" sourceLinked="1"/>
        <c:tickLblPos val="nextTo"/>
        <c:crossAx val="178248320"/>
        <c:crosses val="autoZero"/>
        <c:crossBetween val="midCat"/>
      </c:valAx>
      <c:valAx>
        <c:axId val="178248320"/>
        <c:scaling>
          <c:orientation val="minMax"/>
        </c:scaling>
        <c:axPos val="l"/>
        <c:majorGridlines/>
        <c:numFmt formatCode="General" sourceLinked="1"/>
        <c:tickLblPos val="nextTo"/>
        <c:crossAx val="178246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'980028'!$B$3469:$B$3500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'980028'!$E$3469:$E$3500</c:f>
              <c:numCache>
                <c:formatCode>General</c:formatCode>
                <c:ptCount val="32"/>
                <c:pt idx="0">
                  <c:v>59</c:v>
                </c:pt>
                <c:pt idx="1">
                  <c:v>41</c:v>
                </c:pt>
                <c:pt idx="2">
                  <c:v>67</c:v>
                </c:pt>
                <c:pt idx="3">
                  <c:v>85</c:v>
                </c:pt>
                <c:pt idx="4">
                  <c:v>81</c:v>
                </c:pt>
                <c:pt idx="5">
                  <c:v>83</c:v>
                </c:pt>
                <c:pt idx="6">
                  <c:v>85</c:v>
                </c:pt>
                <c:pt idx="7">
                  <c:v>81</c:v>
                </c:pt>
                <c:pt idx="8">
                  <c:v>101</c:v>
                </c:pt>
                <c:pt idx="9">
                  <c:v>103</c:v>
                </c:pt>
                <c:pt idx="10">
                  <c:v>127</c:v>
                </c:pt>
                <c:pt idx="11">
                  <c:v>157</c:v>
                </c:pt>
                <c:pt idx="12">
                  <c:v>209</c:v>
                </c:pt>
                <c:pt idx="13">
                  <c:v>274</c:v>
                </c:pt>
                <c:pt idx="14">
                  <c:v>296</c:v>
                </c:pt>
                <c:pt idx="15">
                  <c:v>351</c:v>
                </c:pt>
                <c:pt idx="16">
                  <c:v>452</c:v>
                </c:pt>
                <c:pt idx="17">
                  <c:v>527</c:v>
                </c:pt>
                <c:pt idx="18">
                  <c:v>567</c:v>
                </c:pt>
                <c:pt idx="19">
                  <c:v>515</c:v>
                </c:pt>
                <c:pt idx="20">
                  <c:v>478</c:v>
                </c:pt>
                <c:pt idx="21">
                  <c:v>391</c:v>
                </c:pt>
                <c:pt idx="22">
                  <c:v>326</c:v>
                </c:pt>
                <c:pt idx="23">
                  <c:v>248</c:v>
                </c:pt>
                <c:pt idx="24">
                  <c:v>186</c:v>
                </c:pt>
                <c:pt idx="25">
                  <c:v>170</c:v>
                </c:pt>
                <c:pt idx="26">
                  <c:v>138</c:v>
                </c:pt>
                <c:pt idx="27">
                  <c:v>99</c:v>
                </c:pt>
                <c:pt idx="28">
                  <c:v>92</c:v>
                </c:pt>
                <c:pt idx="29">
                  <c:v>92</c:v>
                </c:pt>
                <c:pt idx="30">
                  <c:v>91</c:v>
                </c:pt>
                <c:pt idx="31">
                  <c:v>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'980028'!$B$3469:$B$3500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'980028'!$F$3469:$F$3500</c:f>
              <c:numCache>
                <c:formatCode>0</c:formatCode>
                <c:ptCount val="32"/>
                <c:pt idx="0">
                  <c:v>73.140828956717428</c:v>
                </c:pt>
                <c:pt idx="1">
                  <c:v>73.156613707375129</c:v>
                </c:pt>
                <c:pt idx="2">
                  <c:v>73.205889701669832</c:v>
                </c:pt>
                <c:pt idx="3">
                  <c:v>73.339111723395533</c:v>
                </c:pt>
                <c:pt idx="4">
                  <c:v>73.679848884395383</c:v>
                </c:pt>
                <c:pt idx="5">
                  <c:v>74.429291133501735</c:v>
                </c:pt>
                <c:pt idx="6">
                  <c:v>76.180518284704561</c:v>
                </c:pt>
                <c:pt idx="7">
                  <c:v>79.96465085527575</c:v>
                </c:pt>
                <c:pt idx="8">
                  <c:v>87.393985951550505</c:v>
                </c:pt>
                <c:pt idx="9">
                  <c:v>100.70377322467105</c:v>
                </c:pt>
                <c:pt idx="10">
                  <c:v>121.64123235457855</c:v>
                </c:pt>
                <c:pt idx="11">
                  <c:v>154.89531098760202</c:v>
                </c:pt>
                <c:pt idx="12">
                  <c:v>201.1508963158069</c:v>
                </c:pt>
                <c:pt idx="13">
                  <c:v>256.84718429710466</c:v>
                </c:pt>
                <c:pt idx="14">
                  <c:v>325.28581625249916</c:v>
                </c:pt>
                <c:pt idx="15">
                  <c:v>396.38211731974718</c:v>
                </c:pt>
                <c:pt idx="16">
                  <c:v>458.99663729161813</c:v>
                </c:pt>
                <c:pt idx="17">
                  <c:v>501.77016963682541</c:v>
                </c:pt>
                <c:pt idx="18">
                  <c:v>516.95439102560772</c:v>
                </c:pt>
                <c:pt idx="19">
                  <c:v>504.49310837758077</c:v>
                </c:pt>
                <c:pt idx="20">
                  <c:v>464.03895885767167</c:v>
                </c:pt>
                <c:pt idx="21">
                  <c:v>403.97999493136308</c:v>
                </c:pt>
                <c:pt idx="22">
                  <c:v>331.41227278685699</c:v>
                </c:pt>
                <c:pt idx="23">
                  <c:v>261.88232664820339</c:v>
                </c:pt>
                <c:pt idx="24">
                  <c:v>205.80637674077192</c:v>
                </c:pt>
                <c:pt idx="25">
                  <c:v>161.62862173871605</c:v>
                </c:pt>
                <c:pt idx="26">
                  <c:v>126.49713090150416</c:v>
                </c:pt>
                <c:pt idx="27">
                  <c:v>102.21976846992114</c:v>
                </c:pt>
                <c:pt idx="28">
                  <c:v>89.198530561574955</c:v>
                </c:pt>
                <c:pt idx="29">
                  <c:v>80.772175090560026</c:v>
                </c:pt>
                <c:pt idx="30">
                  <c:v>76.676453437690498</c:v>
                </c:pt>
                <c:pt idx="31">
                  <c:v>74.719406559324199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912064"/>
        <c:axId val="199930240"/>
      </c:scatterChart>
      <c:valAx>
        <c:axId val="199912064"/>
        <c:scaling>
          <c:orientation val="minMax"/>
        </c:scaling>
        <c:axPos val="b"/>
        <c:numFmt formatCode="General" sourceLinked="1"/>
        <c:tickLblPos val="nextTo"/>
        <c:crossAx val="199930240"/>
        <c:crosses val="autoZero"/>
        <c:crossBetween val="midCat"/>
      </c:valAx>
      <c:valAx>
        <c:axId val="199930240"/>
        <c:scaling>
          <c:orientation val="minMax"/>
        </c:scaling>
        <c:axPos val="l"/>
        <c:majorGridlines/>
        <c:numFmt formatCode="General" sourceLinked="1"/>
        <c:tickLblPos val="nextTo"/>
        <c:crossAx val="199912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'980028'!$B$3519:$B$3550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'980028'!$E$3519:$E$3550</c:f>
              <c:numCache>
                <c:formatCode>General</c:formatCode>
                <c:ptCount val="32"/>
                <c:pt idx="0">
                  <c:v>44</c:v>
                </c:pt>
                <c:pt idx="1">
                  <c:v>32</c:v>
                </c:pt>
                <c:pt idx="2">
                  <c:v>63</c:v>
                </c:pt>
                <c:pt idx="3">
                  <c:v>82</c:v>
                </c:pt>
                <c:pt idx="4">
                  <c:v>87</c:v>
                </c:pt>
                <c:pt idx="5">
                  <c:v>81</c:v>
                </c:pt>
                <c:pt idx="6">
                  <c:v>92</c:v>
                </c:pt>
                <c:pt idx="7">
                  <c:v>103</c:v>
                </c:pt>
                <c:pt idx="8">
                  <c:v>112</c:v>
                </c:pt>
                <c:pt idx="9">
                  <c:v>98</c:v>
                </c:pt>
                <c:pt idx="10">
                  <c:v>128</c:v>
                </c:pt>
                <c:pt idx="11">
                  <c:v>155</c:v>
                </c:pt>
                <c:pt idx="12">
                  <c:v>202</c:v>
                </c:pt>
                <c:pt idx="13">
                  <c:v>234</c:v>
                </c:pt>
                <c:pt idx="14">
                  <c:v>297</c:v>
                </c:pt>
                <c:pt idx="15">
                  <c:v>406</c:v>
                </c:pt>
                <c:pt idx="16">
                  <c:v>434</c:v>
                </c:pt>
                <c:pt idx="17">
                  <c:v>505</c:v>
                </c:pt>
                <c:pt idx="18">
                  <c:v>522</c:v>
                </c:pt>
                <c:pt idx="19">
                  <c:v>500</c:v>
                </c:pt>
                <c:pt idx="20">
                  <c:v>486</c:v>
                </c:pt>
                <c:pt idx="21">
                  <c:v>409</c:v>
                </c:pt>
                <c:pt idx="22">
                  <c:v>328</c:v>
                </c:pt>
                <c:pt idx="23">
                  <c:v>263</c:v>
                </c:pt>
                <c:pt idx="24">
                  <c:v>197</c:v>
                </c:pt>
                <c:pt idx="25">
                  <c:v>142</c:v>
                </c:pt>
                <c:pt idx="26">
                  <c:v>144</c:v>
                </c:pt>
                <c:pt idx="27">
                  <c:v>118</c:v>
                </c:pt>
                <c:pt idx="28">
                  <c:v>89</c:v>
                </c:pt>
                <c:pt idx="29">
                  <c:v>87</c:v>
                </c:pt>
                <c:pt idx="30">
                  <c:v>87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'980028'!$B$3519:$B$3550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'980028'!$F$3519:$F$3550</c:f>
              <c:numCache>
                <c:formatCode>0</c:formatCode>
                <c:ptCount val="32"/>
                <c:pt idx="0">
                  <c:v>66.705173447693056</c:v>
                </c:pt>
                <c:pt idx="1">
                  <c:v>66.734820179335017</c:v>
                </c:pt>
                <c:pt idx="2">
                  <c:v>66.820047369626181</c:v>
                </c:pt>
                <c:pt idx="3">
                  <c:v>67.03330772307811</c:v>
                </c:pt>
                <c:pt idx="4">
                  <c:v>67.54102272383858</c:v>
                </c:pt>
                <c:pt idx="5">
                  <c:v>68.587912062991037</c:v>
                </c:pt>
                <c:pt idx="6">
                  <c:v>70.889415933488579</c:v>
                </c:pt>
                <c:pt idx="7">
                  <c:v>75.580911397522328</c:v>
                </c:pt>
                <c:pt idx="8">
                  <c:v>84.311440447820019</c:v>
                </c:pt>
                <c:pt idx="9">
                  <c:v>99.22050357089006</c:v>
                </c:pt>
                <c:pt idx="10">
                  <c:v>121.72196999397114</c:v>
                </c:pt>
                <c:pt idx="11">
                  <c:v>156.17955556782627</c:v>
                </c:pt>
                <c:pt idx="12">
                  <c:v>202.61609834068554</c:v>
                </c:pt>
                <c:pt idx="13">
                  <c:v>257.12913454499972</c:v>
                </c:pt>
                <c:pt idx="14">
                  <c:v>322.78579254055308</c:v>
                </c:pt>
                <c:pt idx="15">
                  <c:v>390.0175598329937</c:v>
                </c:pt>
                <c:pt idx="16">
                  <c:v>448.84094686984537</c:v>
                </c:pt>
                <c:pt idx="17">
                  <c:v>489.28339177924784</c:v>
                </c:pt>
                <c:pt idx="18">
                  <c:v>504.46833251677867</c:v>
                </c:pt>
                <c:pt idx="19">
                  <c:v>494.50392443243044</c:v>
                </c:pt>
                <c:pt idx="20">
                  <c:v>458.58272173473569</c:v>
                </c:pt>
                <c:pt idx="21">
                  <c:v>403.68280667865412</c:v>
                </c:pt>
                <c:pt idx="22">
                  <c:v>335.64745054115616</c:v>
                </c:pt>
                <c:pt idx="23">
                  <c:v>268.61820342222268</c:v>
                </c:pt>
                <c:pt idx="24">
                  <c:v>212.89710745769634</c:v>
                </c:pt>
                <c:pt idx="25">
                  <c:v>167.53744952265015</c:v>
                </c:pt>
                <c:pt idx="26">
                  <c:v>130.0708925631032</c:v>
                </c:pt>
                <c:pt idx="27">
                  <c:v>102.97633966085965</c:v>
                </c:pt>
                <c:pt idx="28">
                  <c:v>87.711026792205573</c:v>
                </c:pt>
                <c:pt idx="29">
                  <c:v>77.296507531434827</c:v>
                </c:pt>
                <c:pt idx="30">
                  <c:v>71.918950636246137</c:v>
                </c:pt>
                <c:pt idx="31">
                  <c:v>69.184079077714316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755264"/>
        <c:axId val="199756800"/>
      </c:scatterChart>
      <c:valAx>
        <c:axId val="199755264"/>
        <c:scaling>
          <c:orientation val="minMax"/>
        </c:scaling>
        <c:axPos val="b"/>
        <c:numFmt formatCode="General" sourceLinked="1"/>
        <c:tickLblPos val="nextTo"/>
        <c:crossAx val="199756800"/>
        <c:crosses val="autoZero"/>
        <c:crossBetween val="midCat"/>
      </c:valAx>
      <c:valAx>
        <c:axId val="199756800"/>
        <c:scaling>
          <c:orientation val="minMax"/>
        </c:scaling>
        <c:axPos val="l"/>
        <c:majorGridlines/>
        <c:numFmt formatCode="General" sourceLinked="1"/>
        <c:tickLblPos val="nextTo"/>
        <c:crossAx val="199755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'980028'!$B$3569:$B$3600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'980028'!$E$3569:$E$3600</c:f>
              <c:numCache>
                <c:formatCode>General</c:formatCode>
                <c:ptCount val="32"/>
                <c:pt idx="0">
                  <c:v>53</c:v>
                </c:pt>
                <c:pt idx="1">
                  <c:v>46</c:v>
                </c:pt>
                <c:pt idx="2">
                  <c:v>64</c:v>
                </c:pt>
                <c:pt idx="3">
                  <c:v>76</c:v>
                </c:pt>
                <c:pt idx="4">
                  <c:v>70</c:v>
                </c:pt>
                <c:pt idx="5">
                  <c:v>94</c:v>
                </c:pt>
                <c:pt idx="6">
                  <c:v>95</c:v>
                </c:pt>
                <c:pt idx="7">
                  <c:v>95</c:v>
                </c:pt>
                <c:pt idx="8">
                  <c:v>79</c:v>
                </c:pt>
                <c:pt idx="9">
                  <c:v>123</c:v>
                </c:pt>
                <c:pt idx="10">
                  <c:v>129</c:v>
                </c:pt>
                <c:pt idx="11">
                  <c:v>165</c:v>
                </c:pt>
                <c:pt idx="12">
                  <c:v>184</c:v>
                </c:pt>
                <c:pt idx="13">
                  <c:v>284</c:v>
                </c:pt>
                <c:pt idx="14">
                  <c:v>289</c:v>
                </c:pt>
                <c:pt idx="15">
                  <c:v>337</c:v>
                </c:pt>
                <c:pt idx="16">
                  <c:v>401</c:v>
                </c:pt>
                <c:pt idx="17">
                  <c:v>460</c:v>
                </c:pt>
                <c:pt idx="18">
                  <c:v>469</c:v>
                </c:pt>
                <c:pt idx="19">
                  <c:v>514</c:v>
                </c:pt>
                <c:pt idx="20">
                  <c:v>439</c:v>
                </c:pt>
                <c:pt idx="21">
                  <c:v>379</c:v>
                </c:pt>
                <c:pt idx="22">
                  <c:v>333</c:v>
                </c:pt>
                <c:pt idx="23">
                  <c:v>245</c:v>
                </c:pt>
                <c:pt idx="24">
                  <c:v>192</c:v>
                </c:pt>
                <c:pt idx="25">
                  <c:v>159</c:v>
                </c:pt>
                <c:pt idx="26">
                  <c:v>143</c:v>
                </c:pt>
                <c:pt idx="27">
                  <c:v>113</c:v>
                </c:pt>
                <c:pt idx="28">
                  <c:v>89</c:v>
                </c:pt>
                <c:pt idx="29">
                  <c:v>98</c:v>
                </c:pt>
                <c:pt idx="30">
                  <c:v>80</c:v>
                </c:pt>
                <c:pt idx="31">
                  <c:v>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'980028'!$B$3569:$B$3600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'980028'!$F$3569:$F$3600</c:f>
              <c:numCache>
                <c:formatCode>0</c:formatCode>
                <c:ptCount val="32"/>
                <c:pt idx="0">
                  <c:v>69.720408695938758</c:v>
                </c:pt>
                <c:pt idx="1">
                  <c:v>69.765621497911127</c:v>
                </c:pt>
                <c:pt idx="2">
                  <c:v>69.88743645700707</c:v>
                </c:pt>
                <c:pt idx="3">
                  <c:v>70.174185182778615</c:v>
                </c:pt>
                <c:pt idx="4">
                  <c:v>70.81920066109825</c:v>
                </c:pt>
                <c:pt idx="5">
                  <c:v>72.082702360545568</c:v>
                </c:pt>
                <c:pt idx="6">
                  <c:v>74.728633194176822</c:v>
                </c:pt>
                <c:pt idx="7">
                  <c:v>79.876128522422633</c:v>
                </c:pt>
                <c:pt idx="8">
                  <c:v>89.050629005640516</c:v>
                </c:pt>
                <c:pt idx="9">
                  <c:v>104.11968877118424</c:v>
                </c:pt>
                <c:pt idx="10">
                  <c:v>126.10233875838337</c:v>
                </c:pt>
                <c:pt idx="11">
                  <c:v>158.75921911438735</c:v>
                </c:pt>
                <c:pt idx="12">
                  <c:v>201.60264860339032</c:v>
                </c:pt>
                <c:pt idx="13">
                  <c:v>250.79212271006685</c:v>
                </c:pt>
                <c:pt idx="14">
                  <c:v>308.94922548920101</c:v>
                </c:pt>
                <c:pt idx="15">
                  <c:v>367.61194090908566</c:v>
                </c:pt>
                <c:pt idx="16">
                  <c:v>418.39407941363493</c:v>
                </c:pt>
                <c:pt idx="17">
                  <c:v>453.12296032516736</c:v>
                </c:pt>
                <c:pt idx="18">
                  <c:v>466.23934285746736</c:v>
                </c:pt>
                <c:pt idx="19">
                  <c:v>457.97670420699154</c:v>
                </c:pt>
                <c:pt idx="20">
                  <c:v>427.50420066085076</c:v>
                </c:pt>
                <c:pt idx="21">
                  <c:v>380.42976572418183</c:v>
                </c:pt>
                <c:pt idx="22">
                  <c:v>321.31622560541348</c:v>
                </c:pt>
                <c:pt idx="23">
                  <c:v>262.0871668738294</c:v>
                </c:pt>
                <c:pt idx="24">
                  <c:v>211.87488204561356</c:v>
                </c:pt>
                <c:pt idx="25">
                  <c:v>170.08955456641382</c:v>
                </c:pt>
                <c:pt idx="26">
                  <c:v>134.66175940587951</c:v>
                </c:pt>
                <c:pt idx="27">
                  <c:v>108.21403146540125</c:v>
                </c:pt>
                <c:pt idx="28">
                  <c:v>92.785654721949413</c:v>
                </c:pt>
                <c:pt idx="29">
                  <c:v>81.854979179493128</c:v>
                </c:pt>
                <c:pt idx="30">
                  <c:v>75.960466209830187</c:v>
                </c:pt>
                <c:pt idx="31">
                  <c:v>72.824613336666232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807360"/>
        <c:axId val="199808896"/>
      </c:scatterChart>
      <c:valAx>
        <c:axId val="199807360"/>
        <c:scaling>
          <c:orientation val="minMax"/>
        </c:scaling>
        <c:axPos val="b"/>
        <c:numFmt formatCode="General" sourceLinked="1"/>
        <c:tickLblPos val="nextTo"/>
        <c:crossAx val="199808896"/>
        <c:crosses val="autoZero"/>
        <c:crossBetween val="midCat"/>
      </c:valAx>
      <c:valAx>
        <c:axId val="199808896"/>
        <c:scaling>
          <c:orientation val="minMax"/>
        </c:scaling>
        <c:axPos val="l"/>
        <c:majorGridlines/>
        <c:numFmt formatCode="General" sourceLinked="1"/>
        <c:tickLblPos val="nextTo"/>
        <c:crossAx val="199807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'980028'!$B$3619:$B$3650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'980028'!$E$3619:$E$3650</c:f>
              <c:numCache>
                <c:formatCode>General</c:formatCode>
                <c:ptCount val="32"/>
                <c:pt idx="0">
                  <c:v>39</c:v>
                </c:pt>
                <c:pt idx="1">
                  <c:v>46</c:v>
                </c:pt>
                <c:pt idx="2">
                  <c:v>53</c:v>
                </c:pt>
                <c:pt idx="3">
                  <c:v>80</c:v>
                </c:pt>
                <c:pt idx="4">
                  <c:v>87</c:v>
                </c:pt>
                <c:pt idx="5">
                  <c:v>82</c:v>
                </c:pt>
                <c:pt idx="6">
                  <c:v>99</c:v>
                </c:pt>
                <c:pt idx="7">
                  <c:v>90</c:v>
                </c:pt>
                <c:pt idx="8">
                  <c:v>97</c:v>
                </c:pt>
                <c:pt idx="9">
                  <c:v>114</c:v>
                </c:pt>
                <c:pt idx="10">
                  <c:v>131</c:v>
                </c:pt>
                <c:pt idx="11">
                  <c:v>133</c:v>
                </c:pt>
                <c:pt idx="12">
                  <c:v>170</c:v>
                </c:pt>
                <c:pt idx="13">
                  <c:v>203</c:v>
                </c:pt>
                <c:pt idx="14">
                  <c:v>269</c:v>
                </c:pt>
                <c:pt idx="15">
                  <c:v>360</c:v>
                </c:pt>
                <c:pt idx="16">
                  <c:v>432</c:v>
                </c:pt>
                <c:pt idx="17">
                  <c:v>433</c:v>
                </c:pt>
                <c:pt idx="18">
                  <c:v>487</c:v>
                </c:pt>
                <c:pt idx="19">
                  <c:v>513</c:v>
                </c:pt>
                <c:pt idx="20">
                  <c:v>450</c:v>
                </c:pt>
                <c:pt idx="21">
                  <c:v>379</c:v>
                </c:pt>
                <c:pt idx="22">
                  <c:v>311</c:v>
                </c:pt>
                <c:pt idx="23">
                  <c:v>228</c:v>
                </c:pt>
                <c:pt idx="24">
                  <c:v>193</c:v>
                </c:pt>
                <c:pt idx="25">
                  <c:v>173</c:v>
                </c:pt>
                <c:pt idx="26">
                  <c:v>141</c:v>
                </c:pt>
                <c:pt idx="27">
                  <c:v>96</c:v>
                </c:pt>
                <c:pt idx="28">
                  <c:v>86</c:v>
                </c:pt>
                <c:pt idx="29">
                  <c:v>89</c:v>
                </c:pt>
                <c:pt idx="30">
                  <c:v>72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'980028'!$B$3619:$B$3650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'980028'!$F$3619:$F$3650</c:f>
              <c:numCache>
                <c:formatCode>0</c:formatCode>
                <c:ptCount val="32"/>
                <c:pt idx="0">
                  <c:v>68.795613662271904</c:v>
                </c:pt>
                <c:pt idx="1">
                  <c:v>68.809721294030624</c:v>
                </c:pt>
                <c:pt idx="2">
                  <c:v>68.853271685891201</c:v>
                </c:pt>
                <c:pt idx="3">
                  <c:v>68.969888586408487</c:v>
                </c:pt>
                <c:pt idx="4">
                  <c:v>69.265799244239716</c:v>
                </c:pt>
                <c:pt idx="5">
                  <c:v>69.91265826129046</c:v>
                </c:pt>
                <c:pt idx="6">
                  <c:v>71.41710838152828</c:v>
                </c:pt>
                <c:pt idx="7">
                  <c:v>74.6577487984881</c:v>
                </c:pt>
                <c:pt idx="8">
                  <c:v>81.011485675317957</c:v>
                </c:pt>
                <c:pt idx="9">
                  <c:v>92.400943803995318</c:v>
                </c:pt>
                <c:pt idx="10">
                  <c:v>110.36269938779003</c:v>
                </c:pt>
                <c:pt idx="11">
                  <c:v>139.02437378254319</c:v>
                </c:pt>
                <c:pt idx="12">
                  <c:v>179.18052599869759</c:v>
                </c:pt>
                <c:pt idx="13">
                  <c:v>228.00975963136526</c:v>
                </c:pt>
                <c:pt idx="14">
                  <c:v>288.8358531530821</c:v>
                </c:pt>
                <c:pt idx="15">
                  <c:v>353.30004259128305</c:v>
                </c:pt>
                <c:pt idx="16">
                  <c:v>411.87199224295546</c:v>
                </c:pt>
                <c:pt idx="17">
                  <c:v>454.3605381982789</c:v>
                </c:pt>
                <c:pt idx="18">
                  <c:v>472.88201770331875</c:v>
                </c:pt>
                <c:pt idx="19">
                  <c:v>467.22236638603141</c:v>
                </c:pt>
                <c:pt idx="20">
                  <c:v>435.74707224414266</c:v>
                </c:pt>
                <c:pt idx="21">
                  <c:v>384.87921890544868</c:v>
                </c:pt>
                <c:pt idx="22">
                  <c:v>320.53484613289936</c:v>
                </c:pt>
                <c:pt idx="23">
                  <c:v>256.69041256140451</c:v>
                </c:pt>
                <c:pt idx="24">
                  <c:v>203.65518721741708</c:v>
                </c:pt>
                <c:pt idx="25">
                  <c:v>160.73209798365747</c:v>
                </c:pt>
                <c:pt idx="26">
                  <c:v>125.64542284328562</c:v>
                </c:pt>
                <c:pt idx="27">
                  <c:v>100.66436501474637</c:v>
                </c:pt>
                <c:pt idx="28">
                  <c:v>86.859113145592502</c:v>
                </c:pt>
                <c:pt idx="29">
                  <c:v>77.652469905150852</c:v>
                </c:pt>
                <c:pt idx="30">
                  <c:v>73.028631450975169</c:v>
                </c:pt>
                <c:pt idx="31">
                  <c:v>70.746709737366302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982080"/>
        <c:axId val="199996160"/>
      </c:scatterChart>
      <c:valAx>
        <c:axId val="199982080"/>
        <c:scaling>
          <c:orientation val="minMax"/>
        </c:scaling>
        <c:axPos val="b"/>
        <c:numFmt formatCode="General" sourceLinked="1"/>
        <c:tickLblPos val="nextTo"/>
        <c:crossAx val="199996160"/>
        <c:crosses val="autoZero"/>
        <c:crossBetween val="midCat"/>
      </c:valAx>
      <c:valAx>
        <c:axId val="199996160"/>
        <c:scaling>
          <c:orientation val="minMax"/>
        </c:scaling>
        <c:axPos val="l"/>
        <c:majorGridlines/>
        <c:numFmt formatCode="General" sourceLinked="1"/>
        <c:tickLblPos val="nextTo"/>
        <c:crossAx val="199982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'980028'!$B$3669:$B$3700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'980028'!$E$3669:$E$3700</c:f>
              <c:numCache>
                <c:formatCode>General</c:formatCode>
                <c:ptCount val="32"/>
                <c:pt idx="0">
                  <c:v>42</c:v>
                </c:pt>
                <c:pt idx="1">
                  <c:v>35</c:v>
                </c:pt>
                <c:pt idx="2">
                  <c:v>47</c:v>
                </c:pt>
                <c:pt idx="3">
                  <c:v>61</c:v>
                </c:pt>
                <c:pt idx="4">
                  <c:v>72</c:v>
                </c:pt>
                <c:pt idx="5">
                  <c:v>76</c:v>
                </c:pt>
                <c:pt idx="6">
                  <c:v>89</c:v>
                </c:pt>
                <c:pt idx="7">
                  <c:v>90</c:v>
                </c:pt>
                <c:pt idx="8">
                  <c:v>98</c:v>
                </c:pt>
                <c:pt idx="9">
                  <c:v>120</c:v>
                </c:pt>
                <c:pt idx="10">
                  <c:v>115</c:v>
                </c:pt>
                <c:pt idx="11">
                  <c:v>151</c:v>
                </c:pt>
                <c:pt idx="12">
                  <c:v>140</c:v>
                </c:pt>
                <c:pt idx="13">
                  <c:v>182</c:v>
                </c:pt>
                <c:pt idx="14">
                  <c:v>255</c:v>
                </c:pt>
                <c:pt idx="15">
                  <c:v>320</c:v>
                </c:pt>
                <c:pt idx="16">
                  <c:v>351</c:v>
                </c:pt>
                <c:pt idx="17">
                  <c:v>401</c:v>
                </c:pt>
                <c:pt idx="18">
                  <c:v>440</c:v>
                </c:pt>
                <c:pt idx="19">
                  <c:v>449</c:v>
                </c:pt>
                <c:pt idx="20">
                  <c:v>398</c:v>
                </c:pt>
                <c:pt idx="21">
                  <c:v>354</c:v>
                </c:pt>
                <c:pt idx="22">
                  <c:v>289</c:v>
                </c:pt>
                <c:pt idx="23">
                  <c:v>241</c:v>
                </c:pt>
                <c:pt idx="24">
                  <c:v>181</c:v>
                </c:pt>
                <c:pt idx="25">
                  <c:v>142</c:v>
                </c:pt>
                <c:pt idx="26">
                  <c:v>126</c:v>
                </c:pt>
                <c:pt idx="27">
                  <c:v>125</c:v>
                </c:pt>
                <c:pt idx="28">
                  <c:v>104</c:v>
                </c:pt>
                <c:pt idx="29">
                  <c:v>83</c:v>
                </c:pt>
                <c:pt idx="30">
                  <c:v>76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'980028'!$B$3669:$B$3700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'980028'!$F$3669:$F$3700</c:f>
              <c:numCache>
                <c:formatCode>0</c:formatCode>
                <c:ptCount val="32"/>
                <c:pt idx="0">
                  <c:v>62.056677561989844</c:v>
                </c:pt>
                <c:pt idx="1">
                  <c:v>62.093961526412215</c:v>
                </c:pt>
                <c:pt idx="2">
                  <c:v>62.193757213810159</c:v>
                </c:pt>
                <c:pt idx="3">
                  <c:v>62.427464757799029</c:v>
                </c:pt>
                <c:pt idx="4">
                  <c:v>62.951236438813453</c:v>
                </c:pt>
                <c:pt idx="5">
                  <c:v>63.974990052979933</c:v>
                </c:pt>
                <c:pt idx="6">
                  <c:v>66.117154239041113</c:v>
                </c:pt>
                <c:pt idx="7">
                  <c:v>70.28770951993711</c:v>
                </c:pt>
                <c:pt idx="8">
                  <c:v>77.739262836992978</c:v>
                </c:pt>
                <c:pt idx="9">
                  <c:v>90.030507225914064</c:v>
                </c:pt>
                <c:pt idx="10">
                  <c:v>108.06874159106361</c:v>
                </c:pt>
                <c:pt idx="11">
                  <c:v>135.08457625025463</c:v>
                </c:pt>
                <c:pt idx="12">
                  <c:v>170.90948391990975</c:v>
                </c:pt>
                <c:pt idx="13">
                  <c:v>212.59296960126491</c:v>
                </c:pt>
                <c:pt idx="14">
                  <c:v>262.74414933951073</c:v>
                </c:pt>
                <c:pt idx="15">
                  <c:v>314.5888233815067</c:v>
                </c:pt>
                <c:pt idx="16">
                  <c:v>361.16852921039697</c:v>
                </c:pt>
                <c:pt idx="17">
                  <c:v>395.31228218555697</c:v>
                </c:pt>
                <c:pt idx="18">
                  <c:v>411.33668495898172</c:v>
                </c:pt>
                <c:pt idx="19">
                  <c:v>409.39571257326583</c:v>
                </c:pt>
                <c:pt idx="20">
                  <c:v>387.66013719602853</c:v>
                </c:pt>
                <c:pt idx="21">
                  <c:v>350.04695464533199</c:v>
                </c:pt>
                <c:pt idx="22">
                  <c:v>300.09899664386791</c:v>
                </c:pt>
                <c:pt idx="23">
                  <c:v>248.0066795797529</c:v>
                </c:pt>
                <c:pt idx="24">
                  <c:v>202.38873161923658</c:v>
                </c:pt>
                <c:pt idx="25">
                  <c:v>163.32158051117469</c:v>
                </c:pt>
                <c:pt idx="26">
                  <c:v>129.23366216929338</c:v>
                </c:pt>
                <c:pt idx="27">
                  <c:v>102.99634721448282</c:v>
                </c:pt>
                <c:pt idx="28">
                  <c:v>87.223002539974871</c:v>
                </c:pt>
                <c:pt idx="29">
                  <c:v>75.70686090797021</c:v>
                </c:pt>
                <c:pt idx="30">
                  <c:v>69.29281424089703</c:v>
                </c:pt>
                <c:pt idx="31">
                  <c:v>65.770918366789033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112000"/>
        <c:axId val="200113536"/>
      </c:scatterChart>
      <c:valAx>
        <c:axId val="200112000"/>
        <c:scaling>
          <c:orientation val="minMax"/>
        </c:scaling>
        <c:axPos val="b"/>
        <c:numFmt formatCode="General" sourceLinked="1"/>
        <c:tickLblPos val="nextTo"/>
        <c:crossAx val="200113536"/>
        <c:crosses val="autoZero"/>
        <c:crossBetween val="midCat"/>
      </c:valAx>
      <c:valAx>
        <c:axId val="200113536"/>
        <c:scaling>
          <c:orientation val="minMax"/>
        </c:scaling>
        <c:axPos val="l"/>
        <c:majorGridlines/>
        <c:numFmt formatCode="General" sourceLinked="1"/>
        <c:tickLblPos val="nextTo"/>
        <c:crossAx val="200112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'980028'!$B$3719:$B$3750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'980028'!$E$3719:$E$3750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'980028'!$B$3719:$B$3750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'980028'!$F$3719:$F$3750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028928"/>
        <c:axId val="200030464"/>
      </c:scatterChart>
      <c:valAx>
        <c:axId val="200028928"/>
        <c:scaling>
          <c:orientation val="minMax"/>
        </c:scaling>
        <c:axPos val="b"/>
        <c:numFmt formatCode="General" sourceLinked="1"/>
        <c:tickLblPos val="nextTo"/>
        <c:crossAx val="200030464"/>
        <c:crosses val="autoZero"/>
        <c:crossBetween val="midCat"/>
      </c:valAx>
      <c:valAx>
        <c:axId val="200030464"/>
        <c:scaling>
          <c:orientation val="minMax"/>
        </c:scaling>
        <c:axPos val="l"/>
        <c:majorGridlines/>
        <c:numFmt formatCode="General" sourceLinked="1"/>
        <c:tickLblPos val="nextTo"/>
        <c:crossAx val="200028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'980028'!$B$3769:$B$3800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'980028'!$E$3769:$E$3800</c:f>
              <c:numCache>
                <c:formatCode>General</c:formatCode>
                <c:ptCount val="32"/>
                <c:pt idx="0">
                  <c:v>19</c:v>
                </c:pt>
                <c:pt idx="1">
                  <c:v>28</c:v>
                </c:pt>
                <c:pt idx="2">
                  <c:v>26</c:v>
                </c:pt>
                <c:pt idx="3">
                  <c:v>46</c:v>
                </c:pt>
                <c:pt idx="4">
                  <c:v>45</c:v>
                </c:pt>
                <c:pt idx="5">
                  <c:v>52</c:v>
                </c:pt>
                <c:pt idx="6">
                  <c:v>61</c:v>
                </c:pt>
                <c:pt idx="7">
                  <c:v>57</c:v>
                </c:pt>
                <c:pt idx="8">
                  <c:v>63</c:v>
                </c:pt>
                <c:pt idx="9">
                  <c:v>75</c:v>
                </c:pt>
                <c:pt idx="10">
                  <c:v>75</c:v>
                </c:pt>
                <c:pt idx="11">
                  <c:v>105</c:v>
                </c:pt>
                <c:pt idx="12">
                  <c:v>142</c:v>
                </c:pt>
                <c:pt idx="13">
                  <c:v>208</c:v>
                </c:pt>
                <c:pt idx="14">
                  <c:v>252</c:v>
                </c:pt>
                <c:pt idx="15">
                  <c:v>324</c:v>
                </c:pt>
                <c:pt idx="16">
                  <c:v>407</c:v>
                </c:pt>
                <c:pt idx="17">
                  <c:v>499</c:v>
                </c:pt>
                <c:pt idx="18">
                  <c:v>557</c:v>
                </c:pt>
                <c:pt idx="19">
                  <c:v>576</c:v>
                </c:pt>
                <c:pt idx="20">
                  <c:v>529</c:v>
                </c:pt>
                <c:pt idx="21">
                  <c:v>432</c:v>
                </c:pt>
                <c:pt idx="22">
                  <c:v>273</c:v>
                </c:pt>
                <c:pt idx="23">
                  <c:v>217</c:v>
                </c:pt>
                <c:pt idx="24">
                  <c:v>168</c:v>
                </c:pt>
                <c:pt idx="25">
                  <c:v>139</c:v>
                </c:pt>
                <c:pt idx="26">
                  <c:v>85</c:v>
                </c:pt>
                <c:pt idx="27">
                  <c:v>88</c:v>
                </c:pt>
                <c:pt idx="28">
                  <c:v>58</c:v>
                </c:pt>
                <c:pt idx="29">
                  <c:v>64</c:v>
                </c:pt>
                <c:pt idx="30">
                  <c:v>69</c:v>
                </c:pt>
                <c:pt idx="31">
                  <c:v>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'980028'!$B$3769:$B$3800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'980028'!$F$3769:$F$3800</c:f>
              <c:numCache>
                <c:formatCode>0</c:formatCode>
                <c:ptCount val="32"/>
                <c:pt idx="0">
                  <c:v>41.513642537262967</c:v>
                </c:pt>
                <c:pt idx="1">
                  <c:v>41.51612930299742</c:v>
                </c:pt>
                <c:pt idx="2">
                  <c:v>41.525745413107032</c:v>
                </c:pt>
                <c:pt idx="3">
                  <c:v>41.557584185969695</c:v>
                </c:pt>
                <c:pt idx="4">
                  <c:v>41.656061442679594</c:v>
                </c:pt>
                <c:pt idx="5">
                  <c:v>41.913626774270682</c:v>
                </c:pt>
                <c:pt idx="6">
                  <c:v>42.624575740393617</c:v>
                </c:pt>
                <c:pt idx="7">
                  <c:v>44.43116962381405</c:v>
                </c:pt>
                <c:pt idx="8">
                  <c:v>48.561372999168789</c:v>
                </c:pt>
                <c:pt idx="9">
                  <c:v>57.074839472765326</c:v>
                </c:pt>
                <c:pt idx="10">
                  <c:v>72.261153434361532</c:v>
                </c:pt>
                <c:pt idx="11">
                  <c:v>99.356265649143381</c:v>
                </c:pt>
                <c:pt idx="12">
                  <c:v>141.33421936486255</c:v>
                </c:pt>
                <c:pt idx="13">
                  <c:v>196.93262338700606</c:v>
                </c:pt>
                <c:pt idx="14">
                  <c:v>271.54819517415683</c:v>
                </c:pt>
                <c:pt idx="15">
                  <c:v>355.96888496366847</c:v>
                </c:pt>
                <c:pt idx="16">
                  <c:v>437.0303873947849</c:v>
                </c:pt>
                <c:pt idx="17">
                  <c:v>498.83219835308364</c:v>
                </c:pt>
                <c:pt idx="18">
                  <c:v>527.76673119576969</c:v>
                </c:pt>
                <c:pt idx="19">
                  <c:v>522.36931655325782</c:v>
                </c:pt>
                <c:pt idx="20">
                  <c:v>479.89441827437093</c:v>
                </c:pt>
                <c:pt idx="21">
                  <c:v>410.45797073903606</c:v>
                </c:pt>
                <c:pt idx="22">
                  <c:v>324.34709080996464</c:v>
                </c:pt>
                <c:pt idx="23">
                  <c:v>242.13785385668197</c:v>
                </c:pt>
                <c:pt idx="24">
                  <c:v>177.26593142334889</c:v>
                </c:pt>
                <c:pt idx="25">
                  <c:v>127.8854560939713</c:v>
                </c:pt>
                <c:pt idx="26">
                  <c:v>90.448498373661636</c:v>
                </c:pt>
                <c:pt idx="27">
                  <c:v>66.182250242527545</c:v>
                </c:pt>
                <c:pt idx="28">
                  <c:v>54.105916736943492</c:v>
                </c:pt>
                <c:pt idx="29">
                  <c:v>46.924754375883062</c:v>
                </c:pt>
                <c:pt idx="30">
                  <c:v>43.76904836515304</c:v>
                </c:pt>
                <c:pt idx="31">
                  <c:v>42.414500654132375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068480"/>
        <c:axId val="200152192"/>
      </c:scatterChart>
      <c:valAx>
        <c:axId val="200068480"/>
        <c:scaling>
          <c:orientation val="minMax"/>
        </c:scaling>
        <c:axPos val="b"/>
        <c:numFmt formatCode="General" sourceLinked="1"/>
        <c:tickLblPos val="nextTo"/>
        <c:crossAx val="200152192"/>
        <c:crosses val="autoZero"/>
        <c:crossBetween val="midCat"/>
      </c:valAx>
      <c:valAx>
        <c:axId val="200152192"/>
        <c:scaling>
          <c:orientation val="minMax"/>
        </c:scaling>
        <c:axPos val="l"/>
        <c:majorGridlines/>
        <c:numFmt formatCode="General" sourceLinked="1"/>
        <c:tickLblPos val="nextTo"/>
        <c:crossAx val="200068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'980028'!$B$3819:$B$3850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'980028'!$E$3819:$E$3850</c:f>
              <c:numCache>
                <c:formatCode>General</c:formatCode>
                <c:ptCount val="32"/>
                <c:pt idx="0">
                  <c:v>28</c:v>
                </c:pt>
                <c:pt idx="1">
                  <c:v>28</c:v>
                </c:pt>
                <c:pt idx="2">
                  <c:v>48</c:v>
                </c:pt>
                <c:pt idx="3">
                  <c:v>48</c:v>
                </c:pt>
                <c:pt idx="4">
                  <c:v>50</c:v>
                </c:pt>
                <c:pt idx="5">
                  <c:v>60</c:v>
                </c:pt>
                <c:pt idx="6">
                  <c:v>72</c:v>
                </c:pt>
                <c:pt idx="7">
                  <c:v>68</c:v>
                </c:pt>
                <c:pt idx="8">
                  <c:v>78</c:v>
                </c:pt>
                <c:pt idx="9">
                  <c:v>96</c:v>
                </c:pt>
                <c:pt idx="10">
                  <c:v>101</c:v>
                </c:pt>
                <c:pt idx="11">
                  <c:v>110</c:v>
                </c:pt>
                <c:pt idx="12">
                  <c:v>170</c:v>
                </c:pt>
                <c:pt idx="13">
                  <c:v>200</c:v>
                </c:pt>
                <c:pt idx="14">
                  <c:v>292</c:v>
                </c:pt>
                <c:pt idx="15">
                  <c:v>349</c:v>
                </c:pt>
                <c:pt idx="16">
                  <c:v>499</c:v>
                </c:pt>
                <c:pt idx="17">
                  <c:v>580</c:v>
                </c:pt>
                <c:pt idx="18">
                  <c:v>562</c:v>
                </c:pt>
                <c:pt idx="19">
                  <c:v>559</c:v>
                </c:pt>
                <c:pt idx="20">
                  <c:v>474</c:v>
                </c:pt>
                <c:pt idx="21">
                  <c:v>338</c:v>
                </c:pt>
                <c:pt idx="22">
                  <c:v>241</c:v>
                </c:pt>
                <c:pt idx="23">
                  <c:v>171</c:v>
                </c:pt>
                <c:pt idx="24">
                  <c:v>115</c:v>
                </c:pt>
                <c:pt idx="25">
                  <c:v>93</c:v>
                </c:pt>
                <c:pt idx="26">
                  <c:v>94</c:v>
                </c:pt>
                <c:pt idx="27">
                  <c:v>75</c:v>
                </c:pt>
                <c:pt idx="28">
                  <c:v>59</c:v>
                </c:pt>
                <c:pt idx="29">
                  <c:v>68</c:v>
                </c:pt>
                <c:pt idx="30">
                  <c:v>63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'980028'!$B$3819:$B$3850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'980028'!$F$3819:$F$3850</c:f>
              <c:numCache>
                <c:formatCode>0</c:formatCode>
                <c:ptCount val="32"/>
                <c:pt idx="0">
                  <c:v>52.810781216233288</c:v>
                </c:pt>
                <c:pt idx="1">
                  <c:v>52.811271291697906</c:v>
                </c:pt>
                <c:pt idx="2">
                  <c:v>52.81370136878116</c:v>
                </c:pt>
                <c:pt idx="3">
                  <c:v>52.823825524516614</c:v>
                </c:pt>
                <c:pt idx="4">
                  <c:v>52.862467602266761</c:v>
                </c:pt>
                <c:pt idx="5">
                  <c:v>52.984193458534854</c:v>
                </c:pt>
                <c:pt idx="6">
                  <c:v>53.383798170834567</c:v>
                </c:pt>
                <c:pt idx="7">
                  <c:v>54.577254338745732</c:v>
                </c:pt>
                <c:pt idx="8">
                  <c:v>57.727290835694092</c:v>
                </c:pt>
                <c:pt idx="9">
                  <c:v>65.073511886636865</c:v>
                </c:pt>
                <c:pt idx="10">
                  <c:v>79.569911271315647</c:v>
                </c:pt>
                <c:pt idx="11">
                  <c:v>107.65382890385894</c:v>
                </c:pt>
                <c:pt idx="12">
                  <c:v>153.97858748681054</c:v>
                </c:pt>
                <c:pt idx="13">
                  <c:v>217.80116772238972</c:v>
                </c:pt>
                <c:pt idx="14">
                  <c:v>304.80114674410567</c:v>
                </c:pt>
                <c:pt idx="15">
                  <c:v>401.75278223971532</c:v>
                </c:pt>
                <c:pt idx="16">
                  <c:v>489.10162490088271</c:v>
                </c:pt>
                <c:pt idx="17">
                  <c:v>545.06324219486953</c:v>
                </c:pt>
                <c:pt idx="18">
                  <c:v>556.19059792608482</c:v>
                </c:pt>
                <c:pt idx="19">
                  <c:v>522.12736571232745</c:v>
                </c:pt>
                <c:pt idx="20">
                  <c:v>448.44265858668979</c:v>
                </c:pt>
                <c:pt idx="21">
                  <c:v>355.3232984182722</c:v>
                </c:pt>
                <c:pt idx="22">
                  <c:v>258.5865428047494</c:v>
                </c:pt>
                <c:pt idx="23">
                  <c:v>180.26200715201236</c:v>
                </c:pt>
                <c:pt idx="24">
                  <c:v>127.64782054588369</c:v>
                </c:pt>
                <c:pt idx="25">
                  <c:v>93.598569932019686</c:v>
                </c:pt>
                <c:pt idx="26">
                  <c:v>72.006749740164835</c:v>
                </c:pt>
                <c:pt idx="27">
                  <c:v>60.61606921986553</c:v>
                </c:pt>
                <c:pt idx="28">
                  <c:v>56.057797407978903</c:v>
                </c:pt>
                <c:pt idx="29">
                  <c:v>53.896822780619686</c:v>
                </c:pt>
                <c:pt idx="30">
                  <c:v>53.161923307747131</c:v>
                </c:pt>
                <c:pt idx="31">
                  <c:v>52.918735152907097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194304"/>
        <c:axId val="200200192"/>
      </c:scatterChart>
      <c:valAx>
        <c:axId val="200194304"/>
        <c:scaling>
          <c:orientation val="minMax"/>
        </c:scaling>
        <c:axPos val="b"/>
        <c:numFmt formatCode="General" sourceLinked="1"/>
        <c:tickLblPos val="nextTo"/>
        <c:crossAx val="200200192"/>
        <c:crosses val="autoZero"/>
        <c:crossBetween val="midCat"/>
      </c:valAx>
      <c:valAx>
        <c:axId val="200200192"/>
        <c:scaling>
          <c:orientation val="minMax"/>
        </c:scaling>
        <c:axPos val="l"/>
        <c:majorGridlines/>
        <c:numFmt formatCode="General" sourceLinked="1"/>
        <c:tickLblPos val="nextTo"/>
        <c:crossAx val="200194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'980028'!$B$3869:$B$3900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'980028'!$E$3869:$E$3900</c:f>
              <c:numCache>
                <c:formatCode>General</c:formatCode>
                <c:ptCount val="32"/>
                <c:pt idx="0">
                  <c:v>25</c:v>
                </c:pt>
                <c:pt idx="1">
                  <c:v>37</c:v>
                </c:pt>
                <c:pt idx="2">
                  <c:v>37</c:v>
                </c:pt>
                <c:pt idx="3">
                  <c:v>55</c:v>
                </c:pt>
                <c:pt idx="4">
                  <c:v>55</c:v>
                </c:pt>
                <c:pt idx="5">
                  <c:v>59</c:v>
                </c:pt>
                <c:pt idx="6">
                  <c:v>73</c:v>
                </c:pt>
                <c:pt idx="7">
                  <c:v>81</c:v>
                </c:pt>
                <c:pt idx="8">
                  <c:v>84</c:v>
                </c:pt>
                <c:pt idx="9">
                  <c:v>83</c:v>
                </c:pt>
                <c:pt idx="10">
                  <c:v>105</c:v>
                </c:pt>
                <c:pt idx="11">
                  <c:v>104</c:v>
                </c:pt>
                <c:pt idx="12">
                  <c:v>183</c:v>
                </c:pt>
                <c:pt idx="13">
                  <c:v>223</c:v>
                </c:pt>
                <c:pt idx="14">
                  <c:v>276</c:v>
                </c:pt>
                <c:pt idx="15">
                  <c:v>396</c:v>
                </c:pt>
                <c:pt idx="16">
                  <c:v>477</c:v>
                </c:pt>
                <c:pt idx="17">
                  <c:v>535</c:v>
                </c:pt>
                <c:pt idx="18">
                  <c:v>581</c:v>
                </c:pt>
                <c:pt idx="19">
                  <c:v>567</c:v>
                </c:pt>
                <c:pt idx="20">
                  <c:v>448</c:v>
                </c:pt>
                <c:pt idx="21">
                  <c:v>340</c:v>
                </c:pt>
                <c:pt idx="22">
                  <c:v>230</c:v>
                </c:pt>
                <c:pt idx="23">
                  <c:v>181</c:v>
                </c:pt>
                <c:pt idx="24">
                  <c:v>126</c:v>
                </c:pt>
                <c:pt idx="25">
                  <c:v>88</c:v>
                </c:pt>
                <c:pt idx="26">
                  <c:v>70</c:v>
                </c:pt>
                <c:pt idx="27">
                  <c:v>80</c:v>
                </c:pt>
                <c:pt idx="28">
                  <c:v>90</c:v>
                </c:pt>
                <c:pt idx="29">
                  <c:v>69</c:v>
                </c:pt>
                <c:pt idx="30">
                  <c:v>39</c:v>
                </c:pt>
                <c:pt idx="31">
                  <c:v>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'980028'!$B$3869:$B$3900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'980028'!$F$3869:$F$3900</c:f>
              <c:numCache>
                <c:formatCode>0</c:formatCode>
                <c:ptCount val="32"/>
                <c:pt idx="0">
                  <c:v>51.702512908837001</c:v>
                </c:pt>
                <c:pt idx="1">
                  <c:v>51.703462378988455</c:v>
                </c:pt>
                <c:pt idx="2">
                  <c:v>51.707824407867129</c:v>
                </c:pt>
                <c:pt idx="3">
                  <c:v>51.724738214442361</c:v>
                </c:pt>
                <c:pt idx="4">
                  <c:v>51.785099006441385</c:v>
                </c:pt>
                <c:pt idx="5">
                  <c:v>51.964000920264724</c:v>
                </c:pt>
                <c:pt idx="6">
                  <c:v>52.5178712725968</c:v>
                </c:pt>
                <c:pt idx="7">
                  <c:v>54.080907465221692</c:v>
                </c:pt>
                <c:pt idx="8">
                  <c:v>57.993891790760017</c:v>
                </c:pt>
                <c:pt idx="9">
                  <c:v>66.688382571760059</c:v>
                </c:pt>
                <c:pt idx="10">
                  <c:v>83.12342754541973</c:v>
                </c:pt>
                <c:pt idx="11">
                  <c:v>113.73097749610932</c:v>
                </c:pt>
                <c:pt idx="12">
                  <c:v>162.42916206930101</c:v>
                </c:pt>
                <c:pt idx="13">
                  <c:v>227.44739110072743</c:v>
                </c:pt>
                <c:pt idx="14">
                  <c:v>313.58211851335403</c:v>
                </c:pt>
                <c:pt idx="15">
                  <c:v>407.00460024904959</c:v>
                </c:pt>
                <c:pt idx="16">
                  <c:v>488.90427450743255</c:v>
                </c:pt>
                <c:pt idx="17">
                  <c:v>539.37066995977568</c:v>
                </c:pt>
                <c:pt idx="18">
                  <c:v>547.07952629586953</c:v>
                </c:pt>
                <c:pt idx="19">
                  <c:v>512.16805515785825</c:v>
                </c:pt>
                <c:pt idx="20">
                  <c:v>440.36741164288338</c:v>
                </c:pt>
                <c:pt idx="21">
                  <c:v>350.55163329172819</c:v>
                </c:pt>
                <c:pt idx="22">
                  <c:v>257.11501558161154</c:v>
                </c:pt>
                <c:pt idx="23">
                  <c:v>180.8084252289097</c:v>
                </c:pt>
                <c:pt idx="24">
                  <c:v>128.84774206995411</c:v>
                </c:pt>
                <c:pt idx="25">
                  <c:v>94.633510566696529</c:v>
                </c:pt>
                <c:pt idx="26">
                  <c:v>72.45493066074404</c:v>
                </c:pt>
                <c:pt idx="27">
                  <c:v>60.422048759066421</c:v>
                </c:pt>
                <c:pt idx="28">
                  <c:v>55.450064157644924</c:v>
                </c:pt>
                <c:pt idx="29">
                  <c:v>53.008855347866138</c:v>
                </c:pt>
                <c:pt idx="30">
                  <c:v>52.14347354896379</c:v>
                </c:pt>
                <c:pt idx="31">
                  <c:v>51.844342413576314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307840"/>
        <c:axId val="200309376"/>
      </c:scatterChart>
      <c:valAx>
        <c:axId val="200307840"/>
        <c:scaling>
          <c:orientation val="minMax"/>
        </c:scaling>
        <c:axPos val="b"/>
        <c:numFmt formatCode="General" sourceLinked="1"/>
        <c:tickLblPos val="nextTo"/>
        <c:crossAx val="200309376"/>
        <c:crosses val="autoZero"/>
        <c:crossBetween val="midCat"/>
      </c:valAx>
      <c:valAx>
        <c:axId val="200309376"/>
        <c:scaling>
          <c:orientation val="minMax"/>
        </c:scaling>
        <c:axPos val="l"/>
        <c:majorGridlines/>
        <c:numFmt formatCode="General" sourceLinked="1"/>
        <c:tickLblPos val="nextTo"/>
        <c:crossAx val="200307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'980028'!$B$3919:$B$3950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'980028'!$E$3919:$E$3950</c:f>
              <c:numCache>
                <c:formatCode>General</c:formatCode>
                <c:ptCount val="32"/>
                <c:pt idx="0">
                  <c:v>29</c:v>
                </c:pt>
                <c:pt idx="1">
                  <c:v>30</c:v>
                </c:pt>
                <c:pt idx="2">
                  <c:v>43</c:v>
                </c:pt>
                <c:pt idx="3">
                  <c:v>57</c:v>
                </c:pt>
                <c:pt idx="4">
                  <c:v>56</c:v>
                </c:pt>
                <c:pt idx="5">
                  <c:v>70</c:v>
                </c:pt>
                <c:pt idx="6">
                  <c:v>60</c:v>
                </c:pt>
                <c:pt idx="7">
                  <c:v>65</c:v>
                </c:pt>
                <c:pt idx="8">
                  <c:v>77</c:v>
                </c:pt>
                <c:pt idx="9">
                  <c:v>81</c:v>
                </c:pt>
                <c:pt idx="10">
                  <c:v>100</c:v>
                </c:pt>
                <c:pt idx="11">
                  <c:v>147</c:v>
                </c:pt>
                <c:pt idx="12">
                  <c:v>155</c:v>
                </c:pt>
                <c:pt idx="13">
                  <c:v>224</c:v>
                </c:pt>
                <c:pt idx="14">
                  <c:v>346</c:v>
                </c:pt>
                <c:pt idx="15">
                  <c:v>407</c:v>
                </c:pt>
                <c:pt idx="16">
                  <c:v>521</c:v>
                </c:pt>
                <c:pt idx="17">
                  <c:v>563</c:v>
                </c:pt>
                <c:pt idx="18">
                  <c:v>608</c:v>
                </c:pt>
                <c:pt idx="19">
                  <c:v>535</c:v>
                </c:pt>
                <c:pt idx="20">
                  <c:v>426</c:v>
                </c:pt>
                <c:pt idx="21">
                  <c:v>321</c:v>
                </c:pt>
                <c:pt idx="22">
                  <c:v>221</c:v>
                </c:pt>
                <c:pt idx="23">
                  <c:v>144</c:v>
                </c:pt>
                <c:pt idx="24">
                  <c:v>102</c:v>
                </c:pt>
                <c:pt idx="25">
                  <c:v>96</c:v>
                </c:pt>
                <c:pt idx="26">
                  <c:v>82</c:v>
                </c:pt>
                <c:pt idx="27">
                  <c:v>74</c:v>
                </c:pt>
                <c:pt idx="28">
                  <c:v>64</c:v>
                </c:pt>
                <c:pt idx="29">
                  <c:v>50</c:v>
                </c:pt>
                <c:pt idx="30">
                  <c:v>49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'980028'!$B$3919:$B$3950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'980028'!$F$3919:$F$3950</c:f>
              <c:numCache>
                <c:formatCode>0</c:formatCode>
                <c:ptCount val="32"/>
                <c:pt idx="0">
                  <c:v>51.754970494384196</c:v>
                </c:pt>
                <c:pt idx="1">
                  <c:v>51.755698494762783</c:v>
                </c:pt>
                <c:pt idx="2">
                  <c:v>51.759255167513118</c:v>
                </c:pt>
                <c:pt idx="3">
                  <c:v>51.77383800300035</c:v>
                </c:pt>
                <c:pt idx="4">
                  <c:v>51.828553351535518</c:v>
                </c:pt>
                <c:pt idx="5">
                  <c:v>51.997887589502746</c:v>
                </c:pt>
                <c:pt idx="6">
                  <c:v>52.543058008307703</c:v>
                </c:pt>
                <c:pt idx="7">
                  <c:v>54.136345861255379</c:v>
                </c:pt>
                <c:pt idx="8">
                  <c:v>58.244125366077746</c:v>
                </c:pt>
                <c:pt idx="9">
                  <c:v>67.586149837812769</c:v>
                </c:pt>
                <c:pt idx="10">
                  <c:v>85.542014718035048</c:v>
                </c:pt>
                <c:pt idx="11">
                  <c:v>119.33718326587952</c:v>
                </c:pt>
                <c:pt idx="12">
                  <c:v>173.31547757438054</c:v>
                </c:pt>
                <c:pt idx="13">
                  <c:v>245.12069455955842</c:v>
                </c:pt>
                <c:pt idx="14">
                  <c:v>339.02944691506229</c:v>
                </c:pt>
                <c:pt idx="15">
                  <c:v>438.17201865120217</c:v>
                </c:pt>
                <c:pt idx="16">
                  <c:v>520.53488450501266</c:v>
                </c:pt>
                <c:pt idx="17">
                  <c:v>564.48654702322767</c:v>
                </c:pt>
                <c:pt idx="18">
                  <c:v>560.76665260814491</c:v>
                </c:pt>
                <c:pt idx="19">
                  <c:v>511.07764454710855</c:v>
                </c:pt>
                <c:pt idx="20">
                  <c:v>425.88719285846906</c:v>
                </c:pt>
                <c:pt idx="21">
                  <c:v>327.94224798059821</c:v>
                </c:pt>
                <c:pt idx="22">
                  <c:v>232.63719788892894</c:v>
                </c:pt>
                <c:pt idx="23">
                  <c:v>159.59882142402176</c:v>
                </c:pt>
                <c:pt idx="24">
                  <c:v>112.8292322009319</c:v>
                </c:pt>
                <c:pt idx="25">
                  <c:v>83.850293513459604</c:v>
                </c:pt>
                <c:pt idx="26">
                  <c:v>66.258373208840666</c:v>
                </c:pt>
                <c:pt idx="27">
                  <c:v>57.398402755489208</c:v>
                </c:pt>
                <c:pt idx="28">
                  <c:v>54.011675885450984</c:v>
                </c:pt>
                <c:pt idx="29">
                  <c:v>52.475844448790973</c:v>
                </c:pt>
                <c:pt idx="30">
                  <c:v>51.977869183799541</c:v>
                </c:pt>
                <c:pt idx="31">
                  <c:v>51.820486211647996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372224"/>
        <c:axId val="200373760"/>
      </c:scatterChart>
      <c:valAx>
        <c:axId val="200372224"/>
        <c:scaling>
          <c:orientation val="minMax"/>
        </c:scaling>
        <c:axPos val="b"/>
        <c:numFmt formatCode="General" sourceLinked="1"/>
        <c:tickLblPos val="nextTo"/>
        <c:crossAx val="200373760"/>
        <c:crosses val="autoZero"/>
        <c:crossBetween val="midCat"/>
      </c:valAx>
      <c:valAx>
        <c:axId val="200373760"/>
        <c:scaling>
          <c:orientation val="minMax"/>
        </c:scaling>
        <c:axPos val="l"/>
        <c:majorGridlines/>
        <c:numFmt formatCode="General" sourceLinked="1"/>
        <c:tickLblPos val="nextTo"/>
        <c:crossAx val="200372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'980028'!$B$369:$B$400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'980028'!$E$369:$E$400</c:f>
              <c:numCache>
                <c:formatCode>General</c:formatCode>
                <c:ptCount val="32"/>
                <c:pt idx="0">
                  <c:v>45</c:v>
                </c:pt>
                <c:pt idx="1">
                  <c:v>54</c:v>
                </c:pt>
                <c:pt idx="2">
                  <c:v>87</c:v>
                </c:pt>
                <c:pt idx="3">
                  <c:v>93</c:v>
                </c:pt>
                <c:pt idx="4">
                  <c:v>114</c:v>
                </c:pt>
                <c:pt idx="5">
                  <c:v>111</c:v>
                </c:pt>
                <c:pt idx="6">
                  <c:v>121</c:v>
                </c:pt>
                <c:pt idx="7">
                  <c:v>117</c:v>
                </c:pt>
                <c:pt idx="8">
                  <c:v>156</c:v>
                </c:pt>
                <c:pt idx="9">
                  <c:v>166</c:v>
                </c:pt>
                <c:pt idx="10">
                  <c:v>241</c:v>
                </c:pt>
                <c:pt idx="11">
                  <c:v>259</c:v>
                </c:pt>
                <c:pt idx="12">
                  <c:v>337</c:v>
                </c:pt>
                <c:pt idx="13">
                  <c:v>453</c:v>
                </c:pt>
                <c:pt idx="14">
                  <c:v>597</c:v>
                </c:pt>
                <c:pt idx="15">
                  <c:v>700</c:v>
                </c:pt>
                <c:pt idx="16">
                  <c:v>865</c:v>
                </c:pt>
                <c:pt idx="17">
                  <c:v>1044</c:v>
                </c:pt>
                <c:pt idx="18">
                  <c:v>1030</c:v>
                </c:pt>
                <c:pt idx="19">
                  <c:v>884</c:v>
                </c:pt>
                <c:pt idx="20">
                  <c:v>735</c:v>
                </c:pt>
                <c:pt idx="21">
                  <c:v>557</c:v>
                </c:pt>
                <c:pt idx="22">
                  <c:v>413</c:v>
                </c:pt>
                <c:pt idx="23">
                  <c:v>273</c:v>
                </c:pt>
                <c:pt idx="24">
                  <c:v>213</c:v>
                </c:pt>
                <c:pt idx="25">
                  <c:v>163</c:v>
                </c:pt>
                <c:pt idx="26">
                  <c:v>138</c:v>
                </c:pt>
                <c:pt idx="27">
                  <c:v>134</c:v>
                </c:pt>
                <c:pt idx="28">
                  <c:v>139</c:v>
                </c:pt>
                <c:pt idx="29">
                  <c:v>111</c:v>
                </c:pt>
                <c:pt idx="30">
                  <c:v>106</c:v>
                </c:pt>
                <c:pt idx="31">
                  <c:v>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'980028'!$B$369:$B$400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'980028'!$F$369:$F$400</c:f>
              <c:numCache>
                <c:formatCode>0</c:formatCode>
                <c:ptCount val="32"/>
                <c:pt idx="0">
                  <c:v>91.152726016034407</c:v>
                </c:pt>
                <c:pt idx="1">
                  <c:v>91.163161367680672</c:v>
                </c:pt>
                <c:pt idx="2">
                  <c:v>91.202489734770609</c:v>
                </c:pt>
                <c:pt idx="3">
                  <c:v>91.328898588705741</c:v>
                </c:pt>
                <c:pt idx="4">
                  <c:v>91.706985118933076</c:v>
                </c:pt>
                <c:pt idx="5">
                  <c:v>92.660583762257616</c:v>
                </c:pt>
                <c:pt idx="6">
                  <c:v>95.185954687642706</c:v>
                </c:pt>
                <c:pt idx="7">
                  <c:v>101.30384685295711</c:v>
                </c:pt>
                <c:pt idx="8">
                  <c:v>114.56289139538801</c:v>
                </c:pt>
                <c:pt idx="9">
                  <c:v>140.33188383415805</c:v>
                </c:pt>
                <c:pt idx="10">
                  <c:v>183.48218124916394</c:v>
                </c:pt>
                <c:pt idx="11">
                  <c:v>255.19761671175118</c:v>
                </c:pt>
                <c:pt idx="12">
                  <c:v>357.66867711470724</c:v>
                </c:pt>
                <c:pt idx="13">
                  <c:v>481.71942976146272</c:v>
                </c:pt>
                <c:pt idx="14">
                  <c:v>631.14071298993213</c:v>
                </c:pt>
                <c:pt idx="15">
                  <c:v>777.64972392598213</c:v>
                </c:pt>
                <c:pt idx="16">
                  <c:v>891.12080808629855</c:v>
                </c:pt>
                <c:pt idx="17">
                  <c:v>945.43460321051134</c:v>
                </c:pt>
                <c:pt idx="18">
                  <c:v>932.5007264781035</c:v>
                </c:pt>
                <c:pt idx="19">
                  <c:v>855.22555761841772</c:v>
                </c:pt>
                <c:pt idx="20">
                  <c:v>727.51634013687669</c:v>
                </c:pt>
                <c:pt idx="21">
                  <c:v>578.99421588600933</c:v>
                </c:pt>
                <c:pt idx="22">
                  <c:v>429.0800662599629</c:v>
                </c:pt>
                <c:pt idx="23">
                  <c:v>307.46306729308156</c:v>
                </c:pt>
                <c:pt idx="24">
                  <c:v>223.83975647073379</c:v>
                </c:pt>
                <c:pt idx="25">
                  <c:v>167.58204320644299</c:v>
                </c:pt>
                <c:pt idx="26">
                  <c:v>129.88391209715232</c:v>
                </c:pt>
                <c:pt idx="27">
                  <c:v>108.44424913497737</c:v>
                </c:pt>
                <c:pt idx="28">
                  <c:v>99.06166066666627</c:v>
                </c:pt>
                <c:pt idx="29">
                  <c:v>94.141116793229742</c:v>
                </c:pt>
                <c:pt idx="30">
                  <c:v>92.250852424622664</c:v>
                </c:pt>
                <c:pt idx="31">
                  <c:v>91.538389004446046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556928"/>
        <c:axId val="178558464"/>
      </c:scatterChart>
      <c:valAx>
        <c:axId val="178556928"/>
        <c:scaling>
          <c:orientation val="minMax"/>
        </c:scaling>
        <c:axPos val="b"/>
        <c:numFmt formatCode="General" sourceLinked="1"/>
        <c:tickLblPos val="nextTo"/>
        <c:crossAx val="178558464"/>
        <c:crosses val="autoZero"/>
        <c:crossBetween val="midCat"/>
      </c:valAx>
      <c:valAx>
        <c:axId val="178558464"/>
        <c:scaling>
          <c:orientation val="minMax"/>
        </c:scaling>
        <c:axPos val="l"/>
        <c:majorGridlines/>
        <c:numFmt formatCode="General" sourceLinked="1"/>
        <c:tickLblPos val="nextTo"/>
        <c:crossAx val="178556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'980028'!$B$3969:$B$4000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'980028'!$E$3969:$E$4000</c:f>
              <c:numCache>
                <c:formatCode>General</c:formatCode>
                <c:ptCount val="32"/>
                <c:pt idx="0">
                  <c:v>28</c:v>
                </c:pt>
                <c:pt idx="1">
                  <c:v>43</c:v>
                </c:pt>
                <c:pt idx="2">
                  <c:v>37</c:v>
                </c:pt>
                <c:pt idx="3">
                  <c:v>41</c:v>
                </c:pt>
                <c:pt idx="4">
                  <c:v>50</c:v>
                </c:pt>
                <c:pt idx="5">
                  <c:v>55</c:v>
                </c:pt>
                <c:pt idx="6">
                  <c:v>70</c:v>
                </c:pt>
                <c:pt idx="7">
                  <c:v>53</c:v>
                </c:pt>
                <c:pt idx="8">
                  <c:v>78</c:v>
                </c:pt>
                <c:pt idx="9">
                  <c:v>83</c:v>
                </c:pt>
                <c:pt idx="10">
                  <c:v>90</c:v>
                </c:pt>
                <c:pt idx="11">
                  <c:v>128</c:v>
                </c:pt>
                <c:pt idx="12">
                  <c:v>175</c:v>
                </c:pt>
                <c:pt idx="13">
                  <c:v>236</c:v>
                </c:pt>
                <c:pt idx="14">
                  <c:v>317</c:v>
                </c:pt>
                <c:pt idx="15">
                  <c:v>442</c:v>
                </c:pt>
                <c:pt idx="16">
                  <c:v>575</c:v>
                </c:pt>
                <c:pt idx="17">
                  <c:v>571</c:v>
                </c:pt>
                <c:pt idx="18">
                  <c:v>585</c:v>
                </c:pt>
                <c:pt idx="19">
                  <c:v>518</c:v>
                </c:pt>
                <c:pt idx="20">
                  <c:v>414</c:v>
                </c:pt>
                <c:pt idx="21">
                  <c:v>290</c:v>
                </c:pt>
                <c:pt idx="22">
                  <c:v>191</c:v>
                </c:pt>
                <c:pt idx="23">
                  <c:v>141</c:v>
                </c:pt>
                <c:pt idx="24">
                  <c:v>115</c:v>
                </c:pt>
                <c:pt idx="25">
                  <c:v>83</c:v>
                </c:pt>
                <c:pt idx="26">
                  <c:v>87</c:v>
                </c:pt>
                <c:pt idx="27">
                  <c:v>64</c:v>
                </c:pt>
                <c:pt idx="28">
                  <c:v>60</c:v>
                </c:pt>
                <c:pt idx="29">
                  <c:v>68</c:v>
                </c:pt>
                <c:pt idx="30">
                  <c:v>67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'980028'!$B$3969:$B$4000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'980028'!$F$3969:$F$4000</c:f>
              <c:numCache>
                <c:formatCode>0</c:formatCode>
                <c:ptCount val="32"/>
                <c:pt idx="0">
                  <c:v>52.466966802069855</c:v>
                </c:pt>
                <c:pt idx="1">
                  <c:v>52.467431865496117</c:v>
                </c:pt>
                <c:pt idx="2">
                  <c:v>52.469870651034505</c:v>
                </c:pt>
                <c:pt idx="3">
                  <c:v>52.480543088976304</c:v>
                </c:pt>
                <c:pt idx="4">
                  <c:v>52.52304012450287</c:v>
                </c:pt>
                <c:pt idx="5">
                  <c:v>52.661632607127174</c:v>
                </c:pt>
                <c:pt idx="6">
                  <c:v>53.130097297199981</c:v>
                </c:pt>
                <c:pt idx="7">
                  <c:v>54.562363597398296</c:v>
                </c:pt>
                <c:pt idx="8">
                  <c:v>58.404969484317554</c:v>
                </c:pt>
                <c:pt idx="9">
                  <c:v>67.445010474247468</c:v>
                </c:pt>
                <c:pt idx="10">
                  <c:v>85.301733802953862</c:v>
                </c:pt>
                <c:pt idx="11">
                  <c:v>119.65127408401942</c:v>
                </c:pt>
                <c:pt idx="12">
                  <c:v>175.39573453627696</c:v>
                </c:pt>
                <c:pt idx="13">
                  <c:v>250.22114994339725</c:v>
                </c:pt>
                <c:pt idx="14">
                  <c:v>348.23124354522849</c:v>
                </c:pt>
                <c:pt idx="15">
                  <c:v>450.78517553900468</c:v>
                </c:pt>
                <c:pt idx="16">
                  <c:v>533.58888945040144</c:v>
                </c:pt>
                <c:pt idx="17">
                  <c:v>573.5691935358517</c:v>
                </c:pt>
                <c:pt idx="18">
                  <c:v>562.66620556752457</c:v>
                </c:pt>
                <c:pt idx="19">
                  <c:v>503.79540879003883</c:v>
                </c:pt>
                <c:pt idx="20">
                  <c:v>410.77696314639667</c:v>
                </c:pt>
                <c:pt idx="21">
                  <c:v>308.94647824792406</c:v>
                </c:pt>
                <c:pt idx="22">
                  <c:v>214.19564890202429</c:v>
                </c:pt>
                <c:pt idx="23">
                  <c:v>144.87281727411735</c:v>
                </c:pt>
                <c:pt idx="24">
                  <c:v>102.53612012598141</c:v>
                </c:pt>
                <c:pt idx="25">
                  <c:v>77.546803800642493</c:v>
                </c:pt>
                <c:pt idx="26">
                  <c:v>63.169836267969465</c:v>
                </c:pt>
                <c:pt idx="27">
                  <c:v>56.365451080468269</c:v>
                </c:pt>
                <c:pt idx="28">
                  <c:v>53.931220807524454</c:v>
                </c:pt>
                <c:pt idx="29">
                  <c:v>52.900248081140774</c:v>
                </c:pt>
                <c:pt idx="30">
                  <c:v>52.590961053397891</c:v>
                </c:pt>
                <c:pt idx="31">
                  <c:v>52.500615204869604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215168"/>
        <c:axId val="200229248"/>
      </c:scatterChart>
      <c:valAx>
        <c:axId val="200215168"/>
        <c:scaling>
          <c:orientation val="minMax"/>
        </c:scaling>
        <c:axPos val="b"/>
        <c:numFmt formatCode="General" sourceLinked="1"/>
        <c:tickLblPos val="nextTo"/>
        <c:crossAx val="200229248"/>
        <c:crosses val="autoZero"/>
        <c:crossBetween val="midCat"/>
      </c:valAx>
      <c:valAx>
        <c:axId val="200229248"/>
        <c:scaling>
          <c:orientation val="minMax"/>
        </c:scaling>
        <c:axPos val="l"/>
        <c:majorGridlines/>
        <c:numFmt formatCode="General" sourceLinked="1"/>
        <c:tickLblPos val="nextTo"/>
        <c:crossAx val="200215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'980028'!$B$4019:$B$4050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'980028'!$E$4019:$E$4050</c:f>
              <c:numCache>
                <c:formatCode>General</c:formatCode>
                <c:ptCount val="32"/>
                <c:pt idx="0">
                  <c:v>25</c:v>
                </c:pt>
                <c:pt idx="1">
                  <c:v>27</c:v>
                </c:pt>
                <c:pt idx="2">
                  <c:v>34</c:v>
                </c:pt>
                <c:pt idx="3">
                  <c:v>61</c:v>
                </c:pt>
                <c:pt idx="4">
                  <c:v>62</c:v>
                </c:pt>
                <c:pt idx="5">
                  <c:v>56</c:v>
                </c:pt>
                <c:pt idx="6">
                  <c:v>60</c:v>
                </c:pt>
                <c:pt idx="7">
                  <c:v>66</c:v>
                </c:pt>
                <c:pt idx="8">
                  <c:v>67</c:v>
                </c:pt>
                <c:pt idx="9">
                  <c:v>87</c:v>
                </c:pt>
                <c:pt idx="10">
                  <c:v>101</c:v>
                </c:pt>
                <c:pt idx="11">
                  <c:v>142</c:v>
                </c:pt>
                <c:pt idx="12">
                  <c:v>190</c:v>
                </c:pt>
                <c:pt idx="13">
                  <c:v>246</c:v>
                </c:pt>
                <c:pt idx="14">
                  <c:v>307</c:v>
                </c:pt>
                <c:pt idx="15">
                  <c:v>460</c:v>
                </c:pt>
                <c:pt idx="16">
                  <c:v>524</c:v>
                </c:pt>
                <c:pt idx="17">
                  <c:v>641</c:v>
                </c:pt>
                <c:pt idx="18">
                  <c:v>618</c:v>
                </c:pt>
                <c:pt idx="19">
                  <c:v>514</c:v>
                </c:pt>
                <c:pt idx="20">
                  <c:v>416</c:v>
                </c:pt>
                <c:pt idx="21">
                  <c:v>322</c:v>
                </c:pt>
                <c:pt idx="22">
                  <c:v>181</c:v>
                </c:pt>
                <c:pt idx="23">
                  <c:v>130</c:v>
                </c:pt>
                <c:pt idx="24">
                  <c:v>92</c:v>
                </c:pt>
                <c:pt idx="25">
                  <c:v>89</c:v>
                </c:pt>
                <c:pt idx="26">
                  <c:v>75</c:v>
                </c:pt>
                <c:pt idx="27">
                  <c:v>84</c:v>
                </c:pt>
                <c:pt idx="28">
                  <c:v>67</c:v>
                </c:pt>
                <c:pt idx="29">
                  <c:v>50</c:v>
                </c:pt>
                <c:pt idx="30">
                  <c:v>49</c:v>
                </c:pt>
                <c:pt idx="31">
                  <c:v>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'980028'!$B$4019:$B$4050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'980028'!$F$4019:$F$4050</c:f>
              <c:numCache>
                <c:formatCode>0</c:formatCode>
                <c:ptCount val="32"/>
                <c:pt idx="0">
                  <c:v>49.158408084573765</c:v>
                </c:pt>
                <c:pt idx="1">
                  <c:v>49.159027971158409</c:v>
                </c:pt>
                <c:pt idx="2">
                  <c:v>49.162192410423586</c:v>
                </c:pt>
                <c:pt idx="3">
                  <c:v>49.175692103673157</c:v>
                </c:pt>
                <c:pt idx="4">
                  <c:v>49.228169030311747</c:v>
                </c:pt>
                <c:pt idx="5">
                  <c:v>49.395580030250088</c:v>
                </c:pt>
                <c:pt idx="6">
                  <c:v>49.949445896162281</c:v>
                </c:pt>
                <c:pt idx="7">
                  <c:v>51.607582476779037</c:v>
                </c:pt>
                <c:pt idx="8">
                  <c:v>55.968303352776282</c:v>
                </c:pt>
                <c:pt idx="9">
                  <c:v>66.037911377581196</c:v>
                </c:pt>
                <c:pt idx="10">
                  <c:v>85.593581231432452</c:v>
                </c:pt>
                <c:pt idx="11">
                  <c:v>122.61055524601906</c:v>
                </c:pt>
                <c:pt idx="12">
                  <c:v>181.76772202761569</c:v>
                </c:pt>
                <c:pt idx="13">
                  <c:v>260.05377061077894</c:v>
                </c:pt>
                <c:pt idx="14">
                  <c:v>361.15730728629319</c:v>
                </c:pt>
                <c:pt idx="15">
                  <c:v>465.31396061482218</c:v>
                </c:pt>
                <c:pt idx="16">
                  <c:v>547.6924312582355</c:v>
                </c:pt>
                <c:pt idx="17">
                  <c:v>585.44368388023042</c:v>
                </c:pt>
                <c:pt idx="18">
                  <c:v>571.55093864873231</c:v>
                </c:pt>
                <c:pt idx="19">
                  <c:v>509.34687655766498</c:v>
                </c:pt>
                <c:pt idx="20">
                  <c:v>413.43925069225844</c:v>
                </c:pt>
                <c:pt idx="21">
                  <c:v>309.50599262913829</c:v>
                </c:pt>
                <c:pt idx="22">
                  <c:v>213.2913241598323</c:v>
                </c:pt>
                <c:pt idx="23">
                  <c:v>143.04894031950022</c:v>
                </c:pt>
                <c:pt idx="24">
                  <c:v>100.14954774506293</c:v>
                </c:pt>
                <c:pt idx="25">
                  <c:v>74.787035098170549</c:v>
                </c:pt>
                <c:pt idx="26">
                  <c:v>60.149881152009634</c:v>
                </c:pt>
                <c:pt idx="27">
                  <c:v>53.188733545173335</c:v>
                </c:pt>
                <c:pt idx="28">
                  <c:v>50.682837564456435</c:v>
                </c:pt>
                <c:pt idx="29">
                  <c:v>49.613697838581764</c:v>
                </c:pt>
                <c:pt idx="30">
                  <c:v>49.2899989568322</c:v>
                </c:pt>
                <c:pt idx="31">
                  <c:v>49.194487665851618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259072"/>
        <c:axId val="200260608"/>
      </c:scatterChart>
      <c:valAx>
        <c:axId val="200259072"/>
        <c:scaling>
          <c:orientation val="minMax"/>
        </c:scaling>
        <c:axPos val="b"/>
        <c:numFmt formatCode="General" sourceLinked="1"/>
        <c:tickLblPos val="nextTo"/>
        <c:crossAx val="200260608"/>
        <c:crosses val="autoZero"/>
        <c:crossBetween val="midCat"/>
      </c:valAx>
      <c:valAx>
        <c:axId val="200260608"/>
        <c:scaling>
          <c:orientation val="minMax"/>
        </c:scaling>
        <c:axPos val="l"/>
        <c:majorGridlines/>
        <c:numFmt formatCode="General" sourceLinked="1"/>
        <c:tickLblPos val="nextTo"/>
        <c:crossAx val="200259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'980028'!$B$4069:$B$4100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'980028'!$E$4069:$E$4100</c:f>
              <c:numCache>
                <c:formatCode>General</c:formatCode>
                <c:ptCount val="32"/>
                <c:pt idx="0">
                  <c:v>29</c:v>
                </c:pt>
                <c:pt idx="1">
                  <c:v>18</c:v>
                </c:pt>
                <c:pt idx="2">
                  <c:v>26</c:v>
                </c:pt>
                <c:pt idx="3">
                  <c:v>46</c:v>
                </c:pt>
                <c:pt idx="4">
                  <c:v>57</c:v>
                </c:pt>
                <c:pt idx="5">
                  <c:v>51</c:v>
                </c:pt>
                <c:pt idx="6">
                  <c:v>73</c:v>
                </c:pt>
                <c:pt idx="7">
                  <c:v>61</c:v>
                </c:pt>
                <c:pt idx="8">
                  <c:v>72</c:v>
                </c:pt>
                <c:pt idx="9">
                  <c:v>75</c:v>
                </c:pt>
                <c:pt idx="10">
                  <c:v>87</c:v>
                </c:pt>
                <c:pt idx="11">
                  <c:v>106</c:v>
                </c:pt>
                <c:pt idx="12">
                  <c:v>166</c:v>
                </c:pt>
                <c:pt idx="13">
                  <c:v>218</c:v>
                </c:pt>
                <c:pt idx="14">
                  <c:v>269</c:v>
                </c:pt>
                <c:pt idx="15">
                  <c:v>360</c:v>
                </c:pt>
                <c:pt idx="16">
                  <c:v>485</c:v>
                </c:pt>
                <c:pt idx="17">
                  <c:v>567</c:v>
                </c:pt>
                <c:pt idx="18">
                  <c:v>582</c:v>
                </c:pt>
                <c:pt idx="19">
                  <c:v>553</c:v>
                </c:pt>
                <c:pt idx="20">
                  <c:v>455</c:v>
                </c:pt>
                <c:pt idx="21">
                  <c:v>339</c:v>
                </c:pt>
                <c:pt idx="22">
                  <c:v>245</c:v>
                </c:pt>
                <c:pt idx="23">
                  <c:v>127</c:v>
                </c:pt>
                <c:pt idx="24">
                  <c:v>120</c:v>
                </c:pt>
                <c:pt idx="25">
                  <c:v>94</c:v>
                </c:pt>
                <c:pt idx="26">
                  <c:v>68</c:v>
                </c:pt>
                <c:pt idx="27">
                  <c:v>69</c:v>
                </c:pt>
                <c:pt idx="28">
                  <c:v>69</c:v>
                </c:pt>
                <c:pt idx="29">
                  <c:v>59</c:v>
                </c:pt>
                <c:pt idx="30">
                  <c:v>46</c:v>
                </c:pt>
                <c:pt idx="31">
                  <c:v>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'980028'!$B$4069:$B$4100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'980028'!$F$4069:$F$4100</c:f>
              <c:numCache>
                <c:formatCode>0</c:formatCode>
                <c:ptCount val="32"/>
                <c:pt idx="0">
                  <c:v>43.825618073166815</c:v>
                </c:pt>
                <c:pt idx="1">
                  <c:v>43.826190092233077</c:v>
                </c:pt>
                <c:pt idx="2">
                  <c:v>43.828994216730706</c:v>
                </c:pt>
                <c:pt idx="3">
                  <c:v>43.840547605349627</c:v>
                </c:pt>
                <c:pt idx="4">
                  <c:v>43.884172116875966</c:v>
                </c:pt>
                <c:pt idx="5">
                  <c:v>44.020205754469508</c:v>
                </c:pt>
                <c:pt idx="6">
                  <c:v>44.462253627857748</c:v>
                </c:pt>
                <c:pt idx="7">
                  <c:v>45.768886689324795</c:v>
                </c:pt>
                <c:pt idx="8">
                  <c:v>49.182606297848906</c:v>
                </c:pt>
                <c:pt idx="9">
                  <c:v>57.06477354890729</c:v>
                </c:pt>
                <c:pt idx="10">
                  <c:v>72.470994462411269</c:v>
                </c:pt>
                <c:pt idx="11">
                  <c:v>102.03304536557707</c:v>
                </c:pt>
                <c:pt idx="12">
                  <c:v>150.32318085270413</c:v>
                </c:pt>
                <c:pt idx="13">
                  <c:v>216.21351474583997</c:v>
                </c:pt>
                <c:pt idx="14">
                  <c:v>305.10417921916627</c:v>
                </c:pt>
                <c:pt idx="15">
                  <c:v>402.95692943832489</c:v>
                </c:pt>
                <c:pt idx="16">
                  <c:v>489.68131825298906</c:v>
                </c:pt>
                <c:pt idx="17">
                  <c:v>543.50004830383273</c:v>
                </c:pt>
                <c:pt idx="18">
                  <c:v>551.77988855776596</c:v>
                </c:pt>
                <c:pt idx="19">
                  <c:v>514.56602299582551</c:v>
                </c:pt>
                <c:pt idx="20">
                  <c:v>438.35724666181801</c:v>
                </c:pt>
                <c:pt idx="21">
                  <c:v>343.85563669484327</c:v>
                </c:pt>
                <c:pt idx="22">
                  <c:v>246.82030323379166</c:v>
                </c:pt>
                <c:pt idx="23">
                  <c:v>168.93852251772933</c:v>
                </c:pt>
                <c:pt idx="24">
                  <c:v>116.97827551248984</c:v>
                </c:pt>
                <c:pt idx="25">
                  <c:v>83.539986694236518</c:v>
                </c:pt>
                <c:pt idx="26">
                  <c:v>62.442802594149519</c:v>
                </c:pt>
                <c:pt idx="27">
                  <c:v>51.366682112295898</c:v>
                </c:pt>
                <c:pt idx="28">
                  <c:v>46.953102587133621</c:v>
                </c:pt>
                <c:pt idx="29">
                  <c:v>44.868362877367453</c:v>
                </c:pt>
                <c:pt idx="30">
                  <c:v>44.161844681269038</c:v>
                </c:pt>
                <c:pt idx="31">
                  <c:v>43.928730528894981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524160"/>
        <c:axId val="200525696"/>
      </c:scatterChart>
      <c:valAx>
        <c:axId val="200524160"/>
        <c:scaling>
          <c:orientation val="minMax"/>
        </c:scaling>
        <c:axPos val="b"/>
        <c:numFmt formatCode="General" sourceLinked="1"/>
        <c:tickLblPos val="nextTo"/>
        <c:crossAx val="200525696"/>
        <c:crosses val="autoZero"/>
        <c:crossBetween val="midCat"/>
      </c:valAx>
      <c:valAx>
        <c:axId val="200525696"/>
        <c:scaling>
          <c:orientation val="minMax"/>
        </c:scaling>
        <c:axPos val="l"/>
        <c:majorGridlines/>
        <c:numFmt formatCode="General" sourceLinked="1"/>
        <c:tickLblPos val="nextTo"/>
        <c:crossAx val="200524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'980028'!$B$4119:$B$4150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'980028'!$E$4119:$E$4150</c:f>
              <c:numCache>
                <c:formatCode>General</c:formatCode>
                <c:ptCount val="32"/>
                <c:pt idx="0">
                  <c:v>38</c:v>
                </c:pt>
                <c:pt idx="1">
                  <c:v>30</c:v>
                </c:pt>
                <c:pt idx="2">
                  <c:v>34</c:v>
                </c:pt>
                <c:pt idx="3">
                  <c:v>48</c:v>
                </c:pt>
                <c:pt idx="4">
                  <c:v>67</c:v>
                </c:pt>
                <c:pt idx="5">
                  <c:v>57</c:v>
                </c:pt>
                <c:pt idx="6">
                  <c:v>58</c:v>
                </c:pt>
                <c:pt idx="7">
                  <c:v>75</c:v>
                </c:pt>
                <c:pt idx="8">
                  <c:v>61</c:v>
                </c:pt>
                <c:pt idx="9">
                  <c:v>86</c:v>
                </c:pt>
                <c:pt idx="10">
                  <c:v>103</c:v>
                </c:pt>
                <c:pt idx="11">
                  <c:v>121</c:v>
                </c:pt>
                <c:pt idx="12">
                  <c:v>175</c:v>
                </c:pt>
                <c:pt idx="13">
                  <c:v>192</c:v>
                </c:pt>
                <c:pt idx="14">
                  <c:v>290</c:v>
                </c:pt>
                <c:pt idx="15">
                  <c:v>371</c:v>
                </c:pt>
                <c:pt idx="16">
                  <c:v>482</c:v>
                </c:pt>
                <c:pt idx="17">
                  <c:v>492</c:v>
                </c:pt>
                <c:pt idx="18">
                  <c:v>556</c:v>
                </c:pt>
                <c:pt idx="19">
                  <c:v>497</c:v>
                </c:pt>
                <c:pt idx="20">
                  <c:v>446</c:v>
                </c:pt>
                <c:pt idx="21">
                  <c:v>330</c:v>
                </c:pt>
                <c:pt idx="22">
                  <c:v>249</c:v>
                </c:pt>
                <c:pt idx="23">
                  <c:v>179</c:v>
                </c:pt>
                <c:pt idx="24">
                  <c:v>121</c:v>
                </c:pt>
                <c:pt idx="25">
                  <c:v>101</c:v>
                </c:pt>
                <c:pt idx="26">
                  <c:v>90</c:v>
                </c:pt>
                <c:pt idx="27">
                  <c:v>69</c:v>
                </c:pt>
                <c:pt idx="28">
                  <c:v>56</c:v>
                </c:pt>
                <c:pt idx="29">
                  <c:v>62</c:v>
                </c:pt>
                <c:pt idx="30">
                  <c:v>45</c:v>
                </c:pt>
                <c:pt idx="31">
                  <c:v>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'980028'!$B$4119:$B$4150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'980028'!$F$4119:$F$4150</c:f>
              <c:numCache>
                <c:formatCode>0</c:formatCode>
                <c:ptCount val="32"/>
                <c:pt idx="0">
                  <c:v>49.077715486588566</c:v>
                </c:pt>
                <c:pt idx="1">
                  <c:v>49.080044736076921</c:v>
                </c:pt>
                <c:pt idx="2">
                  <c:v>49.089521641621523</c:v>
                </c:pt>
                <c:pt idx="3">
                  <c:v>49.122325763928337</c:v>
                </c:pt>
                <c:pt idx="4">
                  <c:v>49.227702804522735</c:v>
                </c:pt>
                <c:pt idx="5">
                  <c:v>49.511872148125015</c:v>
                </c:pt>
                <c:pt idx="6">
                  <c:v>50.316201771502818</c:v>
                </c:pt>
                <c:pt idx="7">
                  <c:v>52.400106198087087</c:v>
                </c:pt>
                <c:pt idx="8">
                  <c:v>57.224058277511489</c:v>
                </c:pt>
                <c:pt idx="9">
                  <c:v>67.217935707690287</c:v>
                </c:pt>
                <c:pt idx="10">
                  <c:v>85.001428320632954</c:v>
                </c:pt>
                <c:pt idx="11">
                  <c:v>116.40057601247531</c:v>
                </c:pt>
                <c:pt idx="12">
                  <c:v>164.10346672254545</c:v>
                </c:pt>
                <c:pt idx="13">
                  <c:v>225.47434401263473</c:v>
                </c:pt>
                <c:pt idx="14">
                  <c:v>304.41440568771537</c:v>
                </c:pt>
                <c:pt idx="15">
                  <c:v>388.20254276604197</c:v>
                </c:pt>
                <c:pt idx="16">
                  <c:v>460.85739197414318</c:v>
                </c:pt>
                <c:pt idx="17">
                  <c:v>505.9602714374787</c:v>
                </c:pt>
                <c:pt idx="18">
                  <c:v>514.1439029966009</c:v>
                </c:pt>
                <c:pt idx="19">
                  <c:v>485.51903302405628</c:v>
                </c:pt>
                <c:pt idx="20">
                  <c:v>423.97214476632342</c:v>
                </c:pt>
                <c:pt idx="21">
                  <c:v>344.66886754326254</c:v>
                </c:pt>
                <c:pt idx="22">
                  <c:v>259.37148674027776</c:v>
                </c:pt>
                <c:pt idx="23">
                  <c:v>186.87614268759398</c:v>
                </c:pt>
                <c:pt idx="24">
                  <c:v>135.25220273038238</c:v>
                </c:pt>
                <c:pt idx="25">
                  <c:v>99.556961953071024</c:v>
                </c:pt>
                <c:pt idx="26">
                  <c:v>75.067953659797411</c:v>
                </c:pt>
                <c:pt idx="27">
                  <c:v>60.845484899620089</c:v>
                </c:pt>
                <c:pt idx="28">
                  <c:v>54.51508596484539</c:v>
                </c:pt>
                <c:pt idx="29">
                  <c:v>51.151412795402521</c:v>
                </c:pt>
                <c:pt idx="30">
                  <c:v>49.845282905485192</c:v>
                </c:pt>
                <c:pt idx="31">
                  <c:v>49.349364620855525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432640"/>
        <c:axId val="200450816"/>
      </c:scatterChart>
      <c:valAx>
        <c:axId val="200432640"/>
        <c:scaling>
          <c:orientation val="minMax"/>
        </c:scaling>
        <c:axPos val="b"/>
        <c:numFmt formatCode="General" sourceLinked="1"/>
        <c:tickLblPos val="nextTo"/>
        <c:crossAx val="200450816"/>
        <c:crosses val="autoZero"/>
        <c:crossBetween val="midCat"/>
      </c:valAx>
      <c:valAx>
        <c:axId val="200450816"/>
        <c:scaling>
          <c:orientation val="minMax"/>
        </c:scaling>
        <c:axPos val="l"/>
        <c:majorGridlines/>
        <c:numFmt formatCode="General" sourceLinked="1"/>
        <c:tickLblPos val="nextTo"/>
        <c:crossAx val="200432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'980028'!$B$4169:$B$4200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'980028'!$E$4169:$E$4200</c:f>
              <c:numCache>
                <c:formatCode>General</c:formatCode>
                <c:ptCount val="32"/>
                <c:pt idx="0">
                  <c:v>21</c:v>
                </c:pt>
                <c:pt idx="1">
                  <c:v>37</c:v>
                </c:pt>
                <c:pt idx="2">
                  <c:v>41</c:v>
                </c:pt>
                <c:pt idx="3">
                  <c:v>48</c:v>
                </c:pt>
                <c:pt idx="4">
                  <c:v>67</c:v>
                </c:pt>
                <c:pt idx="5">
                  <c:v>60</c:v>
                </c:pt>
                <c:pt idx="6">
                  <c:v>67</c:v>
                </c:pt>
                <c:pt idx="7">
                  <c:v>73</c:v>
                </c:pt>
                <c:pt idx="8">
                  <c:v>71</c:v>
                </c:pt>
                <c:pt idx="9">
                  <c:v>85</c:v>
                </c:pt>
                <c:pt idx="10">
                  <c:v>71</c:v>
                </c:pt>
                <c:pt idx="11">
                  <c:v>125</c:v>
                </c:pt>
                <c:pt idx="12">
                  <c:v>163</c:v>
                </c:pt>
                <c:pt idx="13">
                  <c:v>159</c:v>
                </c:pt>
                <c:pt idx="14">
                  <c:v>230</c:v>
                </c:pt>
                <c:pt idx="15">
                  <c:v>327</c:v>
                </c:pt>
                <c:pt idx="16">
                  <c:v>364</c:v>
                </c:pt>
                <c:pt idx="17">
                  <c:v>468</c:v>
                </c:pt>
                <c:pt idx="18">
                  <c:v>508</c:v>
                </c:pt>
                <c:pt idx="19">
                  <c:v>513</c:v>
                </c:pt>
                <c:pt idx="20">
                  <c:v>465</c:v>
                </c:pt>
                <c:pt idx="21">
                  <c:v>388</c:v>
                </c:pt>
                <c:pt idx="22">
                  <c:v>309</c:v>
                </c:pt>
                <c:pt idx="23">
                  <c:v>221</c:v>
                </c:pt>
                <c:pt idx="24">
                  <c:v>168</c:v>
                </c:pt>
                <c:pt idx="25">
                  <c:v>118</c:v>
                </c:pt>
                <c:pt idx="26">
                  <c:v>99</c:v>
                </c:pt>
                <c:pt idx="27">
                  <c:v>101</c:v>
                </c:pt>
                <c:pt idx="28">
                  <c:v>76</c:v>
                </c:pt>
                <c:pt idx="29">
                  <c:v>57</c:v>
                </c:pt>
                <c:pt idx="30">
                  <c:v>58</c:v>
                </c:pt>
                <c:pt idx="31">
                  <c:v>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'980028'!$B$4169:$B$4200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'980028'!$F$4169:$F$4200</c:f>
              <c:numCache>
                <c:formatCode>0</c:formatCode>
                <c:ptCount val="32"/>
                <c:pt idx="0">
                  <c:v>49.90184736409747</c:v>
                </c:pt>
                <c:pt idx="1">
                  <c:v>49.904342898332217</c:v>
                </c:pt>
                <c:pt idx="2">
                  <c:v>49.913793865027991</c:v>
                </c:pt>
                <c:pt idx="3">
                  <c:v>49.94449279682744</c:v>
                </c:pt>
                <c:pt idx="4">
                  <c:v>50.037812653386297</c:v>
                </c:pt>
                <c:pt idx="5">
                  <c:v>50.278213949681394</c:v>
                </c:pt>
                <c:pt idx="6">
                  <c:v>50.93261424472</c:v>
                </c:pt>
                <c:pt idx="7">
                  <c:v>52.574469455216494</c:v>
                </c:pt>
                <c:pt idx="8">
                  <c:v>56.286824544413442</c:v>
                </c:pt>
                <c:pt idx="9">
                  <c:v>63.869304549811439</c:v>
                </c:pt>
                <c:pt idx="10">
                  <c:v>77.299410371551744</c:v>
                </c:pt>
                <c:pt idx="11">
                  <c:v>101.13530325699362</c:v>
                </c:pt>
                <c:pt idx="12">
                  <c:v>137.94168318265247</c:v>
                </c:pt>
                <c:pt idx="13">
                  <c:v>186.63755186953711</c:v>
                </c:pt>
                <c:pt idx="14">
                  <c:v>252.08001814482412</c:v>
                </c:pt>
                <c:pt idx="15">
                  <c:v>326.47265393499464</c:v>
                </c:pt>
                <c:pt idx="16">
                  <c:v>398.61532422479951</c:v>
                </c:pt>
                <c:pt idx="17">
                  <c:v>454.76693490574513</c:v>
                </c:pt>
                <c:pt idx="18">
                  <c:v>482.66924385543132</c:v>
                </c:pt>
                <c:pt idx="19">
                  <c:v>480.97326450975152</c:v>
                </c:pt>
                <c:pt idx="20">
                  <c:v>446.46714612096088</c:v>
                </c:pt>
                <c:pt idx="21">
                  <c:v>387.22505451786361</c:v>
                </c:pt>
                <c:pt idx="22">
                  <c:v>311.8490965046791</c:v>
                </c:pt>
                <c:pt idx="23">
                  <c:v>238.38943662467008</c:v>
                </c:pt>
                <c:pt idx="24">
                  <c:v>179.33503681494111</c:v>
                </c:pt>
                <c:pt idx="25">
                  <c:v>133.57197039798862</c:v>
                </c:pt>
                <c:pt idx="26">
                  <c:v>98.208152184555388</c:v>
                </c:pt>
                <c:pt idx="27">
                  <c:v>74.786459729111527</c:v>
                </c:pt>
                <c:pt idx="28">
                  <c:v>62.866915461344782</c:v>
                </c:pt>
                <c:pt idx="29">
                  <c:v>55.613612407074505</c:v>
                </c:pt>
                <c:pt idx="30">
                  <c:v>52.343092217428108</c:v>
                </c:pt>
                <c:pt idx="31">
                  <c:v>50.902386867645674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542080"/>
        <c:axId val="200543616"/>
      </c:scatterChart>
      <c:valAx>
        <c:axId val="200542080"/>
        <c:scaling>
          <c:orientation val="minMax"/>
        </c:scaling>
        <c:axPos val="b"/>
        <c:numFmt formatCode="General" sourceLinked="1"/>
        <c:tickLblPos val="nextTo"/>
        <c:crossAx val="200543616"/>
        <c:crosses val="autoZero"/>
        <c:crossBetween val="midCat"/>
      </c:valAx>
      <c:valAx>
        <c:axId val="200543616"/>
        <c:scaling>
          <c:orientation val="minMax"/>
        </c:scaling>
        <c:axPos val="l"/>
        <c:majorGridlines/>
        <c:numFmt formatCode="General" sourceLinked="1"/>
        <c:tickLblPos val="nextTo"/>
        <c:crossAx val="200542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'980028'!$B$4219:$B$4250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'980028'!$E$4219:$E$4250</c:f>
              <c:numCache>
                <c:formatCode>General</c:formatCode>
                <c:ptCount val="32"/>
                <c:pt idx="0">
                  <c:v>29</c:v>
                </c:pt>
                <c:pt idx="1">
                  <c:v>30</c:v>
                </c:pt>
                <c:pt idx="2">
                  <c:v>27</c:v>
                </c:pt>
                <c:pt idx="3">
                  <c:v>54</c:v>
                </c:pt>
                <c:pt idx="4">
                  <c:v>66</c:v>
                </c:pt>
                <c:pt idx="5">
                  <c:v>58</c:v>
                </c:pt>
                <c:pt idx="6">
                  <c:v>66</c:v>
                </c:pt>
                <c:pt idx="7">
                  <c:v>56</c:v>
                </c:pt>
                <c:pt idx="8">
                  <c:v>57</c:v>
                </c:pt>
                <c:pt idx="9">
                  <c:v>72</c:v>
                </c:pt>
                <c:pt idx="10">
                  <c:v>98</c:v>
                </c:pt>
                <c:pt idx="11">
                  <c:v>114</c:v>
                </c:pt>
                <c:pt idx="12">
                  <c:v>142</c:v>
                </c:pt>
                <c:pt idx="13">
                  <c:v>177</c:v>
                </c:pt>
                <c:pt idx="14">
                  <c:v>233</c:v>
                </c:pt>
                <c:pt idx="15">
                  <c:v>350</c:v>
                </c:pt>
                <c:pt idx="16">
                  <c:v>377</c:v>
                </c:pt>
                <c:pt idx="17">
                  <c:v>387</c:v>
                </c:pt>
                <c:pt idx="18">
                  <c:v>449</c:v>
                </c:pt>
                <c:pt idx="19">
                  <c:v>518</c:v>
                </c:pt>
                <c:pt idx="20">
                  <c:v>453</c:v>
                </c:pt>
                <c:pt idx="21">
                  <c:v>390</c:v>
                </c:pt>
                <c:pt idx="22">
                  <c:v>299</c:v>
                </c:pt>
                <c:pt idx="23">
                  <c:v>233</c:v>
                </c:pt>
                <c:pt idx="24">
                  <c:v>149</c:v>
                </c:pt>
                <c:pt idx="25">
                  <c:v>108</c:v>
                </c:pt>
                <c:pt idx="26">
                  <c:v>117</c:v>
                </c:pt>
                <c:pt idx="27">
                  <c:v>83</c:v>
                </c:pt>
                <c:pt idx="28">
                  <c:v>84</c:v>
                </c:pt>
                <c:pt idx="29">
                  <c:v>71</c:v>
                </c:pt>
                <c:pt idx="30">
                  <c:v>57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'980028'!$B$4219:$B$4250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'980028'!$F$4219:$F$4250</c:f>
              <c:numCache>
                <c:formatCode>0</c:formatCode>
                <c:ptCount val="32"/>
                <c:pt idx="0">
                  <c:v>46.327458311169444</c:v>
                </c:pt>
                <c:pt idx="1">
                  <c:v>46.333923269070326</c:v>
                </c:pt>
                <c:pt idx="2">
                  <c:v>46.355728176899291</c:v>
                </c:pt>
                <c:pt idx="3">
                  <c:v>46.419224541575559</c:v>
                </c:pt>
                <c:pt idx="4">
                  <c:v>46.593519556014733</c:v>
                </c:pt>
                <c:pt idx="5">
                  <c:v>47.002831266582135</c:v>
                </c:pt>
                <c:pt idx="6">
                  <c:v>48.022609813829199</c:v>
                </c:pt>
                <c:pt idx="7">
                  <c:v>50.371344744091687</c:v>
                </c:pt>
                <c:pt idx="8">
                  <c:v>55.275142028994381</c:v>
                </c:pt>
                <c:pt idx="9">
                  <c:v>64.589120333346415</c:v>
                </c:pt>
                <c:pt idx="10">
                  <c:v>80.058850337714688</c:v>
                </c:pt>
                <c:pt idx="11">
                  <c:v>105.95399753141072</c:v>
                </c:pt>
                <c:pt idx="12">
                  <c:v>143.87617499887659</c:v>
                </c:pt>
                <c:pt idx="13">
                  <c:v>191.82346194020246</c:v>
                </c:pt>
                <c:pt idx="14">
                  <c:v>253.73447310122248</c:v>
                </c:pt>
                <c:pt idx="15">
                  <c:v>321.64718695760939</c:v>
                </c:pt>
                <c:pt idx="16">
                  <c:v>385.49515273071523</c:v>
                </c:pt>
                <c:pt idx="17">
                  <c:v>433.75679123321459</c:v>
                </c:pt>
                <c:pt idx="18">
                  <c:v>456.73368543710524</c:v>
                </c:pt>
                <c:pt idx="19">
                  <c:v>453.76476614320961</c:v>
                </c:pt>
                <c:pt idx="20">
                  <c:v>422.38085052933383</c:v>
                </c:pt>
                <c:pt idx="21">
                  <c:v>369.38207638146463</c:v>
                </c:pt>
                <c:pt idx="22">
                  <c:v>301.59167792268801</c:v>
                </c:pt>
                <c:pt idx="23">
                  <c:v>234.44369724029252</c:v>
                </c:pt>
                <c:pt idx="24">
                  <c:v>179.18547921541003</c:v>
                </c:pt>
                <c:pt idx="25">
                  <c:v>135.11281274654817</c:v>
                </c:pt>
                <c:pt idx="26">
                  <c:v>99.808054414486648</c:v>
                </c:pt>
                <c:pt idx="27">
                  <c:v>75.341707836519873</c:v>
                </c:pt>
                <c:pt idx="28">
                  <c:v>62.23976029123795</c:v>
                </c:pt>
                <c:pt idx="29">
                  <c:v>53.807395186369085</c:v>
                </c:pt>
                <c:pt idx="30">
                  <c:v>49.747699524506132</c:v>
                </c:pt>
                <c:pt idx="31">
                  <c:v>47.83218939230678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606464"/>
        <c:axId val="200608000"/>
      </c:scatterChart>
      <c:valAx>
        <c:axId val="200606464"/>
        <c:scaling>
          <c:orientation val="minMax"/>
        </c:scaling>
        <c:axPos val="b"/>
        <c:numFmt formatCode="General" sourceLinked="1"/>
        <c:tickLblPos val="nextTo"/>
        <c:crossAx val="200608000"/>
        <c:crosses val="autoZero"/>
        <c:crossBetween val="midCat"/>
      </c:valAx>
      <c:valAx>
        <c:axId val="200608000"/>
        <c:scaling>
          <c:orientation val="minMax"/>
        </c:scaling>
        <c:axPos val="l"/>
        <c:majorGridlines/>
        <c:numFmt formatCode="General" sourceLinked="1"/>
        <c:tickLblPos val="nextTo"/>
        <c:crossAx val="200606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'980028'!$B$4269:$B$4300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'980028'!$E$4269:$E$4300</c:f>
              <c:numCache>
                <c:formatCode>General</c:formatCode>
                <c:ptCount val="32"/>
                <c:pt idx="0">
                  <c:v>31</c:v>
                </c:pt>
                <c:pt idx="1">
                  <c:v>30</c:v>
                </c:pt>
                <c:pt idx="2">
                  <c:v>37</c:v>
                </c:pt>
                <c:pt idx="3">
                  <c:v>44</c:v>
                </c:pt>
                <c:pt idx="4">
                  <c:v>60</c:v>
                </c:pt>
                <c:pt idx="5">
                  <c:v>61</c:v>
                </c:pt>
                <c:pt idx="6">
                  <c:v>74</c:v>
                </c:pt>
                <c:pt idx="7">
                  <c:v>89</c:v>
                </c:pt>
                <c:pt idx="8">
                  <c:v>73</c:v>
                </c:pt>
                <c:pt idx="9">
                  <c:v>108</c:v>
                </c:pt>
                <c:pt idx="10">
                  <c:v>99</c:v>
                </c:pt>
                <c:pt idx="11">
                  <c:v>119</c:v>
                </c:pt>
                <c:pt idx="12">
                  <c:v>157</c:v>
                </c:pt>
                <c:pt idx="13">
                  <c:v>188</c:v>
                </c:pt>
                <c:pt idx="14">
                  <c:v>284</c:v>
                </c:pt>
                <c:pt idx="15">
                  <c:v>341</c:v>
                </c:pt>
                <c:pt idx="16">
                  <c:v>437</c:v>
                </c:pt>
                <c:pt idx="17">
                  <c:v>451</c:v>
                </c:pt>
                <c:pt idx="18">
                  <c:v>494</c:v>
                </c:pt>
                <c:pt idx="19">
                  <c:v>546</c:v>
                </c:pt>
                <c:pt idx="20">
                  <c:v>525</c:v>
                </c:pt>
                <c:pt idx="21">
                  <c:v>392</c:v>
                </c:pt>
                <c:pt idx="22">
                  <c:v>286</c:v>
                </c:pt>
                <c:pt idx="23">
                  <c:v>246</c:v>
                </c:pt>
                <c:pt idx="24">
                  <c:v>180</c:v>
                </c:pt>
                <c:pt idx="25">
                  <c:v>128</c:v>
                </c:pt>
                <c:pt idx="26">
                  <c:v>83</c:v>
                </c:pt>
                <c:pt idx="27">
                  <c:v>92</c:v>
                </c:pt>
                <c:pt idx="28">
                  <c:v>75</c:v>
                </c:pt>
                <c:pt idx="29">
                  <c:v>60</c:v>
                </c:pt>
                <c:pt idx="30">
                  <c:v>60</c:v>
                </c:pt>
                <c:pt idx="31">
                  <c:v>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'980028'!$B$4269:$B$4300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'980028'!$F$4269:$F$4300</c:f>
              <c:numCache>
                <c:formatCode>0</c:formatCode>
                <c:ptCount val="32"/>
                <c:pt idx="0">
                  <c:v>49.9391039036962</c:v>
                </c:pt>
                <c:pt idx="1">
                  <c:v>49.945338213315821</c:v>
                </c:pt>
                <c:pt idx="2">
                  <c:v>49.966912571632939</c:v>
                </c:pt>
                <c:pt idx="3">
                  <c:v>50.031233153725829</c:v>
                </c:pt>
                <c:pt idx="4">
                  <c:v>50.211573255572887</c:v>
                </c:pt>
                <c:pt idx="5">
                  <c:v>50.642967890456397</c:v>
                </c:pt>
                <c:pt idx="6">
                  <c:v>51.73593649781791</c:v>
                </c:pt>
                <c:pt idx="7">
                  <c:v>54.29176376351041</c:v>
                </c:pt>
                <c:pt idx="8">
                  <c:v>59.697621267336906</c:v>
                </c:pt>
                <c:pt idx="9">
                  <c:v>70.073572889332169</c:v>
                </c:pt>
                <c:pt idx="10">
                  <c:v>87.442673858044728</c:v>
                </c:pt>
                <c:pt idx="11">
                  <c:v>116.67453655977451</c:v>
                </c:pt>
                <c:pt idx="12">
                  <c:v>159.60137031354637</c:v>
                </c:pt>
                <c:pt idx="13">
                  <c:v>213.8642440656696</c:v>
                </c:pt>
                <c:pt idx="14">
                  <c:v>283.672048619115</c:v>
                </c:pt>
                <c:pt idx="15">
                  <c:v>359.59283621387891</c:v>
                </c:pt>
                <c:pt idx="16">
                  <c:v>429.8059136866267</c:v>
                </c:pt>
                <c:pt idx="17">
                  <c:v>481.11130034342369</c:v>
                </c:pt>
                <c:pt idx="18">
                  <c:v>503.13894396668866</c:v>
                </c:pt>
                <c:pt idx="19">
                  <c:v>495.22989271887104</c:v>
                </c:pt>
                <c:pt idx="20">
                  <c:v>455.74666823585994</c:v>
                </c:pt>
                <c:pt idx="21">
                  <c:v>393.45467380693248</c:v>
                </c:pt>
                <c:pt idx="22">
                  <c:v>316.61615853231507</c:v>
                </c:pt>
                <c:pt idx="23">
                  <c:v>242.6754156890747</c:v>
                </c:pt>
                <c:pt idx="24">
                  <c:v>183.37341442408956</c:v>
                </c:pt>
                <c:pt idx="25">
                  <c:v>137.22164985115049</c:v>
                </c:pt>
                <c:pt idx="26">
                  <c:v>101.20127233145655</c:v>
                </c:pt>
                <c:pt idx="27">
                  <c:v>76.956373286620504</c:v>
                </c:pt>
                <c:pt idx="28">
                  <c:v>64.357451788444195</c:v>
                </c:pt>
                <c:pt idx="29">
                  <c:v>56.495909226990548</c:v>
                </c:pt>
                <c:pt idx="30">
                  <c:v>52.838887178643667</c:v>
                </c:pt>
                <c:pt idx="31">
                  <c:v>51.171922050072794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625536"/>
        <c:axId val="200672384"/>
      </c:scatterChart>
      <c:valAx>
        <c:axId val="200625536"/>
        <c:scaling>
          <c:orientation val="minMax"/>
        </c:scaling>
        <c:axPos val="b"/>
        <c:numFmt formatCode="General" sourceLinked="1"/>
        <c:tickLblPos val="nextTo"/>
        <c:crossAx val="200672384"/>
        <c:crosses val="autoZero"/>
        <c:crossBetween val="midCat"/>
      </c:valAx>
      <c:valAx>
        <c:axId val="200672384"/>
        <c:scaling>
          <c:orientation val="minMax"/>
        </c:scaling>
        <c:axPos val="l"/>
        <c:majorGridlines/>
        <c:numFmt formatCode="General" sourceLinked="1"/>
        <c:tickLblPos val="nextTo"/>
        <c:crossAx val="200625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'980028'!$B$4319:$B$4350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'980028'!$E$4319:$E$4350</c:f>
              <c:numCache>
                <c:formatCode>General</c:formatCode>
                <c:ptCount val="32"/>
                <c:pt idx="0">
                  <c:v>41</c:v>
                </c:pt>
                <c:pt idx="1">
                  <c:v>33</c:v>
                </c:pt>
                <c:pt idx="2">
                  <c:v>37</c:v>
                </c:pt>
                <c:pt idx="3">
                  <c:v>67</c:v>
                </c:pt>
                <c:pt idx="4">
                  <c:v>53</c:v>
                </c:pt>
                <c:pt idx="5">
                  <c:v>59</c:v>
                </c:pt>
                <c:pt idx="6">
                  <c:v>73</c:v>
                </c:pt>
                <c:pt idx="7">
                  <c:v>64</c:v>
                </c:pt>
                <c:pt idx="8">
                  <c:v>66</c:v>
                </c:pt>
                <c:pt idx="9">
                  <c:v>88</c:v>
                </c:pt>
                <c:pt idx="10">
                  <c:v>106</c:v>
                </c:pt>
                <c:pt idx="11">
                  <c:v>125</c:v>
                </c:pt>
                <c:pt idx="12">
                  <c:v>169</c:v>
                </c:pt>
                <c:pt idx="13">
                  <c:v>210</c:v>
                </c:pt>
                <c:pt idx="14">
                  <c:v>241</c:v>
                </c:pt>
                <c:pt idx="15">
                  <c:v>293</c:v>
                </c:pt>
                <c:pt idx="16">
                  <c:v>370</c:v>
                </c:pt>
                <c:pt idx="17">
                  <c:v>426</c:v>
                </c:pt>
                <c:pt idx="18">
                  <c:v>453</c:v>
                </c:pt>
                <c:pt idx="19">
                  <c:v>419</c:v>
                </c:pt>
                <c:pt idx="20">
                  <c:v>422</c:v>
                </c:pt>
                <c:pt idx="21">
                  <c:v>346</c:v>
                </c:pt>
                <c:pt idx="22">
                  <c:v>299</c:v>
                </c:pt>
                <c:pt idx="23">
                  <c:v>208</c:v>
                </c:pt>
                <c:pt idx="24">
                  <c:v>152</c:v>
                </c:pt>
                <c:pt idx="25">
                  <c:v>115</c:v>
                </c:pt>
                <c:pt idx="26">
                  <c:v>109</c:v>
                </c:pt>
                <c:pt idx="27">
                  <c:v>87</c:v>
                </c:pt>
                <c:pt idx="28">
                  <c:v>83</c:v>
                </c:pt>
                <c:pt idx="29">
                  <c:v>62</c:v>
                </c:pt>
                <c:pt idx="30">
                  <c:v>49</c:v>
                </c:pt>
                <c:pt idx="31">
                  <c:v>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'980028'!$B$4319:$B$4350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'980028'!$F$4319:$F$4350</c:f>
              <c:numCache>
                <c:formatCode>0</c:formatCode>
                <c:ptCount val="32"/>
                <c:pt idx="0">
                  <c:v>49.380341079759496</c:v>
                </c:pt>
                <c:pt idx="1">
                  <c:v>49.400624632114898</c:v>
                </c:pt>
                <c:pt idx="2">
                  <c:v>49.460556021686138</c:v>
                </c:pt>
                <c:pt idx="3">
                  <c:v>49.614458446729024</c:v>
                </c:pt>
                <c:pt idx="4">
                  <c:v>49.989832541535513</c:v>
                </c:pt>
                <c:pt idx="5">
                  <c:v>50.781045024579335</c:v>
                </c:pt>
                <c:pt idx="6">
                  <c:v>52.557342490319819</c:v>
                </c:pt>
                <c:pt idx="7">
                  <c:v>56.252525044673526</c:v>
                </c:pt>
                <c:pt idx="8">
                  <c:v>63.260527447289675</c:v>
                </c:pt>
                <c:pt idx="9">
                  <c:v>75.436884963465914</c:v>
                </c:pt>
                <c:pt idx="10">
                  <c:v>94.098172689283032</c:v>
                </c:pt>
                <c:pt idx="11">
                  <c:v>123.07754877928221</c:v>
                </c:pt>
                <c:pt idx="12">
                  <c:v>162.63205208875698</c:v>
                </c:pt>
                <c:pt idx="13">
                  <c:v>209.57950073996577</c:v>
                </c:pt>
                <c:pt idx="14">
                  <c:v>266.68222539653499</c:v>
                </c:pt>
                <c:pt idx="15">
                  <c:v>325.68640861424933</c:v>
                </c:pt>
                <c:pt idx="16">
                  <c:v>377.75100319655576</c:v>
                </c:pt>
                <c:pt idx="17">
                  <c:v>413.89754402503422</c:v>
                </c:pt>
                <c:pt idx="18">
                  <c:v>427.7987667746425</c:v>
                </c:pt>
                <c:pt idx="19">
                  <c:v>419.47193037981214</c:v>
                </c:pt>
                <c:pt idx="20">
                  <c:v>388.12918651549114</c:v>
                </c:pt>
                <c:pt idx="21">
                  <c:v>339.9882402310663</c:v>
                </c:pt>
                <c:pt idx="22">
                  <c:v>280.36094848749065</c:v>
                </c:pt>
                <c:pt idx="23">
                  <c:v>221.81495886527594</c:v>
                </c:pt>
                <c:pt idx="24">
                  <c:v>173.40137575797877</c:v>
                </c:pt>
                <c:pt idx="25">
                  <c:v>134.25095229414742</c:v>
                </c:pt>
                <c:pt idx="26">
                  <c:v>102.18305038544443</c:v>
                </c:pt>
                <c:pt idx="27">
                  <c:v>79.237694996660849</c:v>
                </c:pt>
                <c:pt idx="28">
                  <c:v>66.463804745268519</c:v>
                </c:pt>
                <c:pt idx="29">
                  <c:v>57.863559232459238</c:v>
                </c:pt>
                <c:pt idx="30">
                  <c:v>53.490914343933355</c:v>
                </c:pt>
                <c:pt idx="31">
                  <c:v>51.302887683001458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702208"/>
        <c:axId val="200712192"/>
      </c:scatterChart>
      <c:valAx>
        <c:axId val="200702208"/>
        <c:scaling>
          <c:orientation val="minMax"/>
        </c:scaling>
        <c:axPos val="b"/>
        <c:numFmt formatCode="General" sourceLinked="1"/>
        <c:tickLblPos val="nextTo"/>
        <c:crossAx val="200712192"/>
        <c:crosses val="autoZero"/>
        <c:crossBetween val="midCat"/>
      </c:valAx>
      <c:valAx>
        <c:axId val="200712192"/>
        <c:scaling>
          <c:orientation val="minMax"/>
        </c:scaling>
        <c:axPos val="l"/>
        <c:majorGridlines/>
        <c:numFmt formatCode="General" sourceLinked="1"/>
        <c:tickLblPos val="nextTo"/>
        <c:crossAx val="200702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'980028'!$B$4369:$B$4400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'980028'!$E$4369:$E$4400</c:f>
              <c:numCache>
                <c:formatCode>General</c:formatCode>
                <c:ptCount val="32"/>
                <c:pt idx="0">
                  <c:v>26</c:v>
                </c:pt>
                <c:pt idx="1">
                  <c:v>20</c:v>
                </c:pt>
                <c:pt idx="2">
                  <c:v>32</c:v>
                </c:pt>
                <c:pt idx="3">
                  <c:v>43</c:v>
                </c:pt>
                <c:pt idx="4">
                  <c:v>58</c:v>
                </c:pt>
                <c:pt idx="5">
                  <c:v>60</c:v>
                </c:pt>
                <c:pt idx="6">
                  <c:v>71</c:v>
                </c:pt>
                <c:pt idx="7">
                  <c:v>76</c:v>
                </c:pt>
                <c:pt idx="8">
                  <c:v>74</c:v>
                </c:pt>
                <c:pt idx="9">
                  <c:v>84</c:v>
                </c:pt>
                <c:pt idx="10">
                  <c:v>116</c:v>
                </c:pt>
                <c:pt idx="11">
                  <c:v>144</c:v>
                </c:pt>
                <c:pt idx="12">
                  <c:v>182</c:v>
                </c:pt>
                <c:pt idx="13">
                  <c:v>198</c:v>
                </c:pt>
                <c:pt idx="14">
                  <c:v>266</c:v>
                </c:pt>
                <c:pt idx="15">
                  <c:v>358</c:v>
                </c:pt>
                <c:pt idx="16">
                  <c:v>391</c:v>
                </c:pt>
                <c:pt idx="17">
                  <c:v>468</c:v>
                </c:pt>
                <c:pt idx="18">
                  <c:v>495</c:v>
                </c:pt>
                <c:pt idx="19">
                  <c:v>475</c:v>
                </c:pt>
                <c:pt idx="20">
                  <c:v>425</c:v>
                </c:pt>
                <c:pt idx="21">
                  <c:v>358</c:v>
                </c:pt>
                <c:pt idx="22">
                  <c:v>273</c:v>
                </c:pt>
                <c:pt idx="23">
                  <c:v>211</c:v>
                </c:pt>
                <c:pt idx="24">
                  <c:v>164</c:v>
                </c:pt>
                <c:pt idx="25">
                  <c:v>117</c:v>
                </c:pt>
                <c:pt idx="26">
                  <c:v>89</c:v>
                </c:pt>
                <c:pt idx="27">
                  <c:v>76</c:v>
                </c:pt>
                <c:pt idx="28">
                  <c:v>70</c:v>
                </c:pt>
                <c:pt idx="29">
                  <c:v>71</c:v>
                </c:pt>
                <c:pt idx="30">
                  <c:v>75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'980028'!$B$4369:$B$4400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'980028'!$F$4369:$F$4400</c:f>
              <c:numCache>
                <c:formatCode>0</c:formatCode>
                <c:ptCount val="32"/>
                <c:pt idx="0">
                  <c:v>43.092303355249364</c:v>
                </c:pt>
                <c:pt idx="1">
                  <c:v>43.126726943412734</c:v>
                </c:pt>
                <c:pt idx="2">
                  <c:v>43.224301434787606</c:v>
                </c:pt>
                <c:pt idx="3">
                  <c:v>43.465049224752129</c:v>
                </c:pt>
                <c:pt idx="4">
                  <c:v>44.030289302971489</c:v>
                </c:pt>
                <c:pt idx="5">
                  <c:v>45.180236432800129</c:v>
                </c:pt>
                <c:pt idx="6">
                  <c:v>47.673861298509941</c:v>
                </c:pt>
                <c:pt idx="7">
                  <c:v>52.684645929335836</c:v>
                </c:pt>
                <c:pt idx="8">
                  <c:v>61.87424217377653</c:v>
                </c:pt>
                <c:pt idx="9">
                  <c:v>77.337949068758761</c:v>
                </c:pt>
                <c:pt idx="10">
                  <c:v>100.33813930429152</c:v>
                </c:pt>
                <c:pt idx="11">
                  <c:v>135.02932063551697</c:v>
                </c:pt>
                <c:pt idx="12">
                  <c:v>181.03222250763045</c:v>
                </c:pt>
                <c:pt idx="13">
                  <c:v>234.13605079912128</c:v>
                </c:pt>
                <c:pt idx="14">
                  <c:v>296.89236505036769</c:v>
                </c:pt>
                <c:pt idx="15">
                  <c:v>359.64905307111513</c:v>
                </c:pt>
                <c:pt idx="16">
                  <c:v>412.76558081365658</c:v>
                </c:pt>
                <c:pt idx="17">
                  <c:v>447.0909630680182</c:v>
                </c:pt>
                <c:pt idx="18">
                  <c:v>457.12572029104763</c:v>
                </c:pt>
                <c:pt idx="19">
                  <c:v>443.1315884331604</c:v>
                </c:pt>
                <c:pt idx="20">
                  <c:v>405.37585251715285</c:v>
                </c:pt>
                <c:pt idx="21">
                  <c:v>351.15043120908445</c:v>
                </c:pt>
                <c:pt idx="22">
                  <c:v>286.12730410551791</c:v>
                </c:pt>
                <c:pt idx="23">
                  <c:v>223.53345019799141</c:v>
                </c:pt>
                <c:pt idx="24">
                  <c:v>172.41666813753693</c:v>
                </c:pt>
                <c:pt idx="25">
                  <c:v>131.414288525346</c:v>
                </c:pt>
                <c:pt idx="26">
                  <c:v>98.010290680098549</c:v>
                </c:pt>
                <c:pt idx="27">
                  <c:v>74.18182990647621</c:v>
                </c:pt>
                <c:pt idx="28">
                  <c:v>60.924645874655582</c:v>
                </c:pt>
                <c:pt idx="29">
                  <c:v>51.985573020809021</c:v>
                </c:pt>
                <c:pt idx="30">
                  <c:v>47.424202862869365</c:v>
                </c:pt>
                <c:pt idx="31">
                  <c:v>45.129565300541117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889472"/>
        <c:axId val="200891008"/>
      </c:scatterChart>
      <c:valAx>
        <c:axId val="200889472"/>
        <c:scaling>
          <c:orientation val="minMax"/>
        </c:scaling>
        <c:axPos val="b"/>
        <c:numFmt formatCode="General" sourceLinked="1"/>
        <c:tickLblPos val="nextTo"/>
        <c:crossAx val="200891008"/>
        <c:crosses val="autoZero"/>
        <c:crossBetween val="midCat"/>
      </c:valAx>
      <c:valAx>
        <c:axId val="200891008"/>
        <c:scaling>
          <c:orientation val="minMax"/>
        </c:scaling>
        <c:axPos val="l"/>
        <c:majorGridlines/>
        <c:numFmt formatCode="General" sourceLinked="1"/>
        <c:tickLblPos val="nextTo"/>
        <c:crossAx val="200889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'980028'!$B$4419:$B$4450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'980028'!$E$4419:$E$4450</c:f>
              <c:numCache>
                <c:formatCode>General</c:formatCode>
                <c:ptCount val="32"/>
                <c:pt idx="0">
                  <c:v>28</c:v>
                </c:pt>
                <c:pt idx="1">
                  <c:v>35</c:v>
                </c:pt>
                <c:pt idx="2">
                  <c:v>35</c:v>
                </c:pt>
                <c:pt idx="3">
                  <c:v>50</c:v>
                </c:pt>
                <c:pt idx="4">
                  <c:v>52</c:v>
                </c:pt>
                <c:pt idx="5">
                  <c:v>55</c:v>
                </c:pt>
                <c:pt idx="6">
                  <c:v>55</c:v>
                </c:pt>
                <c:pt idx="7">
                  <c:v>76</c:v>
                </c:pt>
                <c:pt idx="8">
                  <c:v>85</c:v>
                </c:pt>
                <c:pt idx="9">
                  <c:v>90</c:v>
                </c:pt>
                <c:pt idx="10">
                  <c:v>99</c:v>
                </c:pt>
                <c:pt idx="11">
                  <c:v>134</c:v>
                </c:pt>
                <c:pt idx="12">
                  <c:v>171</c:v>
                </c:pt>
                <c:pt idx="13">
                  <c:v>233</c:v>
                </c:pt>
                <c:pt idx="14">
                  <c:v>298</c:v>
                </c:pt>
                <c:pt idx="15">
                  <c:v>370</c:v>
                </c:pt>
                <c:pt idx="16">
                  <c:v>476</c:v>
                </c:pt>
                <c:pt idx="17">
                  <c:v>557</c:v>
                </c:pt>
                <c:pt idx="18">
                  <c:v>553</c:v>
                </c:pt>
                <c:pt idx="19">
                  <c:v>471</c:v>
                </c:pt>
                <c:pt idx="20">
                  <c:v>458</c:v>
                </c:pt>
                <c:pt idx="21">
                  <c:v>381</c:v>
                </c:pt>
                <c:pt idx="22">
                  <c:v>266</c:v>
                </c:pt>
                <c:pt idx="23">
                  <c:v>198</c:v>
                </c:pt>
                <c:pt idx="24">
                  <c:v>160</c:v>
                </c:pt>
                <c:pt idx="25">
                  <c:v>110</c:v>
                </c:pt>
                <c:pt idx="26">
                  <c:v>86</c:v>
                </c:pt>
                <c:pt idx="27">
                  <c:v>103</c:v>
                </c:pt>
                <c:pt idx="28">
                  <c:v>74</c:v>
                </c:pt>
                <c:pt idx="29">
                  <c:v>59</c:v>
                </c:pt>
                <c:pt idx="30">
                  <c:v>49</c:v>
                </c:pt>
                <c:pt idx="31">
                  <c:v>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'980028'!$B$4419:$B$4450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'980028'!$F$4419:$F$4450</c:f>
              <c:numCache>
                <c:formatCode>0</c:formatCode>
                <c:ptCount val="32"/>
                <c:pt idx="0">
                  <c:v>47.879513358158448</c:v>
                </c:pt>
                <c:pt idx="1">
                  <c:v>47.889068227972231</c:v>
                </c:pt>
                <c:pt idx="2">
                  <c:v>47.921570703627474</c:v>
                </c:pt>
                <c:pt idx="3">
                  <c:v>48.016720207424548</c:v>
                </c:pt>
                <c:pt idx="4">
                  <c:v>48.278419669625677</c:v>
                </c:pt>
                <c:pt idx="5">
                  <c:v>48.892248243314278</c:v>
                </c:pt>
                <c:pt idx="6">
                  <c:v>50.414663961740096</c:v>
                </c:pt>
                <c:pt idx="7">
                  <c:v>53.892063659218991</c:v>
                </c:pt>
                <c:pt idx="8">
                  <c:v>61.063767521240557</c:v>
                </c:pt>
                <c:pt idx="9">
                  <c:v>74.464563094560617</c:v>
                </c:pt>
                <c:pt idx="10">
                  <c:v>96.278556425809455</c:v>
                </c:pt>
                <c:pt idx="11">
                  <c:v>131.88886134386354</c:v>
                </c:pt>
                <c:pt idx="12">
                  <c:v>182.44014113668888</c:v>
                </c:pt>
                <c:pt idx="13">
                  <c:v>244.03638954047386</c:v>
                </c:pt>
                <c:pt idx="14">
                  <c:v>319.93980569952561</c:v>
                </c:pt>
                <c:pt idx="15">
                  <c:v>398.05287197411934</c:v>
                </c:pt>
                <c:pt idx="16">
                  <c:v>464.8225065857817</c:v>
                </c:pt>
                <c:pt idx="17">
                  <c:v>506.89658860945383</c:v>
                </c:pt>
                <c:pt idx="18">
                  <c:v>516.55337136449157</c:v>
                </c:pt>
                <c:pt idx="19">
                  <c:v>493.95334352164349</c:v>
                </c:pt>
                <c:pt idx="20">
                  <c:v>441.07499680729671</c:v>
                </c:pt>
                <c:pt idx="21">
                  <c:v>369.59769590585967</c:v>
                </c:pt>
                <c:pt idx="22">
                  <c:v>288.68825008355719</c:v>
                </c:pt>
                <c:pt idx="23">
                  <c:v>215.67408999992645</c:v>
                </c:pt>
                <c:pt idx="24">
                  <c:v>160.098174016651</c:v>
                </c:pt>
                <c:pt idx="25">
                  <c:v>118.77800630679262</c:v>
                </c:pt>
                <c:pt idx="26">
                  <c:v>87.941108398982365</c:v>
                </c:pt>
                <c:pt idx="27">
                  <c:v>68.131040471240823</c:v>
                </c:pt>
                <c:pt idx="28">
                  <c:v>58.290345333959245</c:v>
                </c:pt>
                <c:pt idx="29">
                  <c:v>52.412238313898968</c:v>
                </c:pt>
                <c:pt idx="30">
                  <c:v>49.801050148032935</c:v>
                </c:pt>
                <c:pt idx="31">
                  <c:v>48.662208350915883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966144"/>
        <c:axId val="200967680"/>
      </c:scatterChart>
      <c:valAx>
        <c:axId val="200966144"/>
        <c:scaling>
          <c:orientation val="minMax"/>
        </c:scaling>
        <c:axPos val="b"/>
        <c:numFmt formatCode="General" sourceLinked="1"/>
        <c:tickLblPos val="nextTo"/>
        <c:crossAx val="200967680"/>
        <c:crosses val="autoZero"/>
        <c:crossBetween val="midCat"/>
      </c:valAx>
      <c:valAx>
        <c:axId val="200967680"/>
        <c:scaling>
          <c:orientation val="minMax"/>
        </c:scaling>
        <c:axPos val="l"/>
        <c:majorGridlines/>
        <c:numFmt formatCode="General" sourceLinked="1"/>
        <c:tickLblPos val="nextTo"/>
        <c:crossAx val="200966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'980028'!$B$419:$B$450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'980028'!$E$419:$E$450</c:f>
              <c:numCache>
                <c:formatCode>General</c:formatCode>
                <c:ptCount val="32"/>
                <c:pt idx="0">
                  <c:v>52</c:v>
                </c:pt>
                <c:pt idx="1">
                  <c:v>58</c:v>
                </c:pt>
                <c:pt idx="2">
                  <c:v>71</c:v>
                </c:pt>
                <c:pt idx="3">
                  <c:v>82</c:v>
                </c:pt>
                <c:pt idx="4">
                  <c:v>111</c:v>
                </c:pt>
                <c:pt idx="5">
                  <c:v>116</c:v>
                </c:pt>
                <c:pt idx="6">
                  <c:v>119</c:v>
                </c:pt>
                <c:pt idx="7">
                  <c:v>138</c:v>
                </c:pt>
                <c:pt idx="8">
                  <c:v>154</c:v>
                </c:pt>
                <c:pt idx="9">
                  <c:v>162</c:v>
                </c:pt>
                <c:pt idx="10">
                  <c:v>208</c:v>
                </c:pt>
                <c:pt idx="11">
                  <c:v>230</c:v>
                </c:pt>
                <c:pt idx="12">
                  <c:v>293</c:v>
                </c:pt>
                <c:pt idx="13">
                  <c:v>333</c:v>
                </c:pt>
                <c:pt idx="14">
                  <c:v>499</c:v>
                </c:pt>
                <c:pt idx="15">
                  <c:v>603</c:v>
                </c:pt>
                <c:pt idx="16">
                  <c:v>772</c:v>
                </c:pt>
                <c:pt idx="17">
                  <c:v>815</c:v>
                </c:pt>
                <c:pt idx="18">
                  <c:v>979</c:v>
                </c:pt>
                <c:pt idx="19">
                  <c:v>961</c:v>
                </c:pt>
                <c:pt idx="20">
                  <c:v>896</c:v>
                </c:pt>
                <c:pt idx="21">
                  <c:v>724</c:v>
                </c:pt>
                <c:pt idx="22">
                  <c:v>564</c:v>
                </c:pt>
                <c:pt idx="23">
                  <c:v>420</c:v>
                </c:pt>
                <c:pt idx="24">
                  <c:v>305</c:v>
                </c:pt>
                <c:pt idx="25">
                  <c:v>244</c:v>
                </c:pt>
                <c:pt idx="26">
                  <c:v>188</c:v>
                </c:pt>
                <c:pt idx="27">
                  <c:v>159</c:v>
                </c:pt>
                <c:pt idx="28">
                  <c:v>133</c:v>
                </c:pt>
                <c:pt idx="29">
                  <c:v>107</c:v>
                </c:pt>
                <c:pt idx="30">
                  <c:v>96</c:v>
                </c:pt>
                <c:pt idx="31">
                  <c:v>106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'980028'!$B$419:$B$450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'980028'!$F$419:$F$450</c:f>
              <c:numCache>
                <c:formatCode>0</c:formatCode>
                <c:ptCount val="32"/>
                <c:pt idx="0">
                  <c:v>90.328917509843862</c:v>
                </c:pt>
                <c:pt idx="1">
                  <c:v>90.342876157711231</c:v>
                </c:pt>
                <c:pt idx="2">
                  <c:v>90.389843982065543</c:v>
                </c:pt>
                <c:pt idx="3">
                  <c:v>90.526238096199165</c:v>
                </c:pt>
                <c:pt idx="4">
                  <c:v>90.899462356552633</c:v>
                </c:pt>
                <c:pt idx="5">
                  <c:v>91.772950940524694</c:v>
                </c:pt>
                <c:pt idx="6">
                  <c:v>93.940738001518042</c:v>
                </c:pt>
                <c:pt idx="7">
                  <c:v>98.911093769249021</c:v>
                </c:pt>
                <c:pt idx="8">
                  <c:v>109.23613982378465</c:v>
                </c:pt>
                <c:pt idx="9">
                  <c:v>128.73795915617714</c:v>
                </c:pt>
                <c:pt idx="10">
                  <c:v>160.93532901250998</c:v>
                </c:pt>
                <c:pt idx="11">
                  <c:v>214.47062792862576</c:v>
                </c:pt>
                <c:pt idx="12">
                  <c:v>292.27396749212727</c:v>
                </c:pt>
                <c:pt idx="13">
                  <c:v>389.81992267591693</c:v>
                </c:pt>
                <c:pt idx="14">
                  <c:v>514.52280990797942</c:v>
                </c:pt>
                <c:pt idx="15">
                  <c:v>649.57548644721692</c:v>
                </c:pt>
                <c:pt idx="16">
                  <c:v>774.31280742009847</c:v>
                </c:pt>
                <c:pt idx="17">
                  <c:v>865.78775490099201</c:v>
                </c:pt>
                <c:pt idx="18">
                  <c:v>905.84332698846936</c:v>
                </c:pt>
                <c:pt idx="19">
                  <c:v>893.43928642581943</c:v>
                </c:pt>
                <c:pt idx="20">
                  <c:v>825.25415935114029</c:v>
                </c:pt>
                <c:pt idx="21">
                  <c:v>716.11559746967328</c:v>
                </c:pt>
                <c:pt idx="22">
                  <c:v>580.06707573419465</c:v>
                </c:pt>
                <c:pt idx="23">
                  <c:v>447.73951451945254</c:v>
                </c:pt>
                <c:pt idx="24">
                  <c:v>340.41110539743056</c:v>
                </c:pt>
                <c:pt idx="25">
                  <c:v>255.88053141039288</c:v>
                </c:pt>
                <c:pt idx="26">
                  <c:v>188.99886288400924</c:v>
                </c:pt>
                <c:pt idx="27">
                  <c:v>143.24476367923015</c:v>
                </c:pt>
                <c:pt idx="28">
                  <c:v>119.04835915734874</c:v>
                </c:pt>
                <c:pt idx="29">
                  <c:v>103.66525080218288</c:v>
                </c:pt>
                <c:pt idx="30">
                  <c:v>96.35482341300505</c:v>
                </c:pt>
                <c:pt idx="31">
                  <c:v>92.948473028053527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629248"/>
        <c:axId val="178692480"/>
      </c:scatterChart>
      <c:valAx>
        <c:axId val="178629248"/>
        <c:scaling>
          <c:orientation val="minMax"/>
        </c:scaling>
        <c:axPos val="b"/>
        <c:numFmt formatCode="General" sourceLinked="1"/>
        <c:tickLblPos val="nextTo"/>
        <c:crossAx val="178692480"/>
        <c:crosses val="autoZero"/>
        <c:crossBetween val="midCat"/>
      </c:valAx>
      <c:valAx>
        <c:axId val="178692480"/>
        <c:scaling>
          <c:orientation val="minMax"/>
        </c:scaling>
        <c:axPos val="l"/>
        <c:majorGridlines/>
        <c:numFmt formatCode="General" sourceLinked="1"/>
        <c:tickLblPos val="nextTo"/>
        <c:crossAx val="178629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'980028'!$B$4469:$B$4500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'980028'!$E$4469:$E$4500</c:f>
              <c:numCache>
                <c:formatCode>General</c:formatCode>
                <c:ptCount val="32"/>
                <c:pt idx="0">
                  <c:v>22</c:v>
                </c:pt>
                <c:pt idx="1">
                  <c:v>28</c:v>
                </c:pt>
                <c:pt idx="2">
                  <c:v>30</c:v>
                </c:pt>
                <c:pt idx="3">
                  <c:v>65</c:v>
                </c:pt>
                <c:pt idx="4">
                  <c:v>47</c:v>
                </c:pt>
                <c:pt idx="5">
                  <c:v>67</c:v>
                </c:pt>
                <c:pt idx="6">
                  <c:v>58</c:v>
                </c:pt>
                <c:pt idx="7">
                  <c:v>75</c:v>
                </c:pt>
                <c:pt idx="8">
                  <c:v>73</c:v>
                </c:pt>
                <c:pt idx="9">
                  <c:v>82</c:v>
                </c:pt>
                <c:pt idx="10">
                  <c:v>113</c:v>
                </c:pt>
                <c:pt idx="11">
                  <c:v>124</c:v>
                </c:pt>
                <c:pt idx="12">
                  <c:v>178</c:v>
                </c:pt>
                <c:pt idx="13">
                  <c:v>233</c:v>
                </c:pt>
                <c:pt idx="14">
                  <c:v>314</c:v>
                </c:pt>
                <c:pt idx="15">
                  <c:v>414</c:v>
                </c:pt>
                <c:pt idx="16">
                  <c:v>473</c:v>
                </c:pt>
                <c:pt idx="17">
                  <c:v>550</c:v>
                </c:pt>
                <c:pt idx="18">
                  <c:v>496</c:v>
                </c:pt>
                <c:pt idx="19">
                  <c:v>509</c:v>
                </c:pt>
                <c:pt idx="20">
                  <c:v>432</c:v>
                </c:pt>
                <c:pt idx="21">
                  <c:v>338</c:v>
                </c:pt>
                <c:pt idx="22">
                  <c:v>285</c:v>
                </c:pt>
                <c:pt idx="23">
                  <c:v>189</c:v>
                </c:pt>
                <c:pt idx="24">
                  <c:v>149</c:v>
                </c:pt>
                <c:pt idx="25">
                  <c:v>127</c:v>
                </c:pt>
                <c:pt idx="26">
                  <c:v>84</c:v>
                </c:pt>
                <c:pt idx="27">
                  <c:v>63</c:v>
                </c:pt>
                <c:pt idx="28">
                  <c:v>75</c:v>
                </c:pt>
                <c:pt idx="29">
                  <c:v>74</c:v>
                </c:pt>
                <c:pt idx="30">
                  <c:v>67</c:v>
                </c:pt>
                <c:pt idx="31">
                  <c:v>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'980028'!$B$4469:$B$4500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'980028'!$F$4469:$F$4500</c:f>
              <c:numCache>
                <c:formatCode>0</c:formatCode>
                <c:ptCount val="32"/>
                <c:pt idx="0">
                  <c:v>45.298852197716293</c:v>
                </c:pt>
                <c:pt idx="1">
                  <c:v>45.312765956361176</c:v>
                </c:pt>
                <c:pt idx="2">
                  <c:v>45.358261890960115</c:v>
                </c:pt>
                <c:pt idx="3">
                  <c:v>45.486524561617784</c:v>
                </c:pt>
                <c:pt idx="4">
                  <c:v>45.826966146695021</c:v>
                </c:pt>
                <c:pt idx="5">
                  <c:v>46.599789891393236</c:v>
                </c:pt>
                <c:pt idx="6">
                  <c:v>48.45667526785941</c:v>
                </c:pt>
                <c:pt idx="7">
                  <c:v>52.56760821343611</c:v>
                </c:pt>
                <c:pt idx="8">
                  <c:v>60.797328087514757</c:v>
                </c:pt>
                <c:pt idx="9">
                  <c:v>75.752252014801186</c:v>
                </c:pt>
                <c:pt idx="10">
                  <c:v>99.482632542376578</c:v>
                </c:pt>
                <c:pt idx="11">
                  <c:v>137.29341935928937</c:v>
                </c:pt>
                <c:pt idx="12">
                  <c:v>189.73247668130966</c:v>
                </c:pt>
                <c:pt idx="13">
                  <c:v>252.26060180537351</c:v>
                </c:pt>
                <c:pt idx="14">
                  <c:v>327.67062752406162</c:v>
                </c:pt>
                <c:pt idx="15">
                  <c:v>403.47844119902777</c:v>
                </c:pt>
                <c:pt idx="16">
                  <c:v>466.42664545171834</c:v>
                </c:pt>
                <c:pt idx="17">
                  <c:v>504.05268027193864</c:v>
                </c:pt>
                <c:pt idx="18">
                  <c:v>509.96497300036742</c:v>
                </c:pt>
                <c:pt idx="19">
                  <c:v>484.59314279515678</c:v>
                </c:pt>
                <c:pt idx="20">
                  <c:v>430.61752469795829</c:v>
                </c:pt>
                <c:pt idx="21">
                  <c:v>359.6395626448857</c:v>
                </c:pt>
                <c:pt idx="22">
                  <c:v>280.33681560445604</c:v>
                </c:pt>
                <c:pt idx="23">
                  <c:v>209.23114307005068</c:v>
                </c:pt>
                <c:pt idx="24">
                  <c:v>155.22461207265511</c:v>
                </c:pt>
                <c:pt idx="25">
                  <c:v>115.04262431077082</c:v>
                </c:pt>
                <c:pt idx="26">
                  <c:v>84.961278758210483</c:v>
                </c:pt>
                <c:pt idx="27">
                  <c:v>65.525405542963057</c:v>
                </c:pt>
                <c:pt idx="28">
                  <c:v>55.794707044605701</c:v>
                </c:pt>
                <c:pt idx="29">
                  <c:v>49.925792754707679</c:v>
                </c:pt>
                <c:pt idx="30">
                  <c:v>47.286548385862041</c:v>
                </c:pt>
                <c:pt idx="31">
                  <c:v>46.119702763394741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993408"/>
        <c:axId val="200741248"/>
      </c:scatterChart>
      <c:valAx>
        <c:axId val="200993408"/>
        <c:scaling>
          <c:orientation val="minMax"/>
        </c:scaling>
        <c:axPos val="b"/>
        <c:numFmt formatCode="General" sourceLinked="1"/>
        <c:tickLblPos val="nextTo"/>
        <c:crossAx val="200741248"/>
        <c:crosses val="autoZero"/>
        <c:crossBetween val="midCat"/>
      </c:valAx>
      <c:valAx>
        <c:axId val="200741248"/>
        <c:scaling>
          <c:orientation val="minMax"/>
        </c:scaling>
        <c:axPos val="l"/>
        <c:majorGridlines/>
        <c:numFmt formatCode="General" sourceLinked="1"/>
        <c:tickLblPos val="nextTo"/>
        <c:crossAx val="200993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'980028'!$B$4519:$B$4550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'980028'!$E$4519:$E$4550</c:f>
              <c:numCache>
                <c:formatCode>General</c:formatCode>
                <c:ptCount val="32"/>
                <c:pt idx="0">
                  <c:v>26</c:v>
                </c:pt>
                <c:pt idx="1">
                  <c:v>30</c:v>
                </c:pt>
                <c:pt idx="2">
                  <c:v>35</c:v>
                </c:pt>
                <c:pt idx="3">
                  <c:v>54</c:v>
                </c:pt>
                <c:pt idx="4">
                  <c:v>66</c:v>
                </c:pt>
                <c:pt idx="5">
                  <c:v>52</c:v>
                </c:pt>
                <c:pt idx="6">
                  <c:v>53</c:v>
                </c:pt>
                <c:pt idx="7">
                  <c:v>62</c:v>
                </c:pt>
                <c:pt idx="8">
                  <c:v>81</c:v>
                </c:pt>
                <c:pt idx="9">
                  <c:v>78</c:v>
                </c:pt>
                <c:pt idx="10">
                  <c:v>98</c:v>
                </c:pt>
                <c:pt idx="11">
                  <c:v>122</c:v>
                </c:pt>
                <c:pt idx="12">
                  <c:v>146</c:v>
                </c:pt>
                <c:pt idx="13">
                  <c:v>203</c:v>
                </c:pt>
                <c:pt idx="14">
                  <c:v>252</c:v>
                </c:pt>
                <c:pt idx="15">
                  <c:v>308</c:v>
                </c:pt>
                <c:pt idx="16">
                  <c:v>398</c:v>
                </c:pt>
                <c:pt idx="17">
                  <c:v>441</c:v>
                </c:pt>
                <c:pt idx="18">
                  <c:v>514</c:v>
                </c:pt>
                <c:pt idx="19">
                  <c:v>400</c:v>
                </c:pt>
                <c:pt idx="20">
                  <c:v>394</c:v>
                </c:pt>
                <c:pt idx="21">
                  <c:v>274</c:v>
                </c:pt>
                <c:pt idx="22">
                  <c:v>236</c:v>
                </c:pt>
                <c:pt idx="23">
                  <c:v>162</c:v>
                </c:pt>
                <c:pt idx="24">
                  <c:v>126</c:v>
                </c:pt>
                <c:pt idx="25">
                  <c:v>98</c:v>
                </c:pt>
                <c:pt idx="26">
                  <c:v>90</c:v>
                </c:pt>
                <c:pt idx="27">
                  <c:v>75</c:v>
                </c:pt>
                <c:pt idx="28">
                  <c:v>73</c:v>
                </c:pt>
                <c:pt idx="29">
                  <c:v>56</c:v>
                </c:pt>
                <c:pt idx="30">
                  <c:v>55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'980028'!$B$4519:$B$4550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'980028'!$F$4519:$F$4550</c:f>
              <c:numCache>
                <c:formatCode>0</c:formatCode>
                <c:ptCount val="32"/>
                <c:pt idx="0">
                  <c:v>47.482754181479983</c:v>
                </c:pt>
                <c:pt idx="1">
                  <c:v>47.489291217931196</c:v>
                </c:pt>
                <c:pt idx="2">
                  <c:v>47.512158160384047</c:v>
                </c:pt>
                <c:pt idx="3">
                  <c:v>47.580856352085696</c:v>
                </c:pt>
                <c:pt idx="4">
                  <c:v>47.774333269700065</c:v>
                </c:pt>
                <c:pt idx="5">
                  <c:v>48.237769106378138</c:v>
                </c:pt>
                <c:pt idx="6">
                  <c:v>49.409824471779643</c:v>
                </c:pt>
                <c:pt idx="7">
                  <c:v>52.136139524650162</c:v>
                </c:pt>
                <c:pt idx="8">
                  <c:v>57.850717093481862</c:v>
                </c:pt>
                <c:pt idx="9">
                  <c:v>68.678601115884192</c:v>
                </c:pt>
                <c:pt idx="10">
                  <c:v>86.506456424780808</c:v>
                </c:pt>
                <c:pt idx="11">
                  <c:v>115.88045980064575</c:v>
                </c:pt>
                <c:pt idx="12">
                  <c:v>157.8729434410659</c:v>
                </c:pt>
                <c:pt idx="13">
                  <c:v>209.26313101676124</c:v>
                </c:pt>
                <c:pt idx="14">
                  <c:v>272.68612236575012</c:v>
                </c:pt>
                <c:pt idx="15">
                  <c:v>337.80654315105448</c:v>
                </c:pt>
                <c:pt idx="16">
                  <c:v>392.98474863129218</c:v>
                </c:pt>
                <c:pt idx="17">
                  <c:v>426.86355002921613</c:v>
                </c:pt>
                <c:pt idx="18">
                  <c:v>433.21075732345582</c:v>
                </c:pt>
                <c:pt idx="19">
                  <c:v>412.25182973902139</c:v>
                </c:pt>
                <c:pt idx="20">
                  <c:v>366.25397598495346</c:v>
                </c:pt>
                <c:pt idx="21">
                  <c:v>305.56014873052209</c:v>
                </c:pt>
                <c:pt idx="22">
                  <c:v>238.11905208648452</c:v>
                </c:pt>
                <c:pt idx="23">
                  <c:v>178.33698244642366</c:v>
                </c:pt>
                <c:pt idx="24">
                  <c:v>133.63091293111685</c:v>
                </c:pt>
                <c:pt idx="25">
                  <c:v>100.98348138159439</c:v>
                </c:pt>
                <c:pt idx="26">
                  <c:v>77.09727195889306</c:v>
                </c:pt>
                <c:pt idx="27">
                  <c:v>62.099910852015412</c:v>
                </c:pt>
                <c:pt idx="28">
                  <c:v>54.828115302633194</c:v>
                </c:pt>
                <c:pt idx="29">
                  <c:v>50.592939489229643</c:v>
                </c:pt>
                <c:pt idx="30">
                  <c:v>48.764491881407814</c:v>
                </c:pt>
                <c:pt idx="31">
                  <c:v>47.989808818172691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795648"/>
        <c:axId val="200797184"/>
      </c:scatterChart>
      <c:valAx>
        <c:axId val="200795648"/>
        <c:scaling>
          <c:orientation val="minMax"/>
        </c:scaling>
        <c:axPos val="b"/>
        <c:numFmt formatCode="General" sourceLinked="1"/>
        <c:tickLblPos val="nextTo"/>
        <c:crossAx val="200797184"/>
        <c:crosses val="autoZero"/>
        <c:crossBetween val="midCat"/>
      </c:valAx>
      <c:valAx>
        <c:axId val="200797184"/>
        <c:scaling>
          <c:orientation val="minMax"/>
        </c:scaling>
        <c:axPos val="l"/>
        <c:majorGridlines/>
        <c:numFmt formatCode="General" sourceLinked="1"/>
        <c:tickLblPos val="nextTo"/>
        <c:crossAx val="200795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'980028'!$B$4569:$B$4600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'980028'!$E$4569:$E$4600</c:f>
              <c:numCache>
                <c:formatCode>General</c:formatCode>
                <c:ptCount val="32"/>
                <c:pt idx="0">
                  <c:v>26</c:v>
                </c:pt>
                <c:pt idx="1">
                  <c:v>24</c:v>
                </c:pt>
                <c:pt idx="2">
                  <c:v>35</c:v>
                </c:pt>
                <c:pt idx="3">
                  <c:v>52</c:v>
                </c:pt>
                <c:pt idx="4">
                  <c:v>54</c:v>
                </c:pt>
                <c:pt idx="5">
                  <c:v>65</c:v>
                </c:pt>
                <c:pt idx="6">
                  <c:v>48</c:v>
                </c:pt>
                <c:pt idx="7">
                  <c:v>78</c:v>
                </c:pt>
                <c:pt idx="8">
                  <c:v>76</c:v>
                </c:pt>
                <c:pt idx="9">
                  <c:v>75</c:v>
                </c:pt>
                <c:pt idx="10">
                  <c:v>98</c:v>
                </c:pt>
                <c:pt idx="11">
                  <c:v>111</c:v>
                </c:pt>
                <c:pt idx="12">
                  <c:v>166</c:v>
                </c:pt>
                <c:pt idx="13">
                  <c:v>192</c:v>
                </c:pt>
                <c:pt idx="14">
                  <c:v>263</c:v>
                </c:pt>
                <c:pt idx="15">
                  <c:v>304</c:v>
                </c:pt>
                <c:pt idx="16">
                  <c:v>343</c:v>
                </c:pt>
                <c:pt idx="17">
                  <c:v>401</c:v>
                </c:pt>
                <c:pt idx="18">
                  <c:v>433</c:v>
                </c:pt>
                <c:pt idx="19">
                  <c:v>370</c:v>
                </c:pt>
                <c:pt idx="20">
                  <c:v>337</c:v>
                </c:pt>
                <c:pt idx="21">
                  <c:v>325</c:v>
                </c:pt>
                <c:pt idx="22">
                  <c:v>199</c:v>
                </c:pt>
                <c:pt idx="23">
                  <c:v>151</c:v>
                </c:pt>
                <c:pt idx="24">
                  <c:v>128</c:v>
                </c:pt>
                <c:pt idx="25">
                  <c:v>97</c:v>
                </c:pt>
                <c:pt idx="26">
                  <c:v>69</c:v>
                </c:pt>
                <c:pt idx="27">
                  <c:v>70</c:v>
                </c:pt>
                <c:pt idx="28">
                  <c:v>55</c:v>
                </c:pt>
                <c:pt idx="29">
                  <c:v>50</c:v>
                </c:pt>
                <c:pt idx="30">
                  <c:v>51</c:v>
                </c:pt>
                <c:pt idx="31">
                  <c:v>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'980028'!$B$4569:$B$4600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'980028'!$F$4569:$F$4600</c:f>
              <c:numCache>
                <c:formatCode>0</c:formatCode>
                <c:ptCount val="32"/>
                <c:pt idx="0">
                  <c:v>41.141258351876843</c:v>
                </c:pt>
                <c:pt idx="1">
                  <c:v>41.163126737970913</c:v>
                </c:pt>
                <c:pt idx="2">
                  <c:v>41.228672264427296</c:v>
                </c:pt>
                <c:pt idx="3">
                  <c:v>41.398883229190929</c:v>
                </c:pt>
                <c:pt idx="4">
                  <c:v>41.817330091463724</c:v>
                </c:pt>
                <c:pt idx="5">
                  <c:v>42.703403196172232</c:v>
                </c:pt>
                <c:pt idx="6">
                  <c:v>44.69566285112213</c:v>
                </c:pt>
                <c:pt idx="7">
                  <c:v>48.832138640049941</c:v>
                </c:pt>
                <c:pt idx="8">
                  <c:v>56.632332217246031</c:v>
                </c:pt>
                <c:pt idx="9">
                  <c:v>70.054381968651143</c:v>
                </c:pt>
                <c:pt idx="10">
                  <c:v>90.347659657526563</c:v>
                </c:pt>
                <c:pt idx="11">
                  <c:v>121.28913196801004</c:v>
                </c:pt>
                <c:pt idx="12">
                  <c:v>162.51372354056892</c:v>
                </c:pt>
                <c:pt idx="13">
                  <c:v>209.9913976834259</c:v>
                </c:pt>
                <c:pt idx="14">
                  <c:v>265.48493990663837</c:v>
                </c:pt>
                <c:pt idx="15">
                  <c:v>319.641805969225</c:v>
                </c:pt>
                <c:pt idx="16">
                  <c:v>363.27309175467315</c:v>
                </c:pt>
                <c:pt idx="17">
                  <c:v>388.18815751283972</c:v>
                </c:pt>
                <c:pt idx="18">
                  <c:v>390.67083790594546</c:v>
                </c:pt>
                <c:pt idx="19">
                  <c:v>371.16894035571073</c:v>
                </c:pt>
                <c:pt idx="20">
                  <c:v>331.71811270990491</c:v>
                </c:pt>
                <c:pt idx="21">
                  <c:v>280.28971533386556</c:v>
                </c:pt>
                <c:pt idx="22">
                  <c:v>222.57942932754887</c:v>
                </c:pt>
                <c:pt idx="23">
                  <c:v>170.17673695559446</c:v>
                </c:pt>
                <c:pt idx="24">
                  <c:v>129.64158228815901</c:v>
                </c:pt>
                <c:pt idx="25">
                  <c:v>98.79586910939949</c:v>
                </c:pt>
                <c:pt idx="26">
                  <c:v>75.046121141888932</c:v>
                </c:pt>
                <c:pt idx="27">
                  <c:v>59.148914231954372</c:v>
                </c:pt>
                <c:pt idx="28">
                  <c:v>50.867286204276333</c:v>
                </c:pt>
                <c:pt idx="29">
                  <c:v>45.649715085068728</c:v>
                </c:pt>
                <c:pt idx="30">
                  <c:v>43.180723222721817</c:v>
                </c:pt>
                <c:pt idx="31">
                  <c:v>42.029350240454448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036160"/>
        <c:axId val="201037696"/>
      </c:scatterChart>
      <c:valAx>
        <c:axId val="201036160"/>
        <c:scaling>
          <c:orientation val="minMax"/>
        </c:scaling>
        <c:axPos val="b"/>
        <c:numFmt formatCode="General" sourceLinked="1"/>
        <c:tickLblPos val="nextTo"/>
        <c:crossAx val="201037696"/>
        <c:crosses val="autoZero"/>
        <c:crossBetween val="midCat"/>
      </c:valAx>
      <c:valAx>
        <c:axId val="201037696"/>
        <c:scaling>
          <c:orientation val="minMax"/>
        </c:scaling>
        <c:axPos val="l"/>
        <c:majorGridlines/>
        <c:numFmt formatCode="General" sourceLinked="1"/>
        <c:tickLblPos val="nextTo"/>
        <c:crossAx val="201036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'980028'!$B$4619:$B$4650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'980028'!$E$4619:$E$4650</c:f>
              <c:numCache>
                <c:formatCode>General</c:formatCode>
                <c:ptCount val="32"/>
                <c:pt idx="0">
                  <c:v>15</c:v>
                </c:pt>
                <c:pt idx="1">
                  <c:v>30</c:v>
                </c:pt>
                <c:pt idx="2">
                  <c:v>29</c:v>
                </c:pt>
                <c:pt idx="3">
                  <c:v>57</c:v>
                </c:pt>
                <c:pt idx="4">
                  <c:v>51</c:v>
                </c:pt>
                <c:pt idx="5">
                  <c:v>59</c:v>
                </c:pt>
                <c:pt idx="6">
                  <c:v>73</c:v>
                </c:pt>
                <c:pt idx="7">
                  <c:v>58</c:v>
                </c:pt>
                <c:pt idx="8">
                  <c:v>68</c:v>
                </c:pt>
                <c:pt idx="9">
                  <c:v>85</c:v>
                </c:pt>
                <c:pt idx="10">
                  <c:v>101</c:v>
                </c:pt>
                <c:pt idx="11">
                  <c:v>110</c:v>
                </c:pt>
                <c:pt idx="12">
                  <c:v>138</c:v>
                </c:pt>
                <c:pt idx="13">
                  <c:v>147</c:v>
                </c:pt>
                <c:pt idx="14">
                  <c:v>207</c:v>
                </c:pt>
                <c:pt idx="15">
                  <c:v>278</c:v>
                </c:pt>
                <c:pt idx="16">
                  <c:v>316</c:v>
                </c:pt>
                <c:pt idx="17">
                  <c:v>349</c:v>
                </c:pt>
                <c:pt idx="18">
                  <c:v>374</c:v>
                </c:pt>
                <c:pt idx="19">
                  <c:v>346</c:v>
                </c:pt>
                <c:pt idx="20">
                  <c:v>288</c:v>
                </c:pt>
                <c:pt idx="21">
                  <c:v>241</c:v>
                </c:pt>
                <c:pt idx="22">
                  <c:v>206</c:v>
                </c:pt>
                <c:pt idx="23">
                  <c:v>121</c:v>
                </c:pt>
                <c:pt idx="24">
                  <c:v>102</c:v>
                </c:pt>
                <c:pt idx="25">
                  <c:v>93</c:v>
                </c:pt>
                <c:pt idx="26">
                  <c:v>81</c:v>
                </c:pt>
                <c:pt idx="27">
                  <c:v>70</c:v>
                </c:pt>
                <c:pt idx="28">
                  <c:v>70</c:v>
                </c:pt>
                <c:pt idx="29">
                  <c:v>56</c:v>
                </c:pt>
                <c:pt idx="30">
                  <c:v>56</c:v>
                </c:pt>
                <c:pt idx="31">
                  <c:v>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'980028'!$B$4619:$B$4650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'980028'!$F$4619:$F$4650</c:f>
              <c:numCache>
                <c:formatCode>0</c:formatCode>
                <c:ptCount val="32"/>
                <c:pt idx="0">
                  <c:v>41.359711478865684</c:v>
                </c:pt>
                <c:pt idx="1">
                  <c:v>41.380296733655868</c:v>
                </c:pt>
                <c:pt idx="2">
                  <c:v>41.440989975358391</c:v>
                </c:pt>
                <c:pt idx="3">
                  <c:v>41.596206395939149</c:v>
                </c:pt>
                <c:pt idx="4">
                  <c:v>41.97247399871064</c:v>
                </c:pt>
                <c:pt idx="5">
                  <c:v>42.759344378882531</c:v>
                </c:pt>
                <c:pt idx="6">
                  <c:v>44.508105463731113</c:v>
                </c:pt>
                <c:pt idx="7">
                  <c:v>48.099600772453634</c:v>
                </c:pt>
                <c:pt idx="8">
                  <c:v>54.806152396955156</c:v>
                </c:pt>
                <c:pt idx="9">
                  <c:v>66.248773555478564</c:v>
                </c:pt>
                <c:pt idx="10">
                  <c:v>83.427974906171912</c:v>
                </c:pt>
                <c:pt idx="11">
                  <c:v>109.46932262334435</c:v>
                </c:pt>
                <c:pt idx="12">
                  <c:v>144.00716908441811</c:v>
                </c:pt>
                <c:pt idx="13">
                  <c:v>183.6633313970809</c:v>
                </c:pt>
                <c:pt idx="14">
                  <c:v>229.94790944051863</c:v>
                </c:pt>
                <c:pt idx="15">
                  <c:v>275.14840097700665</c:v>
                </c:pt>
                <c:pt idx="16">
                  <c:v>311.72477107506501</c:v>
                </c:pt>
                <c:pt idx="17">
                  <c:v>332.92867631024382</c:v>
                </c:pt>
                <c:pt idx="18">
                  <c:v>335.59463329479729</c:v>
                </c:pt>
                <c:pt idx="19">
                  <c:v>320.07139199215186</c:v>
                </c:pt>
                <c:pt idx="20">
                  <c:v>287.84691850229564</c:v>
                </c:pt>
                <c:pt idx="21">
                  <c:v>245.35486964569301</c:v>
                </c:pt>
                <c:pt idx="22">
                  <c:v>197.22322811843966</c:v>
                </c:pt>
                <c:pt idx="23">
                  <c:v>153.10792399873506</c:v>
                </c:pt>
                <c:pt idx="24">
                  <c:v>118.66021509069824</c:v>
                </c:pt>
                <c:pt idx="25">
                  <c:v>92.192043586344738</c:v>
                </c:pt>
                <c:pt idx="26">
                  <c:v>71.591858645440681</c:v>
                </c:pt>
                <c:pt idx="27">
                  <c:v>57.628914867876283</c:v>
                </c:pt>
                <c:pt idx="28">
                  <c:v>50.257660145298622</c:v>
                </c:pt>
                <c:pt idx="29">
                  <c:v>45.548298888875628</c:v>
                </c:pt>
                <c:pt idx="30">
                  <c:v>43.284362505779825</c:v>
                </c:pt>
                <c:pt idx="31">
                  <c:v>42.211514373280799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206784"/>
        <c:axId val="201224960"/>
      </c:scatterChart>
      <c:valAx>
        <c:axId val="201206784"/>
        <c:scaling>
          <c:orientation val="minMax"/>
        </c:scaling>
        <c:axPos val="b"/>
        <c:numFmt formatCode="General" sourceLinked="1"/>
        <c:tickLblPos val="nextTo"/>
        <c:crossAx val="201224960"/>
        <c:crosses val="autoZero"/>
        <c:crossBetween val="midCat"/>
      </c:valAx>
      <c:valAx>
        <c:axId val="201224960"/>
        <c:scaling>
          <c:orientation val="minMax"/>
        </c:scaling>
        <c:axPos val="l"/>
        <c:majorGridlines/>
        <c:numFmt formatCode="General" sourceLinked="1"/>
        <c:tickLblPos val="nextTo"/>
        <c:crossAx val="201206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'980028'!$B$4669:$B$4700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'980028'!$E$4669:$E$4700</c:f>
              <c:numCache>
                <c:formatCode>General</c:formatCode>
                <c:ptCount val="32"/>
                <c:pt idx="0">
                  <c:v>26</c:v>
                </c:pt>
                <c:pt idx="1">
                  <c:v>34</c:v>
                </c:pt>
                <c:pt idx="2">
                  <c:v>39</c:v>
                </c:pt>
                <c:pt idx="3">
                  <c:v>42</c:v>
                </c:pt>
                <c:pt idx="4">
                  <c:v>54</c:v>
                </c:pt>
                <c:pt idx="5">
                  <c:v>58</c:v>
                </c:pt>
                <c:pt idx="6">
                  <c:v>68</c:v>
                </c:pt>
                <c:pt idx="7">
                  <c:v>53</c:v>
                </c:pt>
                <c:pt idx="8">
                  <c:v>60</c:v>
                </c:pt>
                <c:pt idx="9">
                  <c:v>68</c:v>
                </c:pt>
                <c:pt idx="10">
                  <c:v>97</c:v>
                </c:pt>
                <c:pt idx="11">
                  <c:v>81</c:v>
                </c:pt>
                <c:pt idx="12">
                  <c:v>114</c:v>
                </c:pt>
                <c:pt idx="13">
                  <c:v>182</c:v>
                </c:pt>
                <c:pt idx="14">
                  <c:v>209</c:v>
                </c:pt>
                <c:pt idx="15">
                  <c:v>244</c:v>
                </c:pt>
                <c:pt idx="16">
                  <c:v>334</c:v>
                </c:pt>
                <c:pt idx="17">
                  <c:v>356</c:v>
                </c:pt>
                <c:pt idx="18">
                  <c:v>384</c:v>
                </c:pt>
                <c:pt idx="19">
                  <c:v>363</c:v>
                </c:pt>
                <c:pt idx="20">
                  <c:v>331</c:v>
                </c:pt>
                <c:pt idx="21">
                  <c:v>268</c:v>
                </c:pt>
                <c:pt idx="22">
                  <c:v>203</c:v>
                </c:pt>
                <c:pt idx="23">
                  <c:v>149</c:v>
                </c:pt>
                <c:pt idx="24">
                  <c:v>114</c:v>
                </c:pt>
                <c:pt idx="25">
                  <c:v>94</c:v>
                </c:pt>
                <c:pt idx="26">
                  <c:v>96</c:v>
                </c:pt>
                <c:pt idx="27">
                  <c:v>68</c:v>
                </c:pt>
                <c:pt idx="28">
                  <c:v>64</c:v>
                </c:pt>
                <c:pt idx="29">
                  <c:v>51</c:v>
                </c:pt>
                <c:pt idx="30">
                  <c:v>61</c:v>
                </c:pt>
                <c:pt idx="31">
                  <c:v>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'980028'!$B$4669:$B$4700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'980028'!$F$4669:$F$4700</c:f>
              <c:numCache>
                <c:formatCode>0</c:formatCode>
                <c:ptCount val="32"/>
                <c:pt idx="0">
                  <c:v>47.305925534937515</c:v>
                </c:pt>
                <c:pt idx="1">
                  <c:v>47.308844308539719</c:v>
                </c:pt>
                <c:pt idx="2">
                  <c:v>47.31963869936142</c:v>
                </c:pt>
                <c:pt idx="3">
                  <c:v>47.353852309311549</c:v>
                </c:pt>
                <c:pt idx="4">
                  <c:v>47.455270678016007</c:v>
                </c:pt>
                <c:pt idx="5">
                  <c:v>47.710048509184574</c:v>
                </c:pt>
                <c:pt idx="6">
                  <c:v>48.385339349894352</c:v>
                </c:pt>
                <c:pt idx="7">
                  <c:v>50.031552945796491</c:v>
                </c:pt>
                <c:pt idx="8">
                  <c:v>53.642784666419907</c:v>
                </c:pt>
                <c:pt idx="9">
                  <c:v>60.789889767230314</c:v>
                </c:pt>
                <c:pt idx="10">
                  <c:v>73.04792387154103</c:v>
                </c:pt>
                <c:pt idx="11">
                  <c:v>94.067618240803796</c:v>
                </c:pt>
                <c:pt idx="12">
                  <c:v>125.33220034117706</c:v>
                </c:pt>
                <c:pt idx="13">
                  <c:v>165.08669131607815</c:v>
                </c:pt>
                <c:pt idx="14">
                  <c:v>216.14413644384913</c:v>
                </c:pt>
                <c:pt idx="15">
                  <c:v>271.00907110995661</c:v>
                </c:pt>
                <c:pt idx="16">
                  <c:v>320.30725780059407</c:v>
                </c:pt>
                <c:pt idx="17">
                  <c:v>353.97054661106807</c:v>
                </c:pt>
                <c:pt idx="18">
                  <c:v>365.08655897067683</c:v>
                </c:pt>
                <c:pt idx="19">
                  <c:v>353.34475113139126</c:v>
                </c:pt>
                <c:pt idx="20">
                  <c:v>319.16629807566164</c:v>
                </c:pt>
                <c:pt idx="21">
                  <c:v>270.52093841174957</c:v>
                </c:pt>
                <c:pt idx="22">
                  <c:v>214.2440175236311</c:v>
                </c:pt>
                <c:pt idx="23">
                  <c:v>163.0230217012469</c:v>
                </c:pt>
                <c:pt idx="24">
                  <c:v>124.02918237830228</c:v>
                </c:pt>
                <c:pt idx="25">
                  <c:v>95.197040981545285</c:v>
                </c:pt>
                <c:pt idx="26">
                  <c:v>73.907628509292223</c:v>
                </c:pt>
                <c:pt idx="27">
                  <c:v>60.453839526365314</c:v>
                </c:pt>
                <c:pt idx="28">
                  <c:v>53.908213544263809</c:v>
                </c:pt>
                <c:pt idx="29">
                  <c:v>50.093448896815246</c:v>
                </c:pt>
                <c:pt idx="30">
                  <c:v>48.449576246730295</c:v>
                </c:pt>
                <c:pt idx="31">
                  <c:v>47.755981974312412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254784"/>
        <c:axId val="201256320"/>
      </c:scatterChart>
      <c:valAx>
        <c:axId val="201254784"/>
        <c:scaling>
          <c:orientation val="minMax"/>
        </c:scaling>
        <c:axPos val="b"/>
        <c:numFmt formatCode="General" sourceLinked="1"/>
        <c:tickLblPos val="nextTo"/>
        <c:crossAx val="201256320"/>
        <c:crosses val="autoZero"/>
        <c:crossBetween val="midCat"/>
      </c:valAx>
      <c:valAx>
        <c:axId val="201256320"/>
        <c:scaling>
          <c:orientation val="minMax"/>
        </c:scaling>
        <c:axPos val="l"/>
        <c:majorGridlines/>
        <c:numFmt formatCode="General" sourceLinked="1"/>
        <c:tickLblPos val="nextTo"/>
        <c:crossAx val="201254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'980028'!$B$4719:$B$4750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'980028'!$E$4719:$E$4750</c:f>
              <c:numCache>
                <c:formatCode>General</c:formatCode>
                <c:ptCount val="32"/>
                <c:pt idx="0">
                  <c:v>41</c:v>
                </c:pt>
                <c:pt idx="1">
                  <c:v>41</c:v>
                </c:pt>
                <c:pt idx="2">
                  <c:v>40</c:v>
                </c:pt>
                <c:pt idx="3">
                  <c:v>57</c:v>
                </c:pt>
                <c:pt idx="4">
                  <c:v>51</c:v>
                </c:pt>
                <c:pt idx="5">
                  <c:v>55</c:v>
                </c:pt>
                <c:pt idx="6">
                  <c:v>61</c:v>
                </c:pt>
                <c:pt idx="7">
                  <c:v>44</c:v>
                </c:pt>
                <c:pt idx="8">
                  <c:v>65</c:v>
                </c:pt>
                <c:pt idx="9">
                  <c:v>82</c:v>
                </c:pt>
                <c:pt idx="10">
                  <c:v>89</c:v>
                </c:pt>
                <c:pt idx="11">
                  <c:v>137</c:v>
                </c:pt>
                <c:pt idx="12">
                  <c:v>147</c:v>
                </c:pt>
                <c:pt idx="13">
                  <c:v>233</c:v>
                </c:pt>
                <c:pt idx="14">
                  <c:v>275</c:v>
                </c:pt>
                <c:pt idx="15">
                  <c:v>324</c:v>
                </c:pt>
                <c:pt idx="16">
                  <c:v>430</c:v>
                </c:pt>
                <c:pt idx="17">
                  <c:v>457</c:v>
                </c:pt>
                <c:pt idx="18">
                  <c:v>492</c:v>
                </c:pt>
                <c:pt idx="19">
                  <c:v>457</c:v>
                </c:pt>
                <c:pt idx="20">
                  <c:v>363</c:v>
                </c:pt>
                <c:pt idx="21">
                  <c:v>331</c:v>
                </c:pt>
                <c:pt idx="22">
                  <c:v>248</c:v>
                </c:pt>
                <c:pt idx="23">
                  <c:v>187</c:v>
                </c:pt>
                <c:pt idx="24">
                  <c:v>121</c:v>
                </c:pt>
                <c:pt idx="25">
                  <c:v>115</c:v>
                </c:pt>
                <c:pt idx="26">
                  <c:v>71</c:v>
                </c:pt>
                <c:pt idx="27">
                  <c:v>78</c:v>
                </c:pt>
                <c:pt idx="28">
                  <c:v>80</c:v>
                </c:pt>
                <c:pt idx="29">
                  <c:v>45</c:v>
                </c:pt>
                <c:pt idx="30">
                  <c:v>50</c:v>
                </c:pt>
                <c:pt idx="31">
                  <c:v>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'980028'!$B$4719:$B$4750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'980028'!$F$4719:$F$4750</c:f>
              <c:numCache>
                <c:formatCode>0</c:formatCode>
                <c:ptCount val="32"/>
                <c:pt idx="0">
                  <c:v>48.830657676486688</c:v>
                </c:pt>
                <c:pt idx="1">
                  <c:v>48.836546125220138</c:v>
                </c:pt>
                <c:pt idx="2">
                  <c:v>48.8575758675887</c:v>
                </c:pt>
                <c:pt idx="3">
                  <c:v>48.921997480081288</c:v>
                </c:pt>
                <c:pt idx="4">
                  <c:v>49.106746248336435</c:v>
                </c:pt>
                <c:pt idx="5">
                  <c:v>49.55657075921399</c:v>
                </c:pt>
                <c:pt idx="6">
                  <c:v>50.712030678986423</c:v>
                </c:pt>
                <c:pt idx="7">
                  <c:v>53.440167434217457</c:v>
                </c:pt>
                <c:pt idx="8">
                  <c:v>59.237986360466628</c:v>
                </c:pt>
                <c:pt idx="9">
                  <c:v>70.36123776737719</c:v>
                </c:pt>
                <c:pt idx="10">
                  <c:v>88.875878226461765</c:v>
                </c:pt>
                <c:pt idx="11">
                  <c:v>119.68051571872854</c:v>
                </c:pt>
                <c:pt idx="12">
                  <c:v>164.10144644888774</c:v>
                </c:pt>
                <c:pt idx="13">
                  <c:v>218.85776286869367</c:v>
                </c:pt>
                <c:pt idx="14">
                  <c:v>286.85047859936515</c:v>
                </c:pt>
                <c:pt idx="15">
                  <c:v>357.02484352004473</c:v>
                </c:pt>
                <c:pt idx="16">
                  <c:v>416.73070603456654</c:v>
                </c:pt>
                <c:pt idx="17">
                  <c:v>453.51996892796313</c:v>
                </c:pt>
                <c:pt idx="18">
                  <c:v>460.49364374501965</c:v>
                </c:pt>
                <c:pt idx="19">
                  <c:v>437.86368425453884</c:v>
                </c:pt>
                <c:pt idx="20">
                  <c:v>388.14219050217605</c:v>
                </c:pt>
                <c:pt idx="21">
                  <c:v>322.65922235312593</c:v>
                </c:pt>
                <c:pt idx="22">
                  <c:v>250.15645425367708</c:v>
                </c:pt>
                <c:pt idx="23">
                  <c:v>186.21100482980734</c:v>
                </c:pt>
                <c:pt idx="24">
                  <c:v>138.68157976035954</c:v>
                </c:pt>
                <c:pt idx="25">
                  <c:v>104.21175429245348</c:v>
                </c:pt>
                <c:pt idx="26">
                  <c:v>79.199413126076294</c:v>
                </c:pt>
                <c:pt idx="27">
                  <c:v>63.652518927303248</c:v>
                </c:pt>
                <c:pt idx="28">
                  <c:v>56.197619018828611</c:v>
                </c:pt>
                <c:pt idx="29">
                  <c:v>51.907553606249628</c:v>
                </c:pt>
                <c:pt idx="30">
                  <c:v>50.080945564898741</c:v>
                </c:pt>
                <c:pt idx="31">
                  <c:v>49.318107015069181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126656"/>
        <c:axId val="201128192"/>
      </c:scatterChart>
      <c:valAx>
        <c:axId val="201126656"/>
        <c:scaling>
          <c:orientation val="minMax"/>
        </c:scaling>
        <c:axPos val="b"/>
        <c:numFmt formatCode="General" sourceLinked="1"/>
        <c:tickLblPos val="nextTo"/>
        <c:crossAx val="201128192"/>
        <c:crosses val="autoZero"/>
        <c:crossBetween val="midCat"/>
      </c:valAx>
      <c:valAx>
        <c:axId val="201128192"/>
        <c:scaling>
          <c:orientation val="minMax"/>
        </c:scaling>
        <c:axPos val="l"/>
        <c:majorGridlines/>
        <c:numFmt formatCode="General" sourceLinked="1"/>
        <c:tickLblPos val="nextTo"/>
        <c:crossAx val="201126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'980028'!$B$4769:$B$4800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'980028'!$E$4769:$E$4800</c:f>
              <c:numCache>
                <c:formatCode>General</c:formatCode>
                <c:ptCount val="32"/>
                <c:pt idx="0">
                  <c:v>24</c:v>
                </c:pt>
                <c:pt idx="1">
                  <c:v>26</c:v>
                </c:pt>
                <c:pt idx="2">
                  <c:v>39</c:v>
                </c:pt>
                <c:pt idx="3">
                  <c:v>49</c:v>
                </c:pt>
                <c:pt idx="4">
                  <c:v>66</c:v>
                </c:pt>
                <c:pt idx="5">
                  <c:v>48</c:v>
                </c:pt>
                <c:pt idx="6">
                  <c:v>52</c:v>
                </c:pt>
                <c:pt idx="7">
                  <c:v>63</c:v>
                </c:pt>
                <c:pt idx="8">
                  <c:v>75</c:v>
                </c:pt>
                <c:pt idx="9">
                  <c:v>96</c:v>
                </c:pt>
                <c:pt idx="10">
                  <c:v>107</c:v>
                </c:pt>
                <c:pt idx="11">
                  <c:v>129</c:v>
                </c:pt>
                <c:pt idx="12">
                  <c:v>169</c:v>
                </c:pt>
                <c:pt idx="13">
                  <c:v>236</c:v>
                </c:pt>
                <c:pt idx="14">
                  <c:v>261</c:v>
                </c:pt>
                <c:pt idx="15">
                  <c:v>338</c:v>
                </c:pt>
                <c:pt idx="16">
                  <c:v>448</c:v>
                </c:pt>
                <c:pt idx="17">
                  <c:v>516</c:v>
                </c:pt>
                <c:pt idx="18">
                  <c:v>531</c:v>
                </c:pt>
                <c:pt idx="19">
                  <c:v>519</c:v>
                </c:pt>
                <c:pt idx="20">
                  <c:v>453</c:v>
                </c:pt>
                <c:pt idx="21">
                  <c:v>353</c:v>
                </c:pt>
                <c:pt idx="22">
                  <c:v>270</c:v>
                </c:pt>
                <c:pt idx="23">
                  <c:v>211</c:v>
                </c:pt>
                <c:pt idx="24">
                  <c:v>152</c:v>
                </c:pt>
                <c:pt idx="25">
                  <c:v>108</c:v>
                </c:pt>
                <c:pt idx="26">
                  <c:v>96</c:v>
                </c:pt>
                <c:pt idx="27">
                  <c:v>68</c:v>
                </c:pt>
                <c:pt idx="28">
                  <c:v>72</c:v>
                </c:pt>
                <c:pt idx="29">
                  <c:v>55</c:v>
                </c:pt>
                <c:pt idx="30">
                  <c:v>67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'980028'!$B$4769:$B$4800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'980028'!$F$4769:$F$4800</c:f>
              <c:numCache>
                <c:formatCode>0</c:formatCode>
                <c:ptCount val="32"/>
                <c:pt idx="0">
                  <c:v>45.86408610777184</c:v>
                </c:pt>
                <c:pt idx="1">
                  <c:v>45.873779520980598</c:v>
                </c:pt>
                <c:pt idx="2">
                  <c:v>45.906329630726773</c:v>
                </c:pt>
                <c:pt idx="3">
                  <c:v>46.000512674794045</c:v>
                </c:pt>
                <c:pt idx="4">
                  <c:v>46.256890642330298</c:v>
                </c:pt>
                <c:pt idx="5">
                  <c:v>46.852966725514285</c:v>
                </c:pt>
                <c:pt idx="6">
                  <c:v>48.319909097883126</c:v>
                </c:pt>
                <c:pt idx="7">
                  <c:v>51.648020376290063</c:v>
                </c:pt>
                <c:pt idx="8">
                  <c:v>58.474643641626287</c:v>
                </c:pt>
                <c:pt idx="9">
                  <c:v>71.18007916689443</c:v>
                </c:pt>
                <c:pt idx="10">
                  <c:v>91.811978557860726</c:v>
                </c:pt>
                <c:pt idx="11">
                  <c:v>125.4618485714401</c:v>
                </c:pt>
                <c:pt idx="12">
                  <c:v>173.26776563038945</c:v>
                </c:pt>
                <c:pt idx="13">
                  <c:v>231.67433094937243</c:v>
                </c:pt>
                <c:pt idx="14">
                  <c:v>304.01656195162678</c:v>
                </c:pt>
                <c:pt idx="15">
                  <c:v>379.13647947934555</c:v>
                </c:pt>
                <c:pt idx="16">
                  <c:v>444.38770982927105</c:v>
                </c:pt>
                <c:pt idx="17">
                  <c:v>487.02826216642552</c:v>
                </c:pt>
                <c:pt idx="18">
                  <c:v>499.10888320194778</c:v>
                </c:pt>
                <c:pt idx="19">
                  <c:v>480.62308786931976</c:v>
                </c:pt>
                <c:pt idx="20">
                  <c:v>432.61532303660232</c:v>
                </c:pt>
                <c:pt idx="21">
                  <c:v>365.59525464164159</c:v>
                </c:pt>
                <c:pt idx="22">
                  <c:v>288.09942384441774</c:v>
                </c:pt>
                <c:pt idx="23">
                  <c:v>216.87738957971845</c:v>
                </c:pt>
                <c:pt idx="24">
                  <c:v>161.75668557357412</c:v>
                </c:pt>
                <c:pt idx="25">
                  <c:v>120.11797108884903</c:v>
                </c:pt>
                <c:pt idx="26">
                  <c:v>88.516199803008178</c:v>
                </c:pt>
                <c:pt idx="27">
                  <c:v>67.830415324223381</c:v>
                </c:pt>
                <c:pt idx="28">
                  <c:v>57.354980461200824</c:v>
                </c:pt>
                <c:pt idx="29">
                  <c:v>50.97348573395</c:v>
                </c:pt>
                <c:pt idx="30">
                  <c:v>48.076354170084457</c:v>
                </c:pt>
                <c:pt idx="31">
                  <c:v>46.785041930030765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301376"/>
        <c:axId val="201303168"/>
      </c:scatterChart>
      <c:valAx>
        <c:axId val="201301376"/>
        <c:scaling>
          <c:orientation val="minMax"/>
        </c:scaling>
        <c:axPos val="b"/>
        <c:numFmt formatCode="General" sourceLinked="1"/>
        <c:tickLblPos val="nextTo"/>
        <c:crossAx val="201303168"/>
        <c:crosses val="autoZero"/>
        <c:crossBetween val="midCat"/>
      </c:valAx>
      <c:valAx>
        <c:axId val="201303168"/>
        <c:scaling>
          <c:orientation val="minMax"/>
        </c:scaling>
        <c:axPos val="l"/>
        <c:majorGridlines/>
        <c:numFmt formatCode="General" sourceLinked="1"/>
        <c:tickLblPos val="nextTo"/>
        <c:crossAx val="201301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'980028'!$B$4819:$B$4850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'980028'!$E$4819:$E$4850</c:f>
              <c:numCache>
                <c:formatCode>General</c:formatCode>
                <c:ptCount val="32"/>
                <c:pt idx="0">
                  <c:v>31</c:v>
                </c:pt>
                <c:pt idx="1">
                  <c:v>41</c:v>
                </c:pt>
                <c:pt idx="2">
                  <c:v>43</c:v>
                </c:pt>
                <c:pt idx="3">
                  <c:v>52</c:v>
                </c:pt>
                <c:pt idx="4">
                  <c:v>70</c:v>
                </c:pt>
                <c:pt idx="5">
                  <c:v>70</c:v>
                </c:pt>
                <c:pt idx="6">
                  <c:v>66</c:v>
                </c:pt>
                <c:pt idx="7">
                  <c:v>77</c:v>
                </c:pt>
                <c:pt idx="8">
                  <c:v>79</c:v>
                </c:pt>
                <c:pt idx="9">
                  <c:v>98</c:v>
                </c:pt>
                <c:pt idx="10">
                  <c:v>107</c:v>
                </c:pt>
                <c:pt idx="11">
                  <c:v>145</c:v>
                </c:pt>
                <c:pt idx="12">
                  <c:v>177</c:v>
                </c:pt>
                <c:pt idx="13">
                  <c:v>199</c:v>
                </c:pt>
                <c:pt idx="14">
                  <c:v>297</c:v>
                </c:pt>
                <c:pt idx="15">
                  <c:v>333</c:v>
                </c:pt>
                <c:pt idx="16">
                  <c:v>441</c:v>
                </c:pt>
                <c:pt idx="17">
                  <c:v>481</c:v>
                </c:pt>
                <c:pt idx="18">
                  <c:v>510</c:v>
                </c:pt>
                <c:pt idx="19">
                  <c:v>501</c:v>
                </c:pt>
                <c:pt idx="20">
                  <c:v>467</c:v>
                </c:pt>
                <c:pt idx="21">
                  <c:v>391</c:v>
                </c:pt>
                <c:pt idx="22">
                  <c:v>262</c:v>
                </c:pt>
                <c:pt idx="23">
                  <c:v>217</c:v>
                </c:pt>
                <c:pt idx="24">
                  <c:v>139</c:v>
                </c:pt>
                <c:pt idx="25">
                  <c:v>124</c:v>
                </c:pt>
                <c:pt idx="26">
                  <c:v>78</c:v>
                </c:pt>
                <c:pt idx="27">
                  <c:v>80</c:v>
                </c:pt>
                <c:pt idx="28">
                  <c:v>78</c:v>
                </c:pt>
                <c:pt idx="29">
                  <c:v>58</c:v>
                </c:pt>
                <c:pt idx="30">
                  <c:v>65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'980028'!$B$4819:$B$4850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'980028'!$F$4819:$F$4850</c:f>
              <c:numCache>
                <c:formatCode>0</c:formatCode>
                <c:ptCount val="32"/>
                <c:pt idx="0">
                  <c:v>55.148964947429924</c:v>
                </c:pt>
                <c:pt idx="1">
                  <c:v>55.154496073998644</c:v>
                </c:pt>
                <c:pt idx="2">
                  <c:v>55.174309876319931</c:v>
                </c:pt>
                <c:pt idx="3">
                  <c:v>55.235235756689306</c:v>
                </c:pt>
                <c:pt idx="4">
                  <c:v>55.41074420604437</c:v>
                </c:pt>
                <c:pt idx="5">
                  <c:v>55.840231492763607</c:v>
                </c:pt>
                <c:pt idx="6">
                  <c:v>56.950006966120618</c:v>
                </c:pt>
                <c:pt idx="7">
                  <c:v>59.588707223672905</c:v>
                </c:pt>
                <c:pt idx="8">
                  <c:v>65.241554951813413</c:v>
                </c:pt>
                <c:pt idx="9">
                  <c:v>76.18456038679939</c:v>
                </c:pt>
                <c:pt idx="10">
                  <c:v>94.578762329447486</c:v>
                </c:pt>
                <c:pt idx="11">
                  <c:v>125.52635793737062</c:v>
                </c:pt>
                <c:pt idx="12">
                  <c:v>170.73229193389483</c:v>
                </c:pt>
                <c:pt idx="13">
                  <c:v>227.2690326124698</c:v>
                </c:pt>
                <c:pt idx="14">
                  <c:v>298.71760163336324</c:v>
                </c:pt>
                <c:pt idx="15">
                  <c:v>374.20772389971074</c:v>
                </c:pt>
                <c:pt idx="16">
                  <c:v>440.73174630210565</c:v>
                </c:pt>
                <c:pt idx="17">
                  <c:v>484.78893591327073</c:v>
                </c:pt>
                <c:pt idx="18">
                  <c:v>497.68259764811211</c:v>
                </c:pt>
                <c:pt idx="19">
                  <c:v>479.2307562682783</c:v>
                </c:pt>
                <c:pt idx="20">
                  <c:v>430.57421199053488</c:v>
                </c:pt>
                <c:pt idx="21">
                  <c:v>362.83205669555002</c:v>
                </c:pt>
                <c:pt idx="22">
                  <c:v>285.20363394917581</c:v>
                </c:pt>
                <c:pt idx="23">
                  <c:v>214.84218408598284</c:v>
                </c:pt>
                <c:pt idx="24">
                  <c:v>161.32040248132006</c:v>
                </c:pt>
                <c:pt idx="25">
                  <c:v>121.68987090843584</c:v>
                </c:pt>
                <c:pt idx="26">
                  <c:v>92.328194709082211</c:v>
                </c:pt>
                <c:pt idx="27">
                  <c:v>73.67032791237034</c:v>
                </c:pt>
                <c:pt idx="28">
                  <c:v>64.527186695891046</c:v>
                </c:pt>
                <c:pt idx="29">
                  <c:v>59.152239448807443</c:v>
                </c:pt>
                <c:pt idx="30">
                  <c:v>56.81088057292537</c:v>
                </c:pt>
                <c:pt idx="31">
                  <c:v>55.81120409689828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419008"/>
        <c:axId val="201437184"/>
      </c:scatterChart>
      <c:valAx>
        <c:axId val="201419008"/>
        <c:scaling>
          <c:orientation val="minMax"/>
        </c:scaling>
        <c:axPos val="b"/>
        <c:numFmt formatCode="General" sourceLinked="1"/>
        <c:tickLblPos val="nextTo"/>
        <c:crossAx val="201437184"/>
        <c:crosses val="autoZero"/>
        <c:crossBetween val="midCat"/>
      </c:valAx>
      <c:valAx>
        <c:axId val="201437184"/>
        <c:scaling>
          <c:orientation val="minMax"/>
        </c:scaling>
        <c:axPos val="l"/>
        <c:majorGridlines/>
        <c:numFmt formatCode="General" sourceLinked="1"/>
        <c:tickLblPos val="nextTo"/>
        <c:crossAx val="201419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'980028'!$B$4869:$B$4900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'980028'!$E$4869:$E$4900</c:f>
              <c:numCache>
                <c:formatCode>General</c:formatCode>
                <c:ptCount val="32"/>
                <c:pt idx="0">
                  <c:v>36</c:v>
                </c:pt>
                <c:pt idx="1">
                  <c:v>30</c:v>
                </c:pt>
                <c:pt idx="2">
                  <c:v>51</c:v>
                </c:pt>
                <c:pt idx="3">
                  <c:v>33</c:v>
                </c:pt>
                <c:pt idx="4">
                  <c:v>55</c:v>
                </c:pt>
                <c:pt idx="5">
                  <c:v>63</c:v>
                </c:pt>
                <c:pt idx="6">
                  <c:v>67</c:v>
                </c:pt>
                <c:pt idx="7">
                  <c:v>85</c:v>
                </c:pt>
                <c:pt idx="8">
                  <c:v>78</c:v>
                </c:pt>
                <c:pt idx="9">
                  <c:v>92</c:v>
                </c:pt>
                <c:pt idx="10">
                  <c:v>116</c:v>
                </c:pt>
                <c:pt idx="11">
                  <c:v>100</c:v>
                </c:pt>
                <c:pt idx="12">
                  <c:v>159</c:v>
                </c:pt>
                <c:pt idx="13">
                  <c:v>202</c:v>
                </c:pt>
                <c:pt idx="14">
                  <c:v>254</c:v>
                </c:pt>
                <c:pt idx="15">
                  <c:v>322</c:v>
                </c:pt>
                <c:pt idx="16">
                  <c:v>427</c:v>
                </c:pt>
                <c:pt idx="17">
                  <c:v>433</c:v>
                </c:pt>
                <c:pt idx="18">
                  <c:v>498</c:v>
                </c:pt>
                <c:pt idx="19">
                  <c:v>500</c:v>
                </c:pt>
                <c:pt idx="20">
                  <c:v>429</c:v>
                </c:pt>
                <c:pt idx="21">
                  <c:v>370</c:v>
                </c:pt>
                <c:pt idx="22">
                  <c:v>316</c:v>
                </c:pt>
                <c:pt idx="23">
                  <c:v>222</c:v>
                </c:pt>
                <c:pt idx="24">
                  <c:v>177</c:v>
                </c:pt>
                <c:pt idx="25">
                  <c:v>137</c:v>
                </c:pt>
                <c:pt idx="26">
                  <c:v>90</c:v>
                </c:pt>
                <c:pt idx="27">
                  <c:v>84</c:v>
                </c:pt>
                <c:pt idx="28">
                  <c:v>57</c:v>
                </c:pt>
                <c:pt idx="29">
                  <c:v>57</c:v>
                </c:pt>
                <c:pt idx="30">
                  <c:v>54</c:v>
                </c:pt>
                <c:pt idx="31">
                  <c:v>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'980028'!$B$4869:$B$4900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'980028'!$F$4869:$F$4900</c:f>
              <c:numCache>
                <c:formatCode>0</c:formatCode>
                <c:ptCount val="32"/>
                <c:pt idx="0">
                  <c:v>49.791580456791699</c:v>
                </c:pt>
                <c:pt idx="1">
                  <c:v>49.799759898897719</c:v>
                </c:pt>
                <c:pt idx="2">
                  <c:v>49.826948841961595</c:v>
                </c:pt>
                <c:pt idx="3">
                  <c:v>49.904993895686665</c:v>
                </c:pt>
                <c:pt idx="4">
                  <c:v>50.116224511965115</c:v>
                </c:pt>
                <c:pt idx="5">
                  <c:v>50.605626979889408</c:v>
                </c:pt>
                <c:pt idx="6">
                  <c:v>51.808383772736669</c:v>
                </c:pt>
                <c:pt idx="7">
                  <c:v>54.539677575889321</c:v>
                </c:pt>
                <c:pt idx="8">
                  <c:v>60.161705358744996</c:v>
                </c:pt>
                <c:pt idx="9">
                  <c:v>70.689818385278201</c:v>
                </c:pt>
                <c:pt idx="10">
                  <c:v>87.93596010941387</c:v>
                </c:pt>
                <c:pt idx="11">
                  <c:v>116.39938215483937</c:v>
                </c:pt>
                <c:pt idx="12">
                  <c:v>157.47318345487272</c:v>
                </c:pt>
                <c:pt idx="13">
                  <c:v>208.63479813697626</c:v>
                </c:pt>
                <c:pt idx="14">
                  <c:v>273.62520627407815</c:v>
                </c:pt>
                <c:pt idx="15">
                  <c:v>343.54454722411407</c:v>
                </c:pt>
                <c:pt idx="16">
                  <c:v>407.64512504597803</c:v>
                </c:pt>
                <c:pt idx="17">
                  <c:v>454.15576441768513</c:v>
                </c:pt>
                <c:pt idx="18">
                  <c:v>473.96329923559671</c:v>
                </c:pt>
                <c:pt idx="19">
                  <c:v>466.61293778877661</c:v>
                </c:pt>
                <c:pt idx="20">
                  <c:v>430.61336653034613</c:v>
                </c:pt>
                <c:pt idx="21">
                  <c:v>373.73528392872544</c:v>
                </c:pt>
                <c:pt idx="22">
                  <c:v>303.20122035247346</c:v>
                </c:pt>
                <c:pt idx="23">
                  <c:v>234.76659013400081</c:v>
                </c:pt>
                <c:pt idx="24">
                  <c:v>179.31274786634447</c:v>
                </c:pt>
                <c:pt idx="25">
                  <c:v>135.63653895539304</c:v>
                </c:pt>
                <c:pt idx="26">
                  <c:v>101.05144143745005</c:v>
                </c:pt>
                <c:pt idx="27">
                  <c:v>77.353187938156736</c:v>
                </c:pt>
                <c:pt idx="28">
                  <c:v>64.792157322383389</c:v>
                </c:pt>
                <c:pt idx="29">
                  <c:v>56.783495180932462</c:v>
                </c:pt>
                <c:pt idx="30">
                  <c:v>52.963700060774158</c:v>
                </c:pt>
                <c:pt idx="31">
                  <c:v>51.17658793051686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486336"/>
        <c:axId val="201487872"/>
      </c:scatterChart>
      <c:valAx>
        <c:axId val="201486336"/>
        <c:scaling>
          <c:orientation val="minMax"/>
        </c:scaling>
        <c:axPos val="b"/>
        <c:numFmt formatCode="General" sourceLinked="1"/>
        <c:tickLblPos val="nextTo"/>
        <c:crossAx val="201487872"/>
        <c:crosses val="autoZero"/>
        <c:crossBetween val="midCat"/>
      </c:valAx>
      <c:valAx>
        <c:axId val="201487872"/>
        <c:scaling>
          <c:orientation val="minMax"/>
        </c:scaling>
        <c:axPos val="l"/>
        <c:majorGridlines/>
        <c:numFmt formatCode="General" sourceLinked="1"/>
        <c:tickLblPos val="nextTo"/>
        <c:crossAx val="201486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'980028'!$B$4919:$B$4950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'980028'!$E$4919:$E$4950</c:f>
              <c:numCache>
                <c:formatCode>General</c:formatCode>
                <c:ptCount val="32"/>
                <c:pt idx="0">
                  <c:v>24</c:v>
                </c:pt>
                <c:pt idx="1">
                  <c:v>27</c:v>
                </c:pt>
                <c:pt idx="2">
                  <c:v>32</c:v>
                </c:pt>
                <c:pt idx="3">
                  <c:v>45</c:v>
                </c:pt>
                <c:pt idx="4">
                  <c:v>55</c:v>
                </c:pt>
                <c:pt idx="5">
                  <c:v>56</c:v>
                </c:pt>
                <c:pt idx="6">
                  <c:v>74</c:v>
                </c:pt>
                <c:pt idx="7">
                  <c:v>57</c:v>
                </c:pt>
                <c:pt idx="8">
                  <c:v>85</c:v>
                </c:pt>
                <c:pt idx="9">
                  <c:v>80</c:v>
                </c:pt>
                <c:pt idx="10">
                  <c:v>93</c:v>
                </c:pt>
                <c:pt idx="11">
                  <c:v>115</c:v>
                </c:pt>
                <c:pt idx="12">
                  <c:v>159</c:v>
                </c:pt>
                <c:pt idx="13">
                  <c:v>206</c:v>
                </c:pt>
                <c:pt idx="14">
                  <c:v>239</c:v>
                </c:pt>
                <c:pt idx="15">
                  <c:v>302</c:v>
                </c:pt>
                <c:pt idx="16">
                  <c:v>334</c:v>
                </c:pt>
                <c:pt idx="17">
                  <c:v>431</c:v>
                </c:pt>
                <c:pt idx="18">
                  <c:v>423</c:v>
                </c:pt>
                <c:pt idx="19">
                  <c:v>462</c:v>
                </c:pt>
                <c:pt idx="20">
                  <c:v>440</c:v>
                </c:pt>
                <c:pt idx="21">
                  <c:v>361</c:v>
                </c:pt>
                <c:pt idx="22">
                  <c:v>284</c:v>
                </c:pt>
                <c:pt idx="23">
                  <c:v>211</c:v>
                </c:pt>
                <c:pt idx="24">
                  <c:v>148</c:v>
                </c:pt>
                <c:pt idx="25">
                  <c:v>114</c:v>
                </c:pt>
                <c:pt idx="26">
                  <c:v>102</c:v>
                </c:pt>
                <c:pt idx="27">
                  <c:v>79</c:v>
                </c:pt>
                <c:pt idx="28">
                  <c:v>70</c:v>
                </c:pt>
                <c:pt idx="29">
                  <c:v>68</c:v>
                </c:pt>
                <c:pt idx="30">
                  <c:v>59</c:v>
                </c:pt>
                <c:pt idx="31">
                  <c:v>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'980028'!$B$4919:$B$4950</c:f>
              <c:numCache>
                <c:formatCode>General</c:formatCode>
                <c:ptCount val="32"/>
                <c:pt idx="0">
                  <c:v>-92.248000000000005</c:v>
                </c:pt>
                <c:pt idx="1">
                  <c:v>-92.138999999999996</c:v>
                </c:pt>
                <c:pt idx="2">
                  <c:v>-92.024000000000001</c:v>
                </c:pt>
                <c:pt idx="3">
                  <c:v>-91.912000000000006</c:v>
                </c:pt>
                <c:pt idx="4">
                  <c:v>-91.8</c:v>
                </c:pt>
                <c:pt idx="5">
                  <c:v>-91.694000000000003</c:v>
                </c:pt>
                <c:pt idx="6">
                  <c:v>-91.581000000000003</c:v>
                </c:pt>
                <c:pt idx="7">
                  <c:v>-91.465000000000003</c:v>
                </c:pt>
                <c:pt idx="8">
                  <c:v>-91.349000000000004</c:v>
                </c:pt>
                <c:pt idx="9">
                  <c:v>-91.233999999999995</c:v>
                </c:pt>
                <c:pt idx="10">
                  <c:v>-91.123999999999995</c:v>
                </c:pt>
                <c:pt idx="11">
                  <c:v>-91.009</c:v>
                </c:pt>
                <c:pt idx="12">
                  <c:v>-90.894999999999996</c:v>
                </c:pt>
                <c:pt idx="13">
                  <c:v>-90.787000000000006</c:v>
                </c:pt>
                <c:pt idx="14">
                  <c:v>-90.671999999999997</c:v>
                </c:pt>
                <c:pt idx="15">
                  <c:v>-90.555999999999997</c:v>
                </c:pt>
                <c:pt idx="16">
                  <c:v>-90.44</c:v>
                </c:pt>
                <c:pt idx="17">
                  <c:v>-90.325000000000003</c:v>
                </c:pt>
                <c:pt idx="18">
                  <c:v>-90.218999999999994</c:v>
                </c:pt>
                <c:pt idx="19">
                  <c:v>-90.105999999999995</c:v>
                </c:pt>
                <c:pt idx="20">
                  <c:v>-89.991</c:v>
                </c:pt>
                <c:pt idx="21">
                  <c:v>-89.876999999999995</c:v>
                </c:pt>
                <c:pt idx="22">
                  <c:v>-89.757999999999996</c:v>
                </c:pt>
                <c:pt idx="23">
                  <c:v>-89.641999999999996</c:v>
                </c:pt>
                <c:pt idx="24">
                  <c:v>-89.534999999999997</c:v>
                </c:pt>
                <c:pt idx="25">
                  <c:v>-89.43</c:v>
                </c:pt>
                <c:pt idx="26">
                  <c:v>-89.316000000000003</c:v>
                </c:pt>
                <c:pt idx="27">
                  <c:v>-89.195999999999998</c:v>
                </c:pt>
                <c:pt idx="28">
                  <c:v>-89.090999999999994</c:v>
                </c:pt>
                <c:pt idx="29">
                  <c:v>-88.971999999999994</c:v>
                </c:pt>
                <c:pt idx="30">
                  <c:v>-88.86</c:v>
                </c:pt>
                <c:pt idx="31">
                  <c:v>-88.751999999999995</c:v>
                </c:pt>
              </c:numCache>
            </c:numRef>
          </c:xVal>
          <c:yVal>
            <c:numRef>
              <c:f>'980028'!$F$4919:$F$4950</c:f>
              <c:numCache>
                <c:formatCode>0</c:formatCode>
                <c:ptCount val="32"/>
                <c:pt idx="0">
                  <c:v>43.256653988236742</c:v>
                </c:pt>
                <c:pt idx="1">
                  <c:v>43.277047543023031</c:v>
                </c:pt>
                <c:pt idx="2">
                  <c:v>43.337113703609937</c:v>
                </c:pt>
                <c:pt idx="3">
                  <c:v>43.490949918216508</c:v>
                </c:pt>
                <c:pt idx="4">
                  <c:v>43.865351873817772</c:v>
                </c:pt>
                <c:pt idx="5">
                  <c:v>44.653235789908386</c:v>
                </c:pt>
                <c:pt idx="6">
                  <c:v>46.420000791997396</c:v>
                </c:pt>
                <c:pt idx="7">
                  <c:v>50.092856016609069</c:v>
                </c:pt>
                <c:pt idx="8">
                  <c:v>57.057713245806703</c:v>
                </c:pt>
                <c:pt idx="9">
                  <c:v>69.164979179132743</c:v>
                </c:pt>
                <c:pt idx="10">
                  <c:v>87.740488590081668</c:v>
                </c:pt>
                <c:pt idx="11">
                  <c:v>116.63766827151774</c:v>
                </c:pt>
                <c:pt idx="12">
                  <c:v>156.18172660325817</c:v>
                </c:pt>
                <c:pt idx="13">
                  <c:v>203.2769987462332</c:v>
                </c:pt>
                <c:pt idx="14">
                  <c:v>260.82694276621618</c:v>
                </c:pt>
                <c:pt idx="15">
                  <c:v>320.69566487215621</c:v>
                </c:pt>
                <c:pt idx="16">
                  <c:v>374.07866961436946</c:v>
                </c:pt>
                <c:pt idx="17">
                  <c:v>411.89263993917217</c:v>
                </c:pt>
                <c:pt idx="18">
                  <c:v>427.45635572908958</c:v>
                </c:pt>
                <c:pt idx="19">
                  <c:v>420.74759332195089</c:v>
                </c:pt>
                <c:pt idx="20">
                  <c:v>390.57671085398755</c:v>
                </c:pt>
                <c:pt idx="21">
                  <c:v>342.8969567092027</c:v>
                </c:pt>
                <c:pt idx="22">
                  <c:v>282.93821076452389</c:v>
                </c:pt>
                <c:pt idx="23">
                  <c:v>223.39034776304297</c:v>
                </c:pt>
                <c:pt idx="24">
                  <c:v>173.67525560483318</c:v>
                </c:pt>
                <c:pt idx="25">
                  <c:v>133.12303796510102</c:v>
                </c:pt>
                <c:pt idx="26">
                  <c:v>99.613453094331234</c:v>
                </c:pt>
                <c:pt idx="27">
                  <c:v>75.407828500691878</c:v>
                </c:pt>
                <c:pt idx="28">
                  <c:v>61.804170277450801</c:v>
                </c:pt>
                <c:pt idx="29">
                  <c:v>52.557724487638559</c:v>
                </c:pt>
                <c:pt idx="30">
                  <c:v>47.807810403289068</c:v>
                </c:pt>
                <c:pt idx="31">
                  <c:v>45.406736626609131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513600"/>
        <c:axId val="201326976"/>
      </c:scatterChart>
      <c:valAx>
        <c:axId val="201513600"/>
        <c:scaling>
          <c:orientation val="minMax"/>
        </c:scaling>
        <c:axPos val="b"/>
        <c:numFmt formatCode="General" sourceLinked="1"/>
        <c:tickLblPos val="nextTo"/>
        <c:crossAx val="201326976"/>
        <c:crosses val="autoZero"/>
        <c:crossBetween val="midCat"/>
      </c:valAx>
      <c:valAx>
        <c:axId val="201326976"/>
        <c:scaling>
          <c:orientation val="minMax"/>
        </c:scaling>
        <c:axPos val="l"/>
        <c:majorGridlines/>
        <c:numFmt formatCode="General" sourceLinked="1"/>
        <c:tickLblPos val="nextTo"/>
        <c:crossAx val="201513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16" Type="http://schemas.openxmlformats.org/officeDocument/2006/relationships/chart" Target="../charts/chart116.xml"/><Relationship Id="rId124" Type="http://schemas.openxmlformats.org/officeDocument/2006/relationships/chart" Target="../charts/chart124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11" Type="http://schemas.openxmlformats.org/officeDocument/2006/relationships/chart" Target="../charts/chart11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1.xml"/><Relationship Id="rId2" Type="http://schemas.openxmlformats.org/officeDocument/2006/relationships/chart" Target="../charts/chart130.xml"/><Relationship Id="rId1" Type="http://schemas.openxmlformats.org/officeDocument/2006/relationships/chart" Target="../charts/chart1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7</xdr:col>
      <xdr:colOff>0</xdr:colOff>
      <xdr:row>4419</xdr:row>
      <xdr:rowOff>0</xdr:rowOff>
    </xdr:from>
    <xdr:to>
      <xdr:col>12</xdr:col>
      <xdr:colOff>190500</xdr:colOff>
      <xdr:row>4436</xdr:row>
      <xdr:rowOff>0</xdr:rowOff>
    </xdr:to>
    <xdr:graphicFrame macro="">
      <xdr:nvGraphicFramePr>
        <xdr:cNvPr id="90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7</xdr:col>
      <xdr:colOff>0</xdr:colOff>
      <xdr:row>4469</xdr:row>
      <xdr:rowOff>0</xdr:rowOff>
    </xdr:from>
    <xdr:to>
      <xdr:col>12</xdr:col>
      <xdr:colOff>190500</xdr:colOff>
      <xdr:row>4486</xdr:row>
      <xdr:rowOff>0</xdr:rowOff>
    </xdr:to>
    <xdr:graphicFrame macro="">
      <xdr:nvGraphicFramePr>
        <xdr:cNvPr id="91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7</xdr:col>
      <xdr:colOff>0</xdr:colOff>
      <xdr:row>4519</xdr:row>
      <xdr:rowOff>0</xdr:rowOff>
    </xdr:from>
    <xdr:to>
      <xdr:col>12</xdr:col>
      <xdr:colOff>190500</xdr:colOff>
      <xdr:row>4536</xdr:row>
      <xdr:rowOff>0</xdr:rowOff>
    </xdr:to>
    <xdr:graphicFrame macro="">
      <xdr:nvGraphicFramePr>
        <xdr:cNvPr id="92" name="Chart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7</xdr:col>
      <xdr:colOff>0</xdr:colOff>
      <xdr:row>4569</xdr:row>
      <xdr:rowOff>0</xdr:rowOff>
    </xdr:from>
    <xdr:to>
      <xdr:col>12</xdr:col>
      <xdr:colOff>190500</xdr:colOff>
      <xdr:row>4586</xdr:row>
      <xdr:rowOff>0</xdr:rowOff>
    </xdr:to>
    <xdr:graphicFrame macro="">
      <xdr:nvGraphicFramePr>
        <xdr:cNvPr id="93" name="Chart 9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7</xdr:col>
      <xdr:colOff>0</xdr:colOff>
      <xdr:row>4619</xdr:row>
      <xdr:rowOff>0</xdr:rowOff>
    </xdr:from>
    <xdr:to>
      <xdr:col>12</xdr:col>
      <xdr:colOff>190500</xdr:colOff>
      <xdr:row>4636</xdr:row>
      <xdr:rowOff>0</xdr:rowOff>
    </xdr:to>
    <xdr:graphicFrame macro="">
      <xdr:nvGraphicFramePr>
        <xdr:cNvPr id="94" name="Chart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7</xdr:col>
      <xdr:colOff>0</xdr:colOff>
      <xdr:row>4669</xdr:row>
      <xdr:rowOff>0</xdr:rowOff>
    </xdr:from>
    <xdr:to>
      <xdr:col>12</xdr:col>
      <xdr:colOff>190500</xdr:colOff>
      <xdr:row>4686</xdr:row>
      <xdr:rowOff>0</xdr:rowOff>
    </xdr:to>
    <xdr:graphicFrame macro="">
      <xdr:nvGraphicFramePr>
        <xdr:cNvPr id="95" name="Chart 9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7</xdr:col>
      <xdr:colOff>0</xdr:colOff>
      <xdr:row>4719</xdr:row>
      <xdr:rowOff>0</xdr:rowOff>
    </xdr:from>
    <xdr:to>
      <xdr:col>12</xdr:col>
      <xdr:colOff>190500</xdr:colOff>
      <xdr:row>4736</xdr:row>
      <xdr:rowOff>0</xdr:rowOff>
    </xdr:to>
    <xdr:graphicFrame macro="">
      <xdr:nvGraphicFramePr>
        <xdr:cNvPr id="96" name="Chart 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7</xdr:col>
      <xdr:colOff>0</xdr:colOff>
      <xdr:row>4769</xdr:row>
      <xdr:rowOff>0</xdr:rowOff>
    </xdr:from>
    <xdr:to>
      <xdr:col>12</xdr:col>
      <xdr:colOff>190500</xdr:colOff>
      <xdr:row>4786</xdr:row>
      <xdr:rowOff>0</xdr:rowOff>
    </xdr:to>
    <xdr:graphicFrame macro="">
      <xdr:nvGraphicFramePr>
        <xdr:cNvPr id="97" name="Chart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7</xdr:col>
      <xdr:colOff>0</xdr:colOff>
      <xdr:row>4819</xdr:row>
      <xdr:rowOff>0</xdr:rowOff>
    </xdr:from>
    <xdr:to>
      <xdr:col>12</xdr:col>
      <xdr:colOff>190500</xdr:colOff>
      <xdr:row>4836</xdr:row>
      <xdr:rowOff>0</xdr:rowOff>
    </xdr:to>
    <xdr:graphicFrame macro="">
      <xdr:nvGraphicFramePr>
        <xdr:cNvPr id="98" name="Chart 9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7</xdr:col>
      <xdr:colOff>0</xdr:colOff>
      <xdr:row>4869</xdr:row>
      <xdr:rowOff>0</xdr:rowOff>
    </xdr:from>
    <xdr:to>
      <xdr:col>12</xdr:col>
      <xdr:colOff>190500</xdr:colOff>
      <xdr:row>4886</xdr:row>
      <xdr:rowOff>0</xdr:rowOff>
    </xdr:to>
    <xdr:graphicFrame macro="">
      <xdr:nvGraphicFramePr>
        <xdr:cNvPr id="99" name="Chart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7</xdr:col>
      <xdr:colOff>0</xdr:colOff>
      <xdr:row>4919</xdr:row>
      <xdr:rowOff>0</xdr:rowOff>
    </xdr:from>
    <xdr:to>
      <xdr:col>12</xdr:col>
      <xdr:colOff>190500</xdr:colOff>
      <xdr:row>4936</xdr:row>
      <xdr:rowOff>0</xdr:rowOff>
    </xdr:to>
    <xdr:graphicFrame macro="">
      <xdr:nvGraphicFramePr>
        <xdr:cNvPr id="100" name="Chart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7</xdr:col>
      <xdr:colOff>0</xdr:colOff>
      <xdr:row>4969</xdr:row>
      <xdr:rowOff>0</xdr:rowOff>
    </xdr:from>
    <xdr:to>
      <xdr:col>12</xdr:col>
      <xdr:colOff>190500</xdr:colOff>
      <xdr:row>4986</xdr:row>
      <xdr:rowOff>0</xdr:rowOff>
    </xdr:to>
    <xdr:graphicFrame macro="">
      <xdr:nvGraphicFramePr>
        <xdr:cNvPr id="101" name="Chart 10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7</xdr:col>
      <xdr:colOff>0</xdr:colOff>
      <xdr:row>5019</xdr:row>
      <xdr:rowOff>0</xdr:rowOff>
    </xdr:from>
    <xdr:to>
      <xdr:col>12</xdr:col>
      <xdr:colOff>190500</xdr:colOff>
      <xdr:row>5036</xdr:row>
      <xdr:rowOff>0</xdr:rowOff>
    </xdr:to>
    <xdr:graphicFrame macro="">
      <xdr:nvGraphicFramePr>
        <xdr:cNvPr id="102" name="Chart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7</xdr:col>
      <xdr:colOff>0</xdr:colOff>
      <xdr:row>5069</xdr:row>
      <xdr:rowOff>0</xdr:rowOff>
    </xdr:from>
    <xdr:to>
      <xdr:col>12</xdr:col>
      <xdr:colOff>190500</xdr:colOff>
      <xdr:row>5086</xdr:row>
      <xdr:rowOff>0</xdr:rowOff>
    </xdr:to>
    <xdr:graphicFrame macro="">
      <xdr:nvGraphicFramePr>
        <xdr:cNvPr id="103" name="Chart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7</xdr:col>
      <xdr:colOff>0</xdr:colOff>
      <xdr:row>5119</xdr:row>
      <xdr:rowOff>0</xdr:rowOff>
    </xdr:from>
    <xdr:to>
      <xdr:col>12</xdr:col>
      <xdr:colOff>190500</xdr:colOff>
      <xdr:row>5136</xdr:row>
      <xdr:rowOff>0</xdr:rowOff>
    </xdr:to>
    <xdr:graphicFrame macro="">
      <xdr:nvGraphicFramePr>
        <xdr:cNvPr id="104" name="Chart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7</xdr:col>
      <xdr:colOff>0</xdr:colOff>
      <xdr:row>5169</xdr:row>
      <xdr:rowOff>0</xdr:rowOff>
    </xdr:from>
    <xdr:to>
      <xdr:col>12</xdr:col>
      <xdr:colOff>190500</xdr:colOff>
      <xdr:row>5186</xdr:row>
      <xdr:rowOff>0</xdr:rowOff>
    </xdr:to>
    <xdr:graphicFrame macro="">
      <xdr:nvGraphicFramePr>
        <xdr:cNvPr id="105" name="Chart 10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7</xdr:col>
      <xdr:colOff>0</xdr:colOff>
      <xdr:row>5219</xdr:row>
      <xdr:rowOff>0</xdr:rowOff>
    </xdr:from>
    <xdr:to>
      <xdr:col>12</xdr:col>
      <xdr:colOff>190500</xdr:colOff>
      <xdr:row>5236</xdr:row>
      <xdr:rowOff>0</xdr:rowOff>
    </xdr:to>
    <xdr:graphicFrame macro="">
      <xdr:nvGraphicFramePr>
        <xdr:cNvPr id="106" name="Chart 10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7</xdr:col>
      <xdr:colOff>0</xdr:colOff>
      <xdr:row>5269</xdr:row>
      <xdr:rowOff>0</xdr:rowOff>
    </xdr:from>
    <xdr:to>
      <xdr:col>12</xdr:col>
      <xdr:colOff>190500</xdr:colOff>
      <xdr:row>5286</xdr:row>
      <xdr:rowOff>0</xdr:rowOff>
    </xdr:to>
    <xdr:graphicFrame macro="">
      <xdr:nvGraphicFramePr>
        <xdr:cNvPr id="107" name="Chart 10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7</xdr:col>
      <xdr:colOff>0</xdr:colOff>
      <xdr:row>5319</xdr:row>
      <xdr:rowOff>0</xdr:rowOff>
    </xdr:from>
    <xdr:to>
      <xdr:col>12</xdr:col>
      <xdr:colOff>190500</xdr:colOff>
      <xdr:row>5336</xdr:row>
      <xdr:rowOff>0</xdr:rowOff>
    </xdr:to>
    <xdr:graphicFrame macro="">
      <xdr:nvGraphicFramePr>
        <xdr:cNvPr id="108" name="Chart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7</xdr:col>
      <xdr:colOff>0</xdr:colOff>
      <xdr:row>5369</xdr:row>
      <xdr:rowOff>0</xdr:rowOff>
    </xdr:from>
    <xdr:to>
      <xdr:col>12</xdr:col>
      <xdr:colOff>190500</xdr:colOff>
      <xdr:row>5386</xdr:row>
      <xdr:rowOff>0</xdr:rowOff>
    </xdr:to>
    <xdr:graphicFrame macro="">
      <xdr:nvGraphicFramePr>
        <xdr:cNvPr id="109" name="Chart 10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7</xdr:col>
      <xdr:colOff>0</xdr:colOff>
      <xdr:row>5419</xdr:row>
      <xdr:rowOff>0</xdr:rowOff>
    </xdr:from>
    <xdr:to>
      <xdr:col>12</xdr:col>
      <xdr:colOff>190500</xdr:colOff>
      <xdr:row>5436</xdr:row>
      <xdr:rowOff>0</xdr:rowOff>
    </xdr:to>
    <xdr:graphicFrame macro="">
      <xdr:nvGraphicFramePr>
        <xdr:cNvPr id="110" name="Chart 10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7</xdr:col>
      <xdr:colOff>0</xdr:colOff>
      <xdr:row>5469</xdr:row>
      <xdr:rowOff>0</xdr:rowOff>
    </xdr:from>
    <xdr:to>
      <xdr:col>12</xdr:col>
      <xdr:colOff>190500</xdr:colOff>
      <xdr:row>5486</xdr:row>
      <xdr:rowOff>0</xdr:rowOff>
    </xdr:to>
    <xdr:graphicFrame macro="">
      <xdr:nvGraphicFramePr>
        <xdr:cNvPr id="111" name="Chart 1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7</xdr:col>
      <xdr:colOff>0</xdr:colOff>
      <xdr:row>5519</xdr:row>
      <xdr:rowOff>0</xdr:rowOff>
    </xdr:from>
    <xdr:to>
      <xdr:col>12</xdr:col>
      <xdr:colOff>190500</xdr:colOff>
      <xdr:row>5536</xdr:row>
      <xdr:rowOff>0</xdr:rowOff>
    </xdr:to>
    <xdr:graphicFrame macro="">
      <xdr:nvGraphicFramePr>
        <xdr:cNvPr id="112" name="Chart 1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7</xdr:col>
      <xdr:colOff>0</xdr:colOff>
      <xdr:row>5569</xdr:row>
      <xdr:rowOff>0</xdr:rowOff>
    </xdr:from>
    <xdr:to>
      <xdr:col>12</xdr:col>
      <xdr:colOff>190500</xdr:colOff>
      <xdr:row>5586</xdr:row>
      <xdr:rowOff>0</xdr:rowOff>
    </xdr:to>
    <xdr:graphicFrame macro="">
      <xdr:nvGraphicFramePr>
        <xdr:cNvPr id="113" name="Chart 1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7</xdr:col>
      <xdr:colOff>0</xdr:colOff>
      <xdr:row>5619</xdr:row>
      <xdr:rowOff>0</xdr:rowOff>
    </xdr:from>
    <xdr:to>
      <xdr:col>12</xdr:col>
      <xdr:colOff>190500</xdr:colOff>
      <xdr:row>5636</xdr:row>
      <xdr:rowOff>0</xdr:rowOff>
    </xdr:to>
    <xdr:graphicFrame macro="">
      <xdr:nvGraphicFramePr>
        <xdr:cNvPr id="114" name="Chart 1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7</xdr:col>
      <xdr:colOff>0</xdr:colOff>
      <xdr:row>5669</xdr:row>
      <xdr:rowOff>0</xdr:rowOff>
    </xdr:from>
    <xdr:to>
      <xdr:col>12</xdr:col>
      <xdr:colOff>190500</xdr:colOff>
      <xdr:row>5686</xdr:row>
      <xdr:rowOff>0</xdr:rowOff>
    </xdr:to>
    <xdr:graphicFrame macro="">
      <xdr:nvGraphicFramePr>
        <xdr:cNvPr id="115" name="Chart 1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7</xdr:col>
      <xdr:colOff>0</xdr:colOff>
      <xdr:row>5719</xdr:row>
      <xdr:rowOff>0</xdr:rowOff>
    </xdr:from>
    <xdr:to>
      <xdr:col>12</xdr:col>
      <xdr:colOff>190500</xdr:colOff>
      <xdr:row>5736</xdr:row>
      <xdr:rowOff>0</xdr:rowOff>
    </xdr:to>
    <xdr:graphicFrame macro="">
      <xdr:nvGraphicFramePr>
        <xdr:cNvPr id="116" name="Chart 1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7</xdr:col>
      <xdr:colOff>0</xdr:colOff>
      <xdr:row>5769</xdr:row>
      <xdr:rowOff>0</xdr:rowOff>
    </xdr:from>
    <xdr:to>
      <xdr:col>12</xdr:col>
      <xdr:colOff>190500</xdr:colOff>
      <xdr:row>5786</xdr:row>
      <xdr:rowOff>0</xdr:rowOff>
    </xdr:to>
    <xdr:graphicFrame macro="">
      <xdr:nvGraphicFramePr>
        <xdr:cNvPr id="117" name="Chart 1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7</xdr:col>
      <xdr:colOff>0</xdr:colOff>
      <xdr:row>5819</xdr:row>
      <xdr:rowOff>0</xdr:rowOff>
    </xdr:from>
    <xdr:to>
      <xdr:col>12</xdr:col>
      <xdr:colOff>190500</xdr:colOff>
      <xdr:row>5836</xdr:row>
      <xdr:rowOff>0</xdr:rowOff>
    </xdr:to>
    <xdr:graphicFrame macro="">
      <xdr:nvGraphicFramePr>
        <xdr:cNvPr id="118" name="Chart 1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7</xdr:col>
      <xdr:colOff>0</xdr:colOff>
      <xdr:row>5869</xdr:row>
      <xdr:rowOff>0</xdr:rowOff>
    </xdr:from>
    <xdr:to>
      <xdr:col>12</xdr:col>
      <xdr:colOff>190500</xdr:colOff>
      <xdr:row>5886</xdr:row>
      <xdr:rowOff>0</xdr:rowOff>
    </xdr:to>
    <xdr:graphicFrame macro="">
      <xdr:nvGraphicFramePr>
        <xdr:cNvPr id="119" name="Chart 1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7</xdr:col>
      <xdr:colOff>0</xdr:colOff>
      <xdr:row>5919</xdr:row>
      <xdr:rowOff>0</xdr:rowOff>
    </xdr:from>
    <xdr:to>
      <xdr:col>12</xdr:col>
      <xdr:colOff>190500</xdr:colOff>
      <xdr:row>5936</xdr:row>
      <xdr:rowOff>0</xdr:rowOff>
    </xdr:to>
    <xdr:graphicFrame macro="">
      <xdr:nvGraphicFramePr>
        <xdr:cNvPr id="120" name="Chart 1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7</xdr:col>
      <xdr:colOff>0</xdr:colOff>
      <xdr:row>5969</xdr:row>
      <xdr:rowOff>0</xdr:rowOff>
    </xdr:from>
    <xdr:to>
      <xdr:col>12</xdr:col>
      <xdr:colOff>190500</xdr:colOff>
      <xdr:row>5986</xdr:row>
      <xdr:rowOff>0</xdr:rowOff>
    </xdr:to>
    <xdr:graphicFrame macro="">
      <xdr:nvGraphicFramePr>
        <xdr:cNvPr id="121" name="Chart 1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7</xdr:col>
      <xdr:colOff>0</xdr:colOff>
      <xdr:row>6019</xdr:row>
      <xdr:rowOff>0</xdr:rowOff>
    </xdr:from>
    <xdr:to>
      <xdr:col>12</xdr:col>
      <xdr:colOff>190500</xdr:colOff>
      <xdr:row>6036</xdr:row>
      <xdr:rowOff>0</xdr:rowOff>
    </xdr:to>
    <xdr:graphicFrame macro="">
      <xdr:nvGraphicFramePr>
        <xdr:cNvPr id="122" name="Chart 1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7</xdr:col>
      <xdr:colOff>0</xdr:colOff>
      <xdr:row>6069</xdr:row>
      <xdr:rowOff>0</xdr:rowOff>
    </xdr:from>
    <xdr:to>
      <xdr:col>12</xdr:col>
      <xdr:colOff>190500</xdr:colOff>
      <xdr:row>6086</xdr:row>
      <xdr:rowOff>0</xdr:rowOff>
    </xdr:to>
    <xdr:graphicFrame macro="">
      <xdr:nvGraphicFramePr>
        <xdr:cNvPr id="123" name="Chart 1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7</xdr:col>
      <xdr:colOff>0</xdr:colOff>
      <xdr:row>6119</xdr:row>
      <xdr:rowOff>0</xdr:rowOff>
    </xdr:from>
    <xdr:to>
      <xdr:col>12</xdr:col>
      <xdr:colOff>190500</xdr:colOff>
      <xdr:row>6136</xdr:row>
      <xdr:rowOff>0</xdr:rowOff>
    </xdr:to>
    <xdr:graphicFrame macro="">
      <xdr:nvGraphicFramePr>
        <xdr:cNvPr id="124" name="Chart 1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7</xdr:col>
      <xdr:colOff>0</xdr:colOff>
      <xdr:row>6169</xdr:row>
      <xdr:rowOff>0</xdr:rowOff>
    </xdr:from>
    <xdr:to>
      <xdr:col>12</xdr:col>
      <xdr:colOff>190500</xdr:colOff>
      <xdr:row>6186</xdr:row>
      <xdr:rowOff>0</xdr:rowOff>
    </xdr:to>
    <xdr:graphicFrame macro="">
      <xdr:nvGraphicFramePr>
        <xdr:cNvPr id="125" name="Chart 1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7</xdr:col>
      <xdr:colOff>0</xdr:colOff>
      <xdr:row>6219</xdr:row>
      <xdr:rowOff>0</xdr:rowOff>
    </xdr:from>
    <xdr:to>
      <xdr:col>12</xdr:col>
      <xdr:colOff>190500</xdr:colOff>
      <xdr:row>6236</xdr:row>
      <xdr:rowOff>0</xdr:rowOff>
    </xdr:to>
    <xdr:graphicFrame macro="">
      <xdr:nvGraphicFramePr>
        <xdr:cNvPr id="126" name="Chart 1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7</xdr:col>
      <xdr:colOff>0</xdr:colOff>
      <xdr:row>6269</xdr:row>
      <xdr:rowOff>0</xdr:rowOff>
    </xdr:from>
    <xdr:to>
      <xdr:col>12</xdr:col>
      <xdr:colOff>190500</xdr:colOff>
      <xdr:row>6286</xdr:row>
      <xdr:rowOff>0</xdr:rowOff>
    </xdr:to>
    <xdr:graphicFrame macro="">
      <xdr:nvGraphicFramePr>
        <xdr:cNvPr id="127" name="Chart 1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7</xdr:col>
      <xdr:colOff>0</xdr:colOff>
      <xdr:row>6319</xdr:row>
      <xdr:rowOff>0</xdr:rowOff>
    </xdr:from>
    <xdr:to>
      <xdr:col>12</xdr:col>
      <xdr:colOff>190500</xdr:colOff>
      <xdr:row>6336</xdr:row>
      <xdr:rowOff>0</xdr:rowOff>
    </xdr:to>
    <xdr:graphicFrame macro="">
      <xdr:nvGraphicFramePr>
        <xdr:cNvPr id="128" name="Chart 1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7</xdr:col>
      <xdr:colOff>0</xdr:colOff>
      <xdr:row>6369</xdr:row>
      <xdr:rowOff>0</xdr:rowOff>
    </xdr:from>
    <xdr:to>
      <xdr:col>12</xdr:col>
      <xdr:colOff>190500</xdr:colOff>
      <xdr:row>6386</xdr:row>
      <xdr:rowOff>0</xdr:rowOff>
    </xdr:to>
    <xdr:graphicFrame macro="">
      <xdr:nvGraphicFramePr>
        <xdr:cNvPr id="129" name="Chart 1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352425</xdr:colOff>
      <xdr:row>8</xdr:row>
      <xdr:rowOff>0</xdr:rowOff>
    </xdr:from>
    <xdr:to>
      <xdr:col>62</xdr:col>
      <xdr:colOff>333375</xdr:colOff>
      <xdr:row>32</xdr:row>
      <xdr:rowOff>114301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400050</xdr:colOff>
      <xdr:row>34</xdr:row>
      <xdr:rowOff>104776</xdr:rowOff>
    </xdr:from>
    <xdr:to>
      <xdr:col>62</xdr:col>
      <xdr:colOff>381000</xdr:colOff>
      <xdr:row>59</xdr:row>
      <xdr:rowOff>28577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357188</xdr:colOff>
      <xdr:row>63</xdr:row>
      <xdr:rowOff>23811</xdr:rowOff>
    </xdr:from>
    <xdr:to>
      <xdr:col>62</xdr:col>
      <xdr:colOff>127103</xdr:colOff>
      <xdr:row>89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9"/>
  <sheetViews>
    <sheetView workbookViewId="0"/>
  </sheetViews>
  <sheetFormatPr defaultRowHeight="15"/>
  <sheetData>
    <row r="1" spans="1:15">
      <c r="A1" t="s">
        <v>299</v>
      </c>
      <c r="B1">
        <v>980028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</row>
    <row r="2" spans="1:15">
      <c r="A2" t="s">
        <v>310</v>
      </c>
      <c r="B2">
        <v>128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272</v>
      </c>
      <c r="O2">
        <v>8</v>
      </c>
    </row>
    <row r="3" spans="1:15">
      <c r="A3" t="s">
        <v>300</v>
      </c>
      <c r="B3" t="s">
        <v>301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272</v>
      </c>
      <c r="O3">
        <v>8</v>
      </c>
    </row>
    <row r="4" spans="1:15">
      <c r="A4" t="s">
        <v>308</v>
      </c>
      <c r="B4">
        <v>6400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272</v>
      </c>
      <c r="O4">
        <v>8</v>
      </c>
    </row>
    <row r="5" spans="1:15">
      <c r="A5" t="s">
        <v>302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272</v>
      </c>
      <c r="O5">
        <v>8</v>
      </c>
    </row>
    <row r="6" spans="1:15">
      <c r="A6" t="s">
        <v>303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272</v>
      </c>
      <c r="O6">
        <v>8</v>
      </c>
    </row>
    <row r="7" spans="1:15">
      <c r="A7" t="s">
        <v>304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272</v>
      </c>
      <c r="O7">
        <v>8</v>
      </c>
    </row>
    <row r="8" spans="1:15">
      <c r="A8" t="s">
        <v>305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272</v>
      </c>
      <c r="O8">
        <v>8</v>
      </c>
    </row>
    <row r="9" spans="1:15">
      <c r="A9" t="s">
        <v>306</v>
      </c>
      <c r="B9" t="s">
        <v>307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272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272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272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272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272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272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272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272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272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272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272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272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272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272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272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272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272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272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272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272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272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272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272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272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272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272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272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272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272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272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272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272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272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272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272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272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272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272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272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272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272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272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272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272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272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272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272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272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272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272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272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272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272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272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272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272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272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272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272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272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272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272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272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272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272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272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272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272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272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272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272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272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272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272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272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272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272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272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272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272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272</v>
      </c>
      <c r="O89">
        <v>8</v>
      </c>
    </row>
    <row r="90" spans="5:15">
      <c r="E90">
        <v>89</v>
      </c>
      <c r="F90">
        <v>4405</v>
      </c>
      <c r="G90">
        <v>4415</v>
      </c>
      <c r="H90">
        <v>4419</v>
      </c>
      <c r="I90">
        <v>4450</v>
      </c>
      <c r="J90">
        <v>2</v>
      </c>
      <c r="K90">
        <v>5</v>
      </c>
      <c r="L90">
        <v>4</v>
      </c>
      <c r="M90">
        <v>3</v>
      </c>
      <c r="N90" t="s">
        <v>272</v>
      </c>
      <c r="O90">
        <v>8</v>
      </c>
    </row>
    <row r="91" spans="5:15">
      <c r="E91">
        <v>90</v>
      </c>
      <c r="F91">
        <v>4455</v>
      </c>
      <c r="G91">
        <v>4465</v>
      </c>
      <c r="H91">
        <v>4469</v>
      </c>
      <c r="I91">
        <v>4500</v>
      </c>
      <c r="J91">
        <v>2</v>
      </c>
      <c r="K91">
        <v>5</v>
      </c>
      <c r="L91">
        <v>4</v>
      </c>
      <c r="M91">
        <v>3</v>
      </c>
      <c r="N91" t="s">
        <v>272</v>
      </c>
      <c r="O91">
        <v>8</v>
      </c>
    </row>
    <row r="92" spans="5:15">
      <c r="E92">
        <v>91</v>
      </c>
      <c r="F92">
        <v>4505</v>
      </c>
      <c r="G92">
        <v>4515</v>
      </c>
      <c r="H92">
        <v>4519</v>
      </c>
      <c r="I92">
        <v>4550</v>
      </c>
      <c r="J92">
        <v>2</v>
      </c>
      <c r="K92">
        <v>5</v>
      </c>
      <c r="L92">
        <v>4</v>
      </c>
      <c r="M92">
        <v>3</v>
      </c>
      <c r="N92" t="s">
        <v>272</v>
      </c>
      <c r="O92">
        <v>8</v>
      </c>
    </row>
    <row r="93" spans="5:15">
      <c r="E93">
        <v>92</v>
      </c>
      <c r="F93">
        <v>4555</v>
      </c>
      <c r="G93">
        <v>4565</v>
      </c>
      <c r="H93">
        <v>4569</v>
      </c>
      <c r="I93">
        <v>4600</v>
      </c>
      <c r="J93">
        <v>2</v>
      </c>
      <c r="K93">
        <v>5</v>
      </c>
      <c r="L93">
        <v>4</v>
      </c>
      <c r="M93">
        <v>3</v>
      </c>
      <c r="N93" t="s">
        <v>272</v>
      </c>
      <c r="O93">
        <v>8</v>
      </c>
    </row>
    <row r="94" spans="5:15">
      <c r="E94">
        <v>93</v>
      </c>
      <c r="F94">
        <v>4605</v>
      </c>
      <c r="G94">
        <v>4615</v>
      </c>
      <c r="H94">
        <v>4619</v>
      </c>
      <c r="I94">
        <v>4650</v>
      </c>
      <c r="J94">
        <v>2</v>
      </c>
      <c r="K94">
        <v>5</v>
      </c>
      <c r="L94">
        <v>4</v>
      </c>
      <c r="M94">
        <v>3</v>
      </c>
      <c r="N94" t="s">
        <v>272</v>
      </c>
      <c r="O94">
        <v>8</v>
      </c>
    </row>
    <row r="95" spans="5:15">
      <c r="E95">
        <v>94</v>
      </c>
      <c r="F95">
        <v>4655</v>
      </c>
      <c r="G95">
        <v>4665</v>
      </c>
      <c r="H95">
        <v>4669</v>
      </c>
      <c r="I95">
        <v>4700</v>
      </c>
      <c r="J95">
        <v>2</v>
      </c>
      <c r="K95">
        <v>5</v>
      </c>
      <c r="L95">
        <v>4</v>
      </c>
      <c r="M95">
        <v>3</v>
      </c>
      <c r="N95" t="s">
        <v>272</v>
      </c>
      <c r="O95">
        <v>8</v>
      </c>
    </row>
    <row r="96" spans="5:15">
      <c r="E96">
        <v>95</v>
      </c>
      <c r="F96">
        <v>4705</v>
      </c>
      <c r="G96">
        <v>4715</v>
      </c>
      <c r="H96">
        <v>4719</v>
      </c>
      <c r="I96">
        <v>4750</v>
      </c>
      <c r="J96">
        <v>2</v>
      </c>
      <c r="K96">
        <v>5</v>
      </c>
      <c r="L96">
        <v>4</v>
      </c>
      <c r="M96">
        <v>3</v>
      </c>
      <c r="N96" t="s">
        <v>272</v>
      </c>
      <c r="O96">
        <v>8</v>
      </c>
    </row>
    <row r="97" spans="5:15">
      <c r="E97">
        <v>96</v>
      </c>
      <c r="F97">
        <v>4755</v>
      </c>
      <c r="G97">
        <v>4765</v>
      </c>
      <c r="H97">
        <v>4769</v>
      </c>
      <c r="I97">
        <v>4800</v>
      </c>
      <c r="J97">
        <v>2</v>
      </c>
      <c r="K97">
        <v>5</v>
      </c>
      <c r="L97">
        <v>4</v>
      </c>
      <c r="M97">
        <v>3</v>
      </c>
      <c r="N97" t="s">
        <v>272</v>
      </c>
      <c r="O97">
        <v>8</v>
      </c>
    </row>
    <row r="98" spans="5:15">
      <c r="E98">
        <v>97</v>
      </c>
      <c r="F98">
        <v>4805</v>
      </c>
      <c r="G98">
        <v>4815</v>
      </c>
      <c r="H98">
        <v>4819</v>
      </c>
      <c r="I98">
        <v>4850</v>
      </c>
      <c r="J98">
        <v>2</v>
      </c>
      <c r="K98">
        <v>5</v>
      </c>
      <c r="L98">
        <v>4</v>
      </c>
      <c r="M98">
        <v>3</v>
      </c>
      <c r="N98" t="s">
        <v>272</v>
      </c>
      <c r="O98">
        <v>8</v>
      </c>
    </row>
    <row r="99" spans="5:15">
      <c r="E99">
        <v>98</v>
      </c>
      <c r="F99">
        <v>4855</v>
      </c>
      <c r="G99">
        <v>4865</v>
      </c>
      <c r="H99">
        <v>4869</v>
      </c>
      <c r="I99">
        <v>4900</v>
      </c>
      <c r="J99">
        <v>2</v>
      </c>
      <c r="K99">
        <v>5</v>
      </c>
      <c r="L99">
        <v>4</v>
      </c>
      <c r="M99">
        <v>3</v>
      </c>
      <c r="N99" t="s">
        <v>272</v>
      </c>
      <c r="O99">
        <v>8</v>
      </c>
    </row>
    <row r="100" spans="5:15">
      <c r="E100">
        <v>99</v>
      </c>
      <c r="F100">
        <v>4905</v>
      </c>
      <c r="G100">
        <v>4915</v>
      </c>
      <c r="H100">
        <v>4919</v>
      </c>
      <c r="I100">
        <v>4950</v>
      </c>
      <c r="J100">
        <v>2</v>
      </c>
      <c r="K100">
        <v>5</v>
      </c>
      <c r="L100">
        <v>4</v>
      </c>
      <c r="M100">
        <v>3</v>
      </c>
      <c r="N100" t="s">
        <v>272</v>
      </c>
      <c r="O100">
        <v>8</v>
      </c>
    </row>
    <row r="101" spans="5:15">
      <c r="E101">
        <v>100</v>
      </c>
      <c r="F101">
        <v>4955</v>
      </c>
      <c r="G101">
        <v>4965</v>
      </c>
      <c r="H101">
        <v>4969</v>
      </c>
      <c r="I101">
        <v>5000</v>
      </c>
      <c r="J101">
        <v>2</v>
      </c>
      <c r="K101">
        <v>5</v>
      </c>
      <c r="L101">
        <v>4</v>
      </c>
      <c r="M101">
        <v>3</v>
      </c>
      <c r="N101" t="s">
        <v>272</v>
      </c>
      <c r="O101">
        <v>8</v>
      </c>
    </row>
    <row r="102" spans="5:15">
      <c r="E102">
        <v>101</v>
      </c>
      <c r="F102">
        <v>5005</v>
      </c>
      <c r="G102">
        <v>5015</v>
      </c>
      <c r="H102">
        <v>5019</v>
      </c>
      <c r="I102">
        <v>5050</v>
      </c>
      <c r="J102">
        <v>2</v>
      </c>
      <c r="K102">
        <v>5</v>
      </c>
      <c r="L102">
        <v>4</v>
      </c>
      <c r="M102">
        <v>3</v>
      </c>
      <c r="N102" t="s">
        <v>272</v>
      </c>
      <c r="O102">
        <v>8</v>
      </c>
    </row>
    <row r="103" spans="5:15">
      <c r="E103">
        <v>102</v>
      </c>
      <c r="F103">
        <v>5055</v>
      </c>
      <c r="G103">
        <v>5065</v>
      </c>
      <c r="H103">
        <v>5069</v>
      </c>
      <c r="I103">
        <v>5100</v>
      </c>
      <c r="J103">
        <v>2</v>
      </c>
      <c r="K103">
        <v>5</v>
      </c>
      <c r="L103">
        <v>4</v>
      </c>
      <c r="M103">
        <v>3</v>
      </c>
      <c r="N103" t="s">
        <v>272</v>
      </c>
      <c r="O103">
        <v>8</v>
      </c>
    </row>
    <row r="104" spans="5:15">
      <c r="E104">
        <v>103</v>
      </c>
      <c r="F104">
        <v>5105</v>
      </c>
      <c r="G104">
        <v>5115</v>
      </c>
      <c r="H104">
        <v>5119</v>
      </c>
      <c r="I104">
        <v>5150</v>
      </c>
      <c r="J104">
        <v>2</v>
      </c>
      <c r="K104">
        <v>5</v>
      </c>
      <c r="L104">
        <v>4</v>
      </c>
      <c r="M104">
        <v>3</v>
      </c>
      <c r="N104" t="s">
        <v>272</v>
      </c>
      <c r="O104">
        <v>8</v>
      </c>
    </row>
    <row r="105" spans="5:15">
      <c r="E105">
        <v>104</v>
      </c>
      <c r="F105">
        <v>5155</v>
      </c>
      <c r="G105">
        <v>5165</v>
      </c>
      <c r="H105">
        <v>5169</v>
      </c>
      <c r="I105">
        <v>5200</v>
      </c>
      <c r="J105">
        <v>2</v>
      </c>
      <c r="K105">
        <v>5</v>
      </c>
      <c r="L105">
        <v>4</v>
      </c>
      <c r="M105">
        <v>3</v>
      </c>
      <c r="N105" t="s">
        <v>272</v>
      </c>
      <c r="O105">
        <v>8</v>
      </c>
    </row>
    <row r="106" spans="5:15">
      <c r="E106">
        <v>105</v>
      </c>
      <c r="F106">
        <v>5205</v>
      </c>
      <c r="G106">
        <v>5215</v>
      </c>
      <c r="H106">
        <v>5219</v>
      </c>
      <c r="I106">
        <v>5250</v>
      </c>
      <c r="J106">
        <v>2</v>
      </c>
      <c r="K106">
        <v>5</v>
      </c>
      <c r="L106">
        <v>4</v>
      </c>
      <c r="M106">
        <v>3</v>
      </c>
      <c r="N106" t="s">
        <v>272</v>
      </c>
      <c r="O106">
        <v>8</v>
      </c>
    </row>
    <row r="107" spans="5:15">
      <c r="E107">
        <v>106</v>
      </c>
      <c r="F107">
        <v>5255</v>
      </c>
      <c r="G107">
        <v>5265</v>
      </c>
      <c r="H107">
        <v>5269</v>
      </c>
      <c r="I107">
        <v>5300</v>
      </c>
      <c r="J107">
        <v>2</v>
      </c>
      <c r="K107">
        <v>5</v>
      </c>
      <c r="L107">
        <v>4</v>
      </c>
      <c r="M107">
        <v>3</v>
      </c>
      <c r="N107" t="s">
        <v>272</v>
      </c>
      <c r="O107">
        <v>8</v>
      </c>
    </row>
    <row r="108" spans="5:15">
      <c r="E108">
        <v>107</v>
      </c>
      <c r="F108">
        <v>5305</v>
      </c>
      <c r="G108">
        <v>5315</v>
      </c>
      <c r="H108">
        <v>5319</v>
      </c>
      <c r="I108">
        <v>5350</v>
      </c>
      <c r="J108">
        <v>2</v>
      </c>
      <c r="K108">
        <v>5</v>
      </c>
      <c r="L108">
        <v>4</v>
      </c>
      <c r="M108">
        <v>3</v>
      </c>
      <c r="N108" t="s">
        <v>272</v>
      </c>
      <c r="O108">
        <v>8</v>
      </c>
    </row>
    <row r="109" spans="5:15">
      <c r="E109">
        <v>108</v>
      </c>
      <c r="F109">
        <v>5355</v>
      </c>
      <c r="G109">
        <v>5365</v>
      </c>
      <c r="H109">
        <v>5369</v>
      </c>
      <c r="I109">
        <v>5400</v>
      </c>
      <c r="J109">
        <v>2</v>
      </c>
      <c r="K109">
        <v>5</v>
      </c>
      <c r="L109">
        <v>4</v>
      </c>
      <c r="M109">
        <v>3</v>
      </c>
      <c r="N109" t="s">
        <v>272</v>
      </c>
      <c r="O109">
        <v>8</v>
      </c>
    </row>
    <row r="110" spans="5:15">
      <c r="E110">
        <v>109</v>
      </c>
      <c r="F110">
        <v>5405</v>
      </c>
      <c r="G110">
        <v>5415</v>
      </c>
      <c r="H110">
        <v>5419</v>
      </c>
      <c r="I110">
        <v>5450</v>
      </c>
      <c r="J110">
        <v>2</v>
      </c>
      <c r="K110">
        <v>5</v>
      </c>
      <c r="L110">
        <v>4</v>
      </c>
      <c r="M110">
        <v>3</v>
      </c>
      <c r="N110" t="s">
        <v>272</v>
      </c>
      <c r="O110">
        <v>8</v>
      </c>
    </row>
    <row r="111" spans="5:15">
      <c r="E111">
        <v>110</v>
      </c>
      <c r="F111">
        <v>5455</v>
      </c>
      <c r="G111">
        <v>5465</v>
      </c>
      <c r="H111">
        <v>5469</v>
      </c>
      <c r="I111">
        <v>5500</v>
      </c>
      <c r="J111">
        <v>2</v>
      </c>
      <c r="K111">
        <v>5</v>
      </c>
      <c r="L111">
        <v>4</v>
      </c>
      <c r="M111">
        <v>3</v>
      </c>
      <c r="N111" t="s">
        <v>272</v>
      </c>
      <c r="O111">
        <v>8</v>
      </c>
    </row>
    <row r="112" spans="5:15">
      <c r="E112">
        <v>111</v>
      </c>
      <c r="F112">
        <v>5505</v>
      </c>
      <c r="G112">
        <v>5515</v>
      </c>
      <c r="H112">
        <v>5519</v>
      </c>
      <c r="I112">
        <v>5550</v>
      </c>
      <c r="J112">
        <v>2</v>
      </c>
      <c r="K112">
        <v>5</v>
      </c>
      <c r="L112">
        <v>4</v>
      </c>
      <c r="M112">
        <v>3</v>
      </c>
      <c r="N112" t="s">
        <v>272</v>
      </c>
      <c r="O112">
        <v>8</v>
      </c>
    </row>
    <row r="113" spans="5:15">
      <c r="E113">
        <v>112</v>
      </c>
      <c r="F113">
        <v>5555</v>
      </c>
      <c r="G113">
        <v>5565</v>
      </c>
      <c r="H113">
        <v>5569</v>
      </c>
      <c r="I113">
        <v>5600</v>
      </c>
      <c r="J113">
        <v>2</v>
      </c>
      <c r="K113">
        <v>5</v>
      </c>
      <c r="L113">
        <v>4</v>
      </c>
      <c r="M113">
        <v>3</v>
      </c>
      <c r="N113" t="s">
        <v>272</v>
      </c>
      <c r="O113">
        <v>8</v>
      </c>
    </row>
    <row r="114" spans="5:15">
      <c r="E114">
        <v>113</v>
      </c>
      <c r="F114">
        <v>5605</v>
      </c>
      <c r="G114">
        <v>5615</v>
      </c>
      <c r="H114">
        <v>5619</v>
      </c>
      <c r="I114">
        <v>5650</v>
      </c>
      <c r="J114">
        <v>2</v>
      </c>
      <c r="K114">
        <v>5</v>
      </c>
      <c r="L114">
        <v>4</v>
      </c>
      <c r="M114">
        <v>3</v>
      </c>
      <c r="N114" t="s">
        <v>272</v>
      </c>
      <c r="O114">
        <v>8</v>
      </c>
    </row>
    <row r="115" spans="5:15">
      <c r="E115">
        <v>114</v>
      </c>
      <c r="F115">
        <v>5655</v>
      </c>
      <c r="G115">
        <v>5665</v>
      </c>
      <c r="H115">
        <v>5669</v>
      </c>
      <c r="I115">
        <v>5700</v>
      </c>
      <c r="J115">
        <v>2</v>
      </c>
      <c r="K115">
        <v>5</v>
      </c>
      <c r="L115">
        <v>4</v>
      </c>
      <c r="M115">
        <v>3</v>
      </c>
      <c r="N115" t="s">
        <v>272</v>
      </c>
      <c r="O115">
        <v>8</v>
      </c>
    </row>
    <row r="116" spans="5:15">
      <c r="E116">
        <v>115</v>
      </c>
      <c r="F116">
        <v>5705</v>
      </c>
      <c r="G116">
        <v>5715</v>
      </c>
      <c r="H116">
        <v>5719</v>
      </c>
      <c r="I116">
        <v>5750</v>
      </c>
      <c r="J116">
        <v>2</v>
      </c>
      <c r="K116">
        <v>5</v>
      </c>
      <c r="L116">
        <v>4</v>
      </c>
      <c r="M116">
        <v>3</v>
      </c>
      <c r="N116" t="s">
        <v>272</v>
      </c>
      <c r="O116">
        <v>8</v>
      </c>
    </row>
    <row r="117" spans="5:15">
      <c r="E117">
        <v>116</v>
      </c>
      <c r="F117">
        <v>5755</v>
      </c>
      <c r="G117">
        <v>5765</v>
      </c>
      <c r="H117">
        <v>5769</v>
      </c>
      <c r="I117">
        <v>5800</v>
      </c>
      <c r="J117">
        <v>2</v>
      </c>
      <c r="K117">
        <v>5</v>
      </c>
      <c r="L117">
        <v>4</v>
      </c>
      <c r="M117">
        <v>3</v>
      </c>
      <c r="N117" t="s">
        <v>272</v>
      </c>
      <c r="O117">
        <v>8</v>
      </c>
    </row>
    <row r="118" spans="5:15">
      <c r="E118">
        <v>117</v>
      </c>
      <c r="F118">
        <v>5805</v>
      </c>
      <c r="G118">
        <v>5815</v>
      </c>
      <c r="H118">
        <v>5819</v>
      </c>
      <c r="I118">
        <v>5850</v>
      </c>
      <c r="J118">
        <v>2</v>
      </c>
      <c r="K118">
        <v>5</v>
      </c>
      <c r="L118">
        <v>4</v>
      </c>
      <c r="M118">
        <v>3</v>
      </c>
      <c r="N118" t="s">
        <v>272</v>
      </c>
      <c r="O118">
        <v>8</v>
      </c>
    </row>
    <row r="119" spans="5:15">
      <c r="E119">
        <v>118</v>
      </c>
      <c r="F119">
        <v>5855</v>
      </c>
      <c r="G119">
        <v>5865</v>
      </c>
      <c r="H119">
        <v>5869</v>
      </c>
      <c r="I119">
        <v>5900</v>
      </c>
      <c r="J119">
        <v>2</v>
      </c>
      <c r="K119">
        <v>5</v>
      </c>
      <c r="L119">
        <v>4</v>
      </c>
      <c r="M119">
        <v>3</v>
      </c>
      <c r="N119" t="s">
        <v>272</v>
      </c>
      <c r="O119">
        <v>8</v>
      </c>
    </row>
    <row r="120" spans="5:15">
      <c r="E120">
        <v>119</v>
      </c>
      <c r="F120">
        <v>5905</v>
      </c>
      <c r="G120">
        <v>5915</v>
      </c>
      <c r="H120">
        <v>5919</v>
      </c>
      <c r="I120">
        <v>5950</v>
      </c>
      <c r="J120">
        <v>2</v>
      </c>
      <c r="K120">
        <v>5</v>
      </c>
      <c r="L120">
        <v>4</v>
      </c>
      <c r="M120">
        <v>3</v>
      </c>
      <c r="N120" t="s">
        <v>272</v>
      </c>
      <c r="O120">
        <v>8</v>
      </c>
    </row>
    <row r="121" spans="5:15">
      <c r="E121">
        <v>120</v>
      </c>
      <c r="F121">
        <v>5955</v>
      </c>
      <c r="G121">
        <v>5965</v>
      </c>
      <c r="H121">
        <v>5969</v>
      </c>
      <c r="I121">
        <v>6000</v>
      </c>
      <c r="J121">
        <v>2</v>
      </c>
      <c r="K121">
        <v>5</v>
      </c>
      <c r="L121">
        <v>4</v>
      </c>
      <c r="M121">
        <v>3</v>
      </c>
      <c r="N121" t="s">
        <v>272</v>
      </c>
      <c r="O121">
        <v>8</v>
      </c>
    </row>
    <row r="122" spans="5:15">
      <c r="E122">
        <v>121</v>
      </c>
      <c r="F122">
        <v>6005</v>
      </c>
      <c r="G122">
        <v>6015</v>
      </c>
      <c r="H122">
        <v>6019</v>
      </c>
      <c r="I122">
        <v>6050</v>
      </c>
      <c r="J122">
        <v>2</v>
      </c>
      <c r="K122">
        <v>5</v>
      </c>
      <c r="L122">
        <v>4</v>
      </c>
      <c r="M122">
        <v>3</v>
      </c>
      <c r="N122" t="s">
        <v>272</v>
      </c>
      <c r="O122">
        <v>8</v>
      </c>
    </row>
    <row r="123" spans="5:15">
      <c r="E123">
        <v>122</v>
      </c>
      <c r="F123">
        <v>6055</v>
      </c>
      <c r="G123">
        <v>6065</v>
      </c>
      <c r="H123">
        <v>6069</v>
      </c>
      <c r="I123">
        <v>6100</v>
      </c>
      <c r="J123">
        <v>2</v>
      </c>
      <c r="K123">
        <v>5</v>
      </c>
      <c r="L123">
        <v>4</v>
      </c>
      <c r="M123">
        <v>3</v>
      </c>
      <c r="N123" t="s">
        <v>272</v>
      </c>
      <c r="O123">
        <v>8</v>
      </c>
    </row>
    <row r="124" spans="5:15">
      <c r="E124">
        <v>123</v>
      </c>
      <c r="F124">
        <v>6105</v>
      </c>
      <c r="G124">
        <v>6115</v>
      </c>
      <c r="H124">
        <v>6119</v>
      </c>
      <c r="I124">
        <v>6150</v>
      </c>
      <c r="J124">
        <v>2</v>
      </c>
      <c r="K124">
        <v>5</v>
      </c>
      <c r="L124">
        <v>4</v>
      </c>
      <c r="M124">
        <v>3</v>
      </c>
      <c r="N124" t="s">
        <v>272</v>
      </c>
      <c r="O124">
        <v>8</v>
      </c>
    </row>
    <row r="125" spans="5:15">
      <c r="E125">
        <v>124</v>
      </c>
      <c r="F125">
        <v>6155</v>
      </c>
      <c r="G125">
        <v>6165</v>
      </c>
      <c r="H125">
        <v>6169</v>
      </c>
      <c r="I125">
        <v>6200</v>
      </c>
      <c r="J125">
        <v>2</v>
      </c>
      <c r="K125">
        <v>5</v>
      </c>
      <c r="L125">
        <v>4</v>
      </c>
      <c r="M125">
        <v>3</v>
      </c>
      <c r="N125" t="s">
        <v>272</v>
      </c>
      <c r="O125">
        <v>8</v>
      </c>
    </row>
    <row r="126" spans="5:15">
      <c r="E126">
        <v>125</v>
      </c>
      <c r="F126">
        <v>6205</v>
      </c>
      <c r="G126">
        <v>6215</v>
      </c>
      <c r="H126">
        <v>6219</v>
      </c>
      <c r="I126">
        <v>6250</v>
      </c>
      <c r="J126">
        <v>2</v>
      </c>
      <c r="K126">
        <v>5</v>
      </c>
      <c r="L126">
        <v>4</v>
      </c>
      <c r="M126">
        <v>3</v>
      </c>
      <c r="N126" t="s">
        <v>272</v>
      </c>
      <c r="O126">
        <v>8</v>
      </c>
    </row>
    <row r="127" spans="5:15">
      <c r="E127">
        <v>126</v>
      </c>
      <c r="F127">
        <v>6255</v>
      </c>
      <c r="G127">
        <v>6265</v>
      </c>
      <c r="H127">
        <v>6269</v>
      </c>
      <c r="I127">
        <v>6300</v>
      </c>
      <c r="J127">
        <v>2</v>
      </c>
      <c r="K127">
        <v>5</v>
      </c>
      <c r="L127">
        <v>4</v>
      </c>
      <c r="M127">
        <v>3</v>
      </c>
      <c r="N127" t="s">
        <v>272</v>
      </c>
      <c r="O127">
        <v>8</v>
      </c>
    </row>
    <row r="128" spans="5:15">
      <c r="E128">
        <v>127</v>
      </c>
      <c r="F128">
        <v>6305</v>
      </c>
      <c r="G128">
        <v>6315</v>
      </c>
      <c r="H128">
        <v>6319</v>
      </c>
      <c r="I128">
        <v>6350</v>
      </c>
      <c r="J128">
        <v>2</v>
      </c>
      <c r="K128">
        <v>5</v>
      </c>
      <c r="L128">
        <v>4</v>
      </c>
      <c r="M128">
        <v>3</v>
      </c>
      <c r="N128" t="s">
        <v>272</v>
      </c>
      <c r="O128">
        <v>8</v>
      </c>
    </row>
    <row r="129" spans="5:15">
      <c r="E129">
        <v>128</v>
      </c>
      <c r="F129">
        <v>6355</v>
      </c>
      <c r="G129">
        <v>6365</v>
      </c>
      <c r="H129">
        <v>6369</v>
      </c>
      <c r="I129">
        <v>6400</v>
      </c>
      <c r="J129">
        <v>2</v>
      </c>
      <c r="K129">
        <v>5</v>
      </c>
      <c r="L129">
        <v>4</v>
      </c>
      <c r="M129">
        <v>3</v>
      </c>
      <c r="N129" t="s">
        <v>272</v>
      </c>
      <c r="O129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29"/>
  <sheetViews>
    <sheetView topLeftCell="K1" workbookViewId="0">
      <selection activeCell="AC129" sqref="AC129"/>
    </sheetView>
  </sheetViews>
  <sheetFormatPr defaultRowHeight="15"/>
  <cols>
    <col min="4" max="4" width="19.5703125" bestFit="1" customWidth="1"/>
  </cols>
  <sheetData>
    <row r="1" spans="1:30" s="1" customFormat="1" ht="15.75">
      <c r="A1" s="1" t="s">
        <v>267</v>
      </c>
      <c r="B1" s="1" t="s">
        <v>278</v>
      </c>
      <c r="C1" s="1" t="s">
        <v>279</v>
      </c>
      <c r="D1" s="1" t="s">
        <v>280</v>
      </c>
      <c r="E1" s="1" t="s">
        <v>281</v>
      </c>
      <c r="F1" s="1" t="s">
        <v>282</v>
      </c>
      <c r="G1" s="1" t="s">
        <v>283</v>
      </c>
      <c r="H1" s="1" t="s">
        <v>272</v>
      </c>
      <c r="I1" s="1" t="s">
        <v>284</v>
      </c>
      <c r="J1" s="1" t="s">
        <v>285</v>
      </c>
      <c r="K1" s="1" t="s">
        <v>286</v>
      </c>
      <c r="L1" s="1" t="s">
        <v>287</v>
      </c>
      <c r="M1" s="1" t="s">
        <v>288</v>
      </c>
      <c r="N1" s="1" t="s">
        <v>289</v>
      </c>
      <c r="O1" s="1" t="s">
        <v>294</v>
      </c>
      <c r="P1" s="1" t="s">
        <v>295</v>
      </c>
      <c r="Q1" s="1" t="s">
        <v>296</v>
      </c>
      <c r="R1" s="1" t="s">
        <v>297</v>
      </c>
      <c r="S1" s="1" t="s">
        <v>298</v>
      </c>
      <c r="T1" s="1" t="s">
        <v>315</v>
      </c>
      <c r="U1" s="4" t="s">
        <v>321</v>
      </c>
      <c r="V1" s="4" t="s">
        <v>316</v>
      </c>
      <c r="W1" s="4" t="s">
        <v>317</v>
      </c>
      <c r="X1" s="1" t="s">
        <v>318</v>
      </c>
      <c r="Y1" s="4" t="s">
        <v>322</v>
      </c>
      <c r="Z1" s="1" t="s">
        <v>319</v>
      </c>
      <c r="AA1" s="4" t="s">
        <v>323</v>
      </c>
      <c r="AB1" s="1" t="s">
        <v>320</v>
      </c>
      <c r="AC1" s="4" t="s">
        <v>324</v>
      </c>
      <c r="AD1" s="4" t="s">
        <v>325</v>
      </c>
    </row>
    <row r="2" spans="1:30">
      <c r="A2">
        <v>1</v>
      </c>
      <c r="B2">
        <v>1</v>
      </c>
      <c r="C2">
        <v>980028</v>
      </c>
      <c r="D2" s="2">
        <v>41629.948005902777</v>
      </c>
      <c r="E2">
        <v>71.88</v>
      </c>
      <c r="F2">
        <v>35.94</v>
      </c>
      <c r="G2">
        <v>-135</v>
      </c>
      <c r="H2">
        <v>-90.5</v>
      </c>
      <c r="I2">
        <f t="shared" ref="I2:I33" si="0" xml:space="preserve">  11</f>
        <v>11</v>
      </c>
      <c r="J2">
        <v>-58.45</v>
      </c>
      <c r="K2">
        <v>-21.058</v>
      </c>
      <c r="L2">
        <v>0</v>
      </c>
      <c r="M2">
        <f t="shared" ref="M2:M33" si="1" xml:space="preserve">   0</f>
        <v>0</v>
      </c>
      <c r="N2" t="s">
        <v>290</v>
      </c>
      <c r="O2">
        <v>32</v>
      </c>
      <c r="P2">
        <v>70000</v>
      </c>
      <c r="Q2">
        <v>368</v>
      </c>
      <c r="R2">
        <v>1093</v>
      </c>
      <c r="S2">
        <v>56</v>
      </c>
      <c r="T2" s="5">
        <v>120.59546263228587</v>
      </c>
      <c r="U2" s="5">
        <v>4.5398862957529351</v>
      </c>
      <c r="V2" s="5">
        <v>-90.192025613942064</v>
      </c>
      <c r="W2" s="5">
        <v>1.2618224856298037E-2</v>
      </c>
      <c r="X2" s="5">
        <v>0.8970384924148046</v>
      </c>
      <c r="Y2" s="5">
        <v>2.9014926078386696E-2</v>
      </c>
      <c r="Z2" s="5">
        <v>14.002074742163286</v>
      </c>
      <c r="AA2" s="5">
        <v>0.88916963068937804</v>
      </c>
      <c r="AB2" t="s">
        <v>326</v>
      </c>
      <c r="AC2" t="s">
        <v>326</v>
      </c>
      <c r="AD2" s="5">
        <v>2.3176793834622043</v>
      </c>
    </row>
    <row r="3" spans="1:30">
      <c r="A3">
        <v>2</v>
      </c>
      <c r="B3">
        <v>2</v>
      </c>
      <c r="C3">
        <v>980028</v>
      </c>
      <c r="D3" s="2">
        <v>41629.952422337963</v>
      </c>
      <c r="E3">
        <v>71.88</v>
      </c>
      <c r="F3">
        <v>35.94</v>
      </c>
      <c r="G3">
        <v>-135</v>
      </c>
      <c r="H3">
        <v>-90.5</v>
      </c>
      <c r="I3">
        <f t="shared" si="0"/>
        <v>11</v>
      </c>
      <c r="J3">
        <v>-50.45</v>
      </c>
      <c r="K3">
        <v>-20.765999999999998</v>
      </c>
      <c r="L3">
        <v>0</v>
      </c>
      <c r="M3">
        <f t="shared" si="1"/>
        <v>0</v>
      </c>
      <c r="N3" t="s">
        <v>290</v>
      </c>
      <c r="O3">
        <v>32</v>
      </c>
      <c r="P3">
        <v>70000</v>
      </c>
      <c r="Q3">
        <v>367</v>
      </c>
      <c r="R3">
        <v>1120</v>
      </c>
      <c r="S3">
        <v>54</v>
      </c>
      <c r="T3" s="5">
        <v>124.26923286211429</v>
      </c>
      <c r="U3" s="5">
        <v>4.7288682749974367</v>
      </c>
      <c r="V3" s="5">
        <v>-90.260668105476583</v>
      </c>
      <c r="W3" s="5">
        <v>1.2196931715519319E-2</v>
      </c>
      <c r="X3" s="5">
        <v>0.8589751993892919</v>
      </c>
      <c r="Y3" s="5">
        <v>2.7425005030880821E-2</v>
      </c>
      <c r="Z3" s="5">
        <v>13.092576379012552</v>
      </c>
      <c r="AA3" s="5">
        <v>0.84825177379639372</v>
      </c>
      <c r="AB3" t="s">
        <v>326</v>
      </c>
      <c r="AC3" t="s">
        <v>326</v>
      </c>
      <c r="AD3" s="5">
        <v>2.4015968885509476</v>
      </c>
    </row>
    <row r="4" spans="1:30">
      <c r="A4">
        <v>3</v>
      </c>
      <c r="B4">
        <v>3</v>
      </c>
      <c r="C4">
        <v>980028</v>
      </c>
      <c r="D4" s="2">
        <v>41629.95678310185</v>
      </c>
      <c r="E4">
        <v>71.88</v>
      </c>
      <c r="F4">
        <v>35.94</v>
      </c>
      <c r="G4">
        <v>-135</v>
      </c>
      <c r="H4">
        <v>-90.5</v>
      </c>
      <c r="I4">
        <f t="shared" si="0"/>
        <v>11</v>
      </c>
      <c r="J4">
        <v>-49.45</v>
      </c>
      <c r="K4">
        <v>-20.698</v>
      </c>
      <c r="L4">
        <v>0</v>
      </c>
      <c r="M4">
        <f t="shared" si="1"/>
        <v>0</v>
      </c>
      <c r="N4" t="s">
        <v>290</v>
      </c>
      <c r="O4">
        <v>32</v>
      </c>
      <c r="P4">
        <v>70000</v>
      </c>
      <c r="Q4">
        <v>365</v>
      </c>
      <c r="R4">
        <v>1173</v>
      </c>
      <c r="S4">
        <v>67</v>
      </c>
      <c r="T4" s="5">
        <v>127.12920526795457</v>
      </c>
      <c r="U4" s="5">
        <v>4.4150102768130948</v>
      </c>
      <c r="V4" s="5">
        <v>-90.265538115224373</v>
      </c>
      <c r="W4" s="5">
        <v>1.1040140532819221E-2</v>
      </c>
      <c r="X4" s="5">
        <v>0.84859952535555172</v>
      </c>
      <c r="Y4" s="5">
        <v>2.4657219537065737E-2</v>
      </c>
      <c r="Z4" s="5">
        <v>13.242570290302078</v>
      </c>
      <c r="AA4" s="5">
        <v>0.78155272588000346</v>
      </c>
      <c r="AB4" t="s">
        <v>326</v>
      </c>
      <c r="AC4" t="s">
        <v>326</v>
      </c>
      <c r="AD4" s="5">
        <v>2.2245109111593941</v>
      </c>
    </row>
    <row r="5" spans="1:30">
      <c r="A5">
        <v>4</v>
      </c>
      <c r="B5">
        <v>4</v>
      </c>
      <c r="C5">
        <v>980028</v>
      </c>
      <c r="D5" s="2">
        <v>41629.961103125002</v>
      </c>
      <c r="E5">
        <v>71.88</v>
      </c>
      <c r="F5">
        <v>35.94</v>
      </c>
      <c r="G5">
        <v>-135</v>
      </c>
      <c r="H5">
        <v>-90.5</v>
      </c>
      <c r="I5">
        <f t="shared" si="0"/>
        <v>11</v>
      </c>
      <c r="J5">
        <v>-48.45</v>
      </c>
      <c r="K5">
        <v>-20.699000000000002</v>
      </c>
      <c r="L5">
        <v>0</v>
      </c>
      <c r="M5">
        <f t="shared" si="1"/>
        <v>0</v>
      </c>
      <c r="N5" t="s">
        <v>290</v>
      </c>
      <c r="O5">
        <v>32</v>
      </c>
      <c r="P5">
        <v>70000</v>
      </c>
      <c r="Q5">
        <v>368</v>
      </c>
      <c r="R5">
        <v>1070</v>
      </c>
      <c r="S5">
        <v>65</v>
      </c>
      <c r="T5" s="5">
        <v>118.29616863501293</v>
      </c>
      <c r="U5" s="5">
        <v>4.0573539462471393</v>
      </c>
      <c r="V5" s="5">
        <v>-90.289405549104004</v>
      </c>
      <c r="W5" s="5">
        <v>1.0599394001192331E-2</v>
      </c>
      <c r="X5" s="5">
        <v>0.82608069725655731</v>
      </c>
      <c r="Y5" s="5">
        <v>2.3686196473398383E-2</v>
      </c>
      <c r="Z5" s="5">
        <v>12.919587090179119</v>
      </c>
      <c r="AA5" s="5">
        <v>0.70653946157903291</v>
      </c>
      <c r="AB5" t="s">
        <v>326</v>
      </c>
      <c r="AC5" t="s">
        <v>326</v>
      </c>
      <c r="AD5" s="5">
        <v>2.1078135738260073</v>
      </c>
    </row>
    <row r="6" spans="1:30">
      <c r="A6">
        <v>5</v>
      </c>
      <c r="B6">
        <v>5</v>
      </c>
      <c r="C6">
        <v>980028</v>
      </c>
      <c r="D6" s="2">
        <v>41629.965448379633</v>
      </c>
      <c r="E6">
        <v>71.88</v>
      </c>
      <c r="F6">
        <v>35.94</v>
      </c>
      <c r="G6">
        <v>-135</v>
      </c>
      <c r="H6">
        <v>-90.5</v>
      </c>
      <c r="I6">
        <f t="shared" si="0"/>
        <v>11</v>
      </c>
      <c r="J6">
        <v>-47.45</v>
      </c>
      <c r="K6">
        <v>-20.638999999999999</v>
      </c>
      <c r="L6">
        <v>0</v>
      </c>
      <c r="M6">
        <f t="shared" si="1"/>
        <v>0</v>
      </c>
      <c r="N6" t="s">
        <v>290</v>
      </c>
      <c r="O6">
        <v>32</v>
      </c>
      <c r="P6">
        <v>70000</v>
      </c>
      <c r="Q6">
        <v>369</v>
      </c>
      <c r="R6">
        <v>1156</v>
      </c>
      <c r="S6">
        <v>55</v>
      </c>
      <c r="T6" s="5">
        <v>125.69375908081068</v>
      </c>
      <c r="U6" s="5">
        <v>4.1864432735074031</v>
      </c>
      <c r="V6" s="5">
        <v>-90.314154096022108</v>
      </c>
      <c r="W6" s="5">
        <v>1.0313718421933682E-2</v>
      </c>
      <c r="X6" s="5">
        <v>0.82773833118954721</v>
      </c>
      <c r="Y6" s="5">
        <v>2.2966718935898758E-2</v>
      </c>
      <c r="Z6" s="5">
        <v>12.762370098190422</v>
      </c>
      <c r="AA6" s="5">
        <v>0.71370771624861562</v>
      </c>
      <c r="AB6" t="s">
        <v>326</v>
      </c>
      <c r="AC6" t="s">
        <v>326</v>
      </c>
      <c r="AD6" s="5">
        <v>2.1250102763926155</v>
      </c>
    </row>
    <row r="7" spans="1:30">
      <c r="A7">
        <v>6</v>
      </c>
      <c r="B7">
        <v>6</v>
      </c>
      <c r="C7">
        <v>980028</v>
      </c>
      <c r="D7" s="2">
        <v>41629.969832523151</v>
      </c>
      <c r="E7">
        <v>71.88</v>
      </c>
      <c r="F7">
        <v>35.94</v>
      </c>
      <c r="G7">
        <v>-135</v>
      </c>
      <c r="H7">
        <v>-90.5</v>
      </c>
      <c r="I7">
        <f t="shared" si="0"/>
        <v>11</v>
      </c>
      <c r="J7">
        <v>-46.45</v>
      </c>
      <c r="K7">
        <v>-20.597999999999999</v>
      </c>
      <c r="L7">
        <v>0</v>
      </c>
      <c r="M7">
        <f t="shared" si="1"/>
        <v>0</v>
      </c>
      <c r="N7" t="s">
        <v>290</v>
      </c>
      <c r="O7">
        <v>32</v>
      </c>
      <c r="P7">
        <v>70000</v>
      </c>
      <c r="Q7">
        <v>368</v>
      </c>
      <c r="R7">
        <v>1131</v>
      </c>
      <c r="S7">
        <v>51</v>
      </c>
      <c r="T7" s="5">
        <v>124.84523600797063</v>
      </c>
      <c r="U7" s="5">
        <v>4.5191124243093306</v>
      </c>
      <c r="V7" s="5">
        <v>-90.325692708447164</v>
      </c>
      <c r="W7" s="5">
        <v>1.119925580844363E-2</v>
      </c>
      <c r="X7" s="5">
        <v>0.82981714095643444</v>
      </c>
      <c r="Y7" s="5">
        <v>2.4874247656493181E-2</v>
      </c>
      <c r="Z7" s="5">
        <v>12.269845831521627</v>
      </c>
      <c r="AA7" s="5">
        <v>0.76104025081658333</v>
      </c>
      <c r="AB7" t="s">
        <v>326</v>
      </c>
      <c r="AC7" t="s">
        <v>326</v>
      </c>
      <c r="AD7" s="5">
        <v>2.3060564128033074</v>
      </c>
    </row>
    <row r="8" spans="1:30">
      <c r="A8">
        <v>7</v>
      </c>
      <c r="B8">
        <v>7</v>
      </c>
      <c r="C8">
        <v>980028</v>
      </c>
      <c r="D8" s="2">
        <v>41629.974254513887</v>
      </c>
      <c r="E8">
        <v>71.88</v>
      </c>
      <c r="F8">
        <v>35.94</v>
      </c>
      <c r="G8">
        <v>-135</v>
      </c>
      <c r="H8">
        <v>-90.5</v>
      </c>
      <c r="I8">
        <f t="shared" si="0"/>
        <v>11</v>
      </c>
      <c r="J8">
        <v>-45.45</v>
      </c>
      <c r="K8">
        <v>-20.562000000000001</v>
      </c>
      <c r="L8">
        <v>0</v>
      </c>
      <c r="M8">
        <f t="shared" si="1"/>
        <v>0</v>
      </c>
      <c r="N8" t="s">
        <v>290</v>
      </c>
      <c r="O8">
        <v>32</v>
      </c>
      <c r="P8">
        <v>70000</v>
      </c>
      <c r="Q8">
        <v>368</v>
      </c>
      <c r="R8">
        <v>1111</v>
      </c>
      <c r="S8">
        <v>45</v>
      </c>
      <c r="T8" s="5">
        <v>112.07807993559923</v>
      </c>
      <c r="U8" s="5">
        <v>5.140620684724996</v>
      </c>
      <c r="V8" s="5">
        <v>-90.255832287372698</v>
      </c>
      <c r="W8" s="5">
        <v>1.3382024205281583E-2</v>
      </c>
      <c r="X8" s="5">
        <v>0.78130201296887558</v>
      </c>
      <c r="Y8" s="5">
        <v>2.9407021219111713E-2</v>
      </c>
      <c r="Z8" s="5">
        <v>11.493920948207631</v>
      </c>
      <c r="AA8" s="5">
        <v>0.82246135486985184</v>
      </c>
      <c r="AB8" t="s">
        <v>326</v>
      </c>
      <c r="AC8" t="s">
        <v>326</v>
      </c>
      <c r="AD8" s="5">
        <v>2.757791197223125</v>
      </c>
    </row>
    <row r="9" spans="1:30">
      <c r="A9">
        <v>8</v>
      </c>
      <c r="B9">
        <v>8</v>
      </c>
      <c r="C9">
        <v>980028</v>
      </c>
      <c r="D9" s="2">
        <v>41629.978661921297</v>
      </c>
      <c r="E9">
        <v>71.88</v>
      </c>
      <c r="F9">
        <v>35.94</v>
      </c>
      <c r="G9">
        <v>-135</v>
      </c>
      <c r="H9">
        <v>-90.5</v>
      </c>
      <c r="I9">
        <f t="shared" si="0"/>
        <v>11</v>
      </c>
      <c r="J9">
        <v>-44.45</v>
      </c>
      <c r="K9">
        <v>-20.484999999999999</v>
      </c>
      <c r="L9">
        <v>0</v>
      </c>
      <c r="M9">
        <f t="shared" si="1"/>
        <v>0</v>
      </c>
      <c r="N9" t="s">
        <v>290</v>
      </c>
      <c r="O9">
        <v>32</v>
      </c>
      <c r="P9">
        <v>70000</v>
      </c>
      <c r="Q9">
        <v>369</v>
      </c>
      <c r="R9">
        <v>1044</v>
      </c>
      <c r="S9">
        <v>45</v>
      </c>
      <c r="T9" s="5">
        <v>120.61822041227711</v>
      </c>
      <c r="U9" s="5">
        <v>4.9062968182743152</v>
      </c>
      <c r="V9" s="5">
        <v>-90.294238449743432</v>
      </c>
      <c r="W9" s="5">
        <v>1.3969252534954813E-2</v>
      </c>
      <c r="X9" s="5">
        <v>0.92564788540546417</v>
      </c>
      <c r="Y9" s="5">
        <v>3.2145616485849723E-2</v>
      </c>
      <c r="Z9" s="5">
        <v>12.830158886763718</v>
      </c>
      <c r="AA9" s="5">
        <v>0.96083296001769669</v>
      </c>
      <c r="AB9" t="s">
        <v>326</v>
      </c>
      <c r="AC9" t="s">
        <v>326</v>
      </c>
      <c r="AD9" s="5">
        <v>2.5174953539194349</v>
      </c>
    </row>
    <row r="10" spans="1:30">
      <c r="A10">
        <v>9</v>
      </c>
      <c r="B10">
        <v>9</v>
      </c>
      <c r="C10">
        <v>980028</v>
      </c>
      <c r="D10" s="2">
        <v>41629.983024074078</v>
      </c>
      <c r="E10">
        <v>71.88</v>
      </c>
      <c r="F10">
        <v>35.94</v>
      </c>
      <c r="G10">
        <v>-135</v>
      </c>
      <c r="H10">
        <v>-90.5</v>
      </c>
      <c r="I10">
        <f t="shared" si="0"/>
        <v>11</v>
      </c>
      <c r="J10">
        <v>-43.45</v>
      </c>
      <c r="K10">
        <v>-20.437999999999999</v>
      </c>
      <c r="L10">
        <v>0</v>
      </c>
      <c r="M10">
        <f t="shared" si="1"/>
        <v>0</v>
      </c>
      <c r="N10" t="s">
        <v>290</v>
      </c>
      <c r="O10">
        <v>32</v>
      </c>
      <c r="P10">
        <v>70000</v>
      </c>
      <c r="Q10">
        <v>369</v>
      </c>
      <c r="R10">
        <v>979</v>
      </c>
      <c r="S10">
        <v>52</v>
      </c>
      <c r="T10" s="5">
        <v>124.00830505851631</v>
      </c>
      <c r="U10" s="5">
        <v>4.6314917127860999</v>
      </c>
      <c r="V10" s="5">
        <v>-90.18681717682793</v>
      </c>
      <c r="W10" s="5">
        <v>1.3784524798244151E-2</v>
      </c>
      <c r="X10" s="5">
        <v>0.99707387560929761</v>
      </c>
      <c r="Y10" s="5">
        <v>3.2539853908396171E-2</v>
      </c>
      <c r="Z10" s="5">
        <v>13.694943090578208</v>
      </c>
      <c r="AA10" s="5">
        <v>1.0108048380829808</v>
      </c>
      <c r="AB10" t="s">
        <v>326</v>
      </c>
      <c r="AC10" t="s">
        <v>326</v>
      </c>
      <c r="AD10" s="5">
        <v>2.3314507312019637</v>
      </c>
    </row>
    <row r="11" spans="1:30">
      <c r="A11">
        <v>10</v>
      </c>
      <c r="B11">
        <v>10</v>
      </c>
      <c r="C11">
        <v>980028</v>
      </c>
      <c r="D11" s="2">
        <v>41629.987388078705</v>
      </c>
      <c r="E11">
        <v>71.88</v>
      </c>
      <c r="F11">
        <v>35.94</v>
      </c>
      <c r="G11">
        <v>-135</v>
      </c>
      <c r="H11">
        <v>-90.5</v>
      </c>
      <c r="I11">
        <f t="shared" si="0"/>
        <v>11</v>
      </c>
      <c r="J11">
        <v>-42.45</v>
      </c>
      <c r="K11">
        <v>-20.509</v>
      </c>
      <c r="L11">
        <v>0</v>
      </c>
      <c r="M11">
        <f t="shared" si="1"/>
        <v>0</v>
      </c>
      <c r="N11" t="s">
        <v>290</v>
      </c>
      <c r="O11">
        <v>32</v>
      </c>
      <c r="P11">
        <v>70000</v>
      </c>
      <c r="Q11">
        <v>367</v>
      </c>
      <c r="R11">
        <v>936</v>
      </c>
      <c r="S11">
        <v>59</v>
      </c>
      <c r="T11" s="5">
        <v>113.61813685735085</v>
      </c>
      <c r="U11" s="5">
        <v>3.8651327825912105</v>
      </c>
      <c r="V11" s="5">
        <v>-90.216403436900364</v>
      </c>
      <c r="W11" s="5">
        <v>1.2654139886476913E-2</v>
      </c>
      <c r="X11" s="5">
        <v>0.98911927428787283</v>
      </c>
      <c r="Y11" s="5">
        <v>2.9961418994348281E-2</v>
      </c>
      <c r="Z11" s="5">
        <v>14.183718165359254</v>
      </c>
      <c r="AA11" s="5">
        <v>0.88757398475402149</v>
      </c>
      <c r="AB11" t="s">
        <v>326</v>
      </c>
      <c r="AC11" t="s">
        <v>326</v>
      </c>
      <c r="AD11" s="5">
        <v>2.0238877337552705</v>
      </c>
    </row>
    <row r="12" spans="1:30">
      <c r="A12">
        <v>11</v>
      </c>
      <c r="B12">
        <v>11</v>
      </c>
      <c r="C12">
        <v>980028</v>
      </c>
      <c r="D12" s="2">
        <v>41629.99172824074</v>
      </c>
      <c r="E12">
        <v>71.88</v>
      </c>
      <c r="F12">
        <v>35.94</v>
      </c>
      <c r="G12">
        <v>-135</v>
      </c>
      <c r="H12">
        <v>-90.5</v>
      </c>
      <c r="I12">
        <f t="shared" si="0"/>
        <v>11</v>
      </c>
      <c r="J12">
        <v>-41.45</v>
      </c>
      <c r="K12">
        <v>-20.611000000000001</v>
      </c>
      <c r="L12">
        <v>0</v>
      </c>
      <c r="M12">
        <f t="shared" si="1"/>
        <v>0</v>
      </c>
      <c r="N12" t="s">
        <v>290</v>
      </c>
      <c r="O12">
        <v>32</v>
      </c>
      <c r="P12">
        <v>70000</v>
      </c>
      <c r="Q12">
        <v>367</v>
      </c>
      <c r="R12">
        <v>968</v>
      </c>
      <c r="S12">
        <v>49</v>
      </c>
      <c r="T12" s="5">
        <v>126.68710441792005</v>
      </c>
      <c r="U12" s="5">
        <v>4.5890260913875833</v>
      </c>
      <c r="V12" s="5">
        <v>-90.214801098451161</v>
      </c>
      <c r="W12" s="5">
        <v>1.3824636369608522E-2</v>
      </c>
      <c r="X12" s="5">
        <v>1.0304094719329489</v>
      </c>
      <c r="Y12" s="5">
        <v>3.2945046024899373E-2</v>
      </c>
      <c r="Z12" s="5">
        <v>13.415585290404605</v>
      </c>
      <c r="AA12" s="5">
        <v>1.0394944607986529</v>
      </c>
      <c r="AB12" t="s">
        <v>326</v>
      </c>
      <c r="AC12" t="s">
        <v>326</v>
      </c>
      <c r="AD12" s="5">
        <v>2.2962477096330471</v>
      </c>
    </row>
    <row r="13" spans="1:30">
      <c r="A13">
        <v>12</v>
      </c>
      <c r="B13">
        <v>12</v>
      </c>
      <c r="C13">
        <v>980028</v>
      </c>
      <c r="D13" s="2">
        <v>41629.996084259263</v>
      </c>
      <c r="E13">
        <v>71.88</v>
      </c>
      <c r="F13">
        <v>35.94</v>
      </c>
      <c r="G13">
        <v>-135</v>
      </c>
      <c r="H13">
        <v>-90.5</v>
      </c>
      <c r="I13">
        <f t="shared" si="0"/>
        <v>11</v>
      </c>
      <c r="J13">
        <v>-40.450000000000003</v>
      </c>
      <c r="K13">
        <v>-20.687000000000001</v>
      </c>
      <c r="L13">
        <v>0</v>
      </c>
      <c r="M13">
        <f t="shared" si="1"/>
        <v>0</v>
      </c>
      <c r="N13" t="s">
        <v>290</v>
      </c>
      <c r="O13">
        <v>32</v>
      </c>
      <c r="P13">
        <v>70000</v>
      </c>
      <c r="Q13">
        <v>367</v>
      </c>
      <c r="R13">
        <v>900</v>
      </c>
      <c r="S13">
        <v>51</v>
      </c>
      <c r="T13" s="5">
        <v>112.12123253005936</v>
      </c>
      <c r="U13" s="5">
        <v>3.7435260860040063</v>
      </c>
      <c r="V13" s="5">
        <v>-90.243172825306345</v>
      </c>
      <c r="W13" s="5">
        <v>1.2277789963586737E-2</v>
      </c>
      <c r="X13" s="5">
        <v>0.97753390963927256</v>
      </c>
      <c r="Y13" s="5">
        <v>2.88872024222879E-2</v>
      </c>
      <c r="Z13" s="5">
        <v>13.738082288222746</v>
      </c>
      <c r="AA13" s="5">
        <v>0.84117199754652661</v>
      </c>
      <c r="AB13" t="s">
        <v>326</v>
      </c>
      <c r="AC13" t="s">
        <v>326</v>
      </c>
      <c r="AD13" s="5">
        <v>1.978165393735416</v>
      </c>
    </row>
    <row r="14" spans="1:30">
      <c r="A14">
        <v>13</v>
      </c>
      <c r="B14">
        <v>13</v>
      </c>
      <c r="C14">
        <v>980028</v>
      </c>
      <c r="D14" s="2">
        <v>41630.000425925929</v>
      </c>
      <c r="E14">
        <v>71.88</v>
      </c>
      <c r="F14">
        <v>35.94</v>
      </c>
      <c r="G14">
        <v>-135</v>
      </c>
      <c r="H14">
        <v>-90.5</v>
      </c>
      <c r="I14">
        <f t="shared" si="0"/>
        <v>11</v>
      </c>
      <c r="J14">
        <v>-39.450000000000003</v>
      </c>
      <c r="K14">
        <v>-20.760999999999999</v>
      </c>
      <c r="L14">
        <v>0</v>
      </c>
      <c r="M14">
        <f t="shared" si="1"/>
        <v>0</v>
      </c>
      <c r="N14" t="s">
        <v>290</v>
      </c>
      <c r="O14">
        <v>32</v>
      </c>
      <c r="P14">
        <v>70000</v>
      </c>
      <c r="Q14">
        <v>367</v>
      </c>
      <c r="R14">
        <v>964</v>
      </c>
      <c r="S14">
        <v>46</v>
      </c>
      <c r="T14" s="5">
        <v>116.80694907095143</v>
      </c>
      <c r="U14" s="5">
        <v>4.4037075676932735</v>
      </c>
      <c r="V14" s="5">
        <v>-90.252915343184625</v>
      </c>
      <c r="W14" s="5">
        <v>1.3958978918776491E-2</v>
      </c>
      <c r="X14" s="5">
        <v>1.0001994738172904</v>
      </c>
      <c r="Y14" s="5">
        <v>3.3238448879697992E-2</v>
      </c>
      <c r="Z14" s="5">
        <v>13.235322349010882</v>
      </c>
      <c r="AA14" s="5">
        <v>0.9752582067745611</v>
      </c>
      <c r="AB14" t="s">
        <v>326</v>
      </c>
      <c r="AC14" t="s">
        <v>326</v>
      </c>
      <c r="AD14" s="5">
        <v>2.2762204951117431</v>
      </c>
    </row>
    <row r="15" spans="1:30">
      <c r="A15">
        <v>14</v>
      </c>
      <c r="B15">
        <v>14</v>
      </c>
      <c r="C15">
        <v>980028</v>
      </c>
      <c r="D15" s="2">
        <v>41630.005565624997</v>
      </c>
      <c r="E15">
        <v>71.88</v>
      </c>
      <c r="F15">
        <v>35.94</v>
      </c>
      <c r="G15">
        <v>-135</v>
      </c>
      <c r="H15">
        <v>-90.5</v>
      </c>
      <c r="I15">
        <f t="shared" si="0"/>
        <v>11</v>
      </c>
      <c r="J15">
        <v>-38.450000000000003</v>
      </c>
      <c r="K15">
        <v>-20.850999999999999</v>
      </c>
      <c r="L15">
        <v>0</v>
      </c>
      <c r="M15">
        <f t="shared" si="1"/>
        <v>0</v>
      </c>
      <c r="N15" t="s">
        <v>290</v>
      </c>
      <c r="O15">
        <v>32</v>
      </c>
      <c r="P15">
        <v>35000</v>
      </c>
      <c r="Q15">
        <v>184</v>
      </c>
      <c r="R15">
        <v>519</v>
      </c>
      <c r="S15">
        <v>29</v>
      </c>
      <c r="T15" s="5">
        <v>125.32776700725641</v>
      </c>
      <c r="U15" s="5">
        <v>4.2348102330620998</v>
      </c>
      <c r="V15" s="5">
        <v>-90.275320802063177</v>
      </c>
      <c r="W15" s="5">
        <v>1.1711123977313295E-2</v>
      </c>
      <c r="X15" s="5">
        <v>0.9274169090045179</v>
      </c>
      <c r="Y15" s="5">
        <v>2.6852697028453516E-2</v>
      </c>
      <c r="Z15" s="5">
        <v>13.150872144548858</v>
      </c>
      <c r="AA15" s="5">
        <v>0.83910526343552361</v>
      </c>
      <c r="AB15" t="s">
        <v>326</v>
      </c>
      <c r="AC15" t="s">
        <v>326</v>
      </c>
      <c r="AD15" s="5">
        <v>1.5143976149326683</v>
      </c>
    </row>
    <row r="16" spans="1:30">
      <c r="A16">
        <v>15</v>
      </c>
      <c r="B16">
        <v>15</v>
      </c>
      <c r="C16">
        <v>980028</v>
      </c>
      <c r="D16" s="2">
        <v>41630.007786574075</v>
      </c>
      <c r="E16">
        <v>71.88</v>
      </c>
      <c r="F16">
        <v>35.94</v>
      </c>
      <c r="G16">
        <v>-135</v>
      </c>
      <c r="H16">
        <v>-90.5</v>
      </c>
      <c r="I16">
        <f t="shared" si="0"/>
        <v>11</v>
      </c>
      <c r="J16">
        <v>-37.450000000000003</v>
      </c>
      <c r="K16">
        <v>-20.952999999999999</v>
      </c>
      <c r="L16">
        <v>0</v>
      </c>
      <c r="M16">
        <f t="shared" si="1"/>
        <v>0</v>
      </c>
      <c r="N16" t="s">
        <v>290</v>
      </c>
      <c r="O16">
        <v>32</v>
      </c>
      <c r="P16">
        <v>35000</v>
      </c>
      <c r="Q16">
        <v>183</v>
      </c>
      <c r="R16">
        <v>508</v>
      </c>
      <c r="S16">
        <v>29</v>
      </c>
      <c r="T16" s="5">
        <v>118.13638144451137</v>
      </c>
      <c r="U16" s="5">
        <v>4.1297724782323888</v>
      </c>
      <c r="V16" s="5">
        <v>-90.303019739176676</v>
      </c>
      <c r="W16" s="5">
        <v>1.2535305411280173E-2</v>
      </c>
      <c r="X16" s="5">
        <v>0.94935882870776078</v>
      </c>
      <c r="Y16" s="5">
        <v>2.9414033443190452E-2</v>
      </c>
      <c r="Z16" s="5">
        <v>14.826743224821156</v>
      </c>
      <c r="AA16" s="5">
        <v>0.90604615700020297</v>
      </c>
      <c r="AB16" t="s">
        <v>326</v>
      </c>
      <c r="AC16" t="s">
        <v>326</v>
      </c>
      <c r="AD16" s="5">
        <v>1.4989856579584366</v>
      </c>
    </row>
    <row r="17" spans="1:30">
      <c r="A17">
        <v>16</v>
      </c>
      <c r="B17">
        <v>16</v>
      </c>
      <c r="C17">
        <v>980028</v>
      </c>
      <c r="D17" s="2">
        <v>41630.009999305556</v>
      </c>
      <c r="E17">
        <v>71.88</v>
      </c>
      <c r="F17">
        <v>35.94</v>
      </c>
      <c r="G17">
        <v>-135</v>
      </c>
      <c r="H17">
        <v>-90.5</v>
      </c>
      <c r="I17">
        <f t="shared" si="0"/>
        <v>11</v>
      </c>
      <c r="J17">
        <v>-36.450000000000003</v>
      </c>
      <c r="K17">
        <v>-21.018000000000001</v>
      </c>
      <c r="L17">
        <v>0</v>
      </c>
      <c r="M17">
        <f t="shared" si="1"/>
        <v>0</v>
      </c>
      <c r="N17" t="s">
        <v>290</v>
      </c>
      <c r="O17">
        <v>32</v>
      </c>
      <c r="P17">
        <v>35000</v>
      </c>
      <c r="Q17">
        <v>185</v>
      </c>
      <c r="R17">
        <v>430</v>
      </c>
      <c r="S17">
        <v>31</v>
      </c>
      <c r="T17" s="5">
        <v>105.28416048189995</v>
      </c>
      <c r="U17" s="5">
        <v>3.8353717573259498</v>
      </c>
      <c r="V17" s="5">
        <v>-90.288161722741918</v>
      </c>
      <c r="W17" s="5">
        <v>1.2780450302937807E-2</v>
      </c>
      <c r="X17" s="5">
        <v>0.9273658619267634</v>
      </c>
      <c r="Y17" s="5">
        <v>2.9595405689164571E-2</v>
      </c>
      <c r="Z17" s="5">
        <v>12.728969982640871</v>
      </c>
      <c r="AA17" s="5">
        <v>0.80912017884471332</v>
      </c>
      <c r="AB17" t="s">
        <v>326</v>
      </c>
      <c r="AC17" t="s">
        <v>326</v>
      </c>
      <c r="AD17" s="5">
        <v>1.4833895807883681</v>
      </c>
    </row>
    <row r="18" spans="1:30">
      <c r="A18">
        <v>17</v>
      </c>
      <c r="B18">
        <v>17</v>
      </c>
      <c r="C18">
        <v>980028</v>
      </c>
      <c r="D18" s="2">
        <v>41630.012224768521</v>
      </c>
      <c r="E18">
        <v>71.88</v>
      </c>
      <c r="F18">
        <v>35.94</v>
      </c>
      <c r="G18">
        <v>-135</v>
      </c>
      <c r="H18">
        <v>-90.5</v>
      </c>
      <c r="I18">
        <f t="shared" si="0"/>
        <v>11</v>
      </c>
      <c r="J18">
        <v>-35.450000000000003</v>
      </c>
      <c r="K18">
        <v>-21.029</v>
      </c>
      <c r="L18">
        <v>0</v>
      </c>
      <c r="M18">
        <f t="shared" si="1"/>
        <v>0</v>
      </c>
      <c r="N18" t="s">
        <v>290</v>
      </c>
      <c r="O18">
        <v>32</v>
      </c>
      <c r="P18">
        <v>35000</v>
      </c>
      <c r="Q18">
        <v>183</v>
      </c>
      <c r="R18">
        <v>402</v>
      </c>
      <c r="S18">
        <v>22</v>
      </c>
      <c r="T18" s="5">
        <v>105.13997530521431</v>
      </c>
      <c r="U18" s="5">
        <v>4.49288906085037</v>
      </c>
      <c r="V18" s="5">
        <v>-90.289957221345261</v>
      </c>
      <c r="W18" s="5">
        <v>1.6707519891304031E-2</v>
      </c>
      <c r="X18" s="5">
        <v>1.0474275477193375</v>
      </c>
      <c r="Y18" s="5">
        <v>4.0907602642900949E-2</v>
      </c>
      <c r="Z18" s="5">
        <v>13.246932772726939</v>
      </c>
      <c r="AA18" s="5">
        <v>1.1188546598854279</v>
      </c>
      <c r="AB18" t="s">
        <v>326</v>
      </c>
      <c r="AC18" t="s">
        <v>326</v>
      </c>
      <c r="AD18" s="5">
        <v>1.7142743914057093</v>
      </c>
    </row>
    <row r="19" spans="1:30">
      <c r="A19">
        <v>18</v>
      </c>
      <c r="B19">
        <v>18</v>
      </c>
      <c r="C19">
        <v>980028</v>
      </c>
      <c r="D19" s="2">
        <v>41630.014434143515</v>
      </c>
      <c r="E19">
        <v>71.88</v>
      </c>
      <c r="F19">
        <v>35.94</v>
      </c>
      <c r="G19">
        <v>-135</v>
      </c>
      <c r="H19">
        <v>-90.5</v>
      </c>
      <c r="I19">
        <f t="shared" si="0"/>
        <v>11</v>
      </c>
      <c r="J19">
        <v>-34.450000000000003</v>
      </c>
      <c r="K19">
        <v>-20.986000000000001</v>
      </c>
      <c r="L19">
        <v>0</v>
      </c>
      <c r="M19">
        <f t="shared" si="1"/>
        <v>0</v>
      </c>
      <c r="N19" t="s">
        <v>290</v>
      </c>
      <c r="O19">
        <v>32</v>
      </c>
      <c r="P19">
        <v>35000</v>
      </c>
      <c r="Q19">
        <v>183</v>
      </c>
      <c r="R19">
        <v>370</v>
      </c>
      <c r="S19">
        <v>33</v>
      </c>
      <c r="T19" s="5">
        <v>78.270268463863005</v>
      </c>
      <c r="U19" s="5">
        <v>3.3980365387132498</v>
      </c>
      <c r="V19" s="5">
        <v>-90.248294267601665</v>
      </c>
      <c r="W19" s="5">
        <v>1.540980365132226E-2</v>
      </c>
      <c r="X19" s="5">
        <v>0.93077263372139907</v>
      </c>
      <c r="Y19" s="5">
        <v>3.6986430211680542E-2</v>
      </c>
      <c r="Z19" s="5">
        <v>13.0749767388854</v>
      </c>
      <c r="AA19" s="5">
        <v>0.80395827581593649</v>
      </c>
      <c r="AB19" t="s">
        <v>326</v>
      </c>
      <c r="AC19" t="s">
        <v>326</v>
      </c>
      <c r="AD19" s="5">
        <v>1.4682793887398446</v>
      </c>
    </row>
    <row r="20" spans="1:30">
      <c r="A20">
        <v>19</v>
      </c>
      <c r="B20">
        <v>19</v>
      </c>
      <c r="C20">
        <v>980028</v>
      </c>
      <c r="D20" s="2">
        <v>41630.016646875003</v>
      </c>
      <c r="E20">
        <v>71.88</v>
      </c>
      <c r="F20">
        <v>35.94</v>
      </c>
      <c r="G20">
        <v>-135</v>
      </c>
      <c r="H20">
        <v>-90.5</v>
      </c>
      <c r="I20">
        <f t="shared" si="0"/>
        <v>11</v>
      </c>
      <c r="J20">
        <v>-33.450000000000003</v>
      </c>
      <c r="K20">
        <v>-20.966999999999999</v>
      </c>
      <c r="L20">
        <v>0</v>
      </c>
      <c r="M20">
        <f t="shared" si="1"/>
        <v>0</v>
      </c>
      <c r="N20" t="s">
        <v>290</v>
      </c>
      <c r="O20">
        <v>32</v>
      </c>
      <c r="P20">
        <v>35000</v>
      </c>
      <c r="Q20">
        <v>184</v>
      </c>
      <c r="R20">
        <v>358</v>
      </c>
      <c r="S20">
        <v>21</v>
      </c>
      <c r="T20" s="5">
        <v>90.994089068278456</v>
      </c>
      <c r="U20" s="5">
        <v>3.6810523510171413</v>
      </c>
      <c r="V20" s="5">
        <v>-90.25374172331027</v>
      </c>
      <c r="W20" s="5">
        <v>1.5868647402671843E-2</v>
      </c>
      <c r="X20" s="5">
        <v>1.0335885184763454</v>
      </c>
      <c r="Y20" s="5">
        <v>3.8418275076254463E-2</v>
      </c>
      <c r="Z20" s="5">
        <v>12.412698627732844</v>
      </c>
      <c r="AA20" s="5">
        <v>0.94127487866887993</v>
      </c>
      <c r="AB20" t="s">
        <v>326</v>
      </c>
      <c r="AC20" t="s">
        <v>326</v>
      </c>
      <c r="AD20" s="5">
        <v>1.5108098126562099</v>
      </c>
    </row>
    <row r="21" spans="1:30">
      <c r="A21">
        <v>20</v>
      </c>
      <c r="B21">
        <v>20</v>
      </c>
      <c r="C21">
        <v>980028</v>
      </c>
      <c r="D21" s="2">
        <v>41630.018877083334</v>
      </c>
      <c r="E21">
        <v>71.88</v>
      </c>
      <c r="F21">
        <v>35.94</v>
      </c>
      <c r="G21">
        <v>-135</v>
      </c>
      <c r="H21">
        <v>-90.5</v>
      </c>
      <c r="I21">
        <f t="shared" si="0"/>
        <v>11</v>
      </c>
      <c r="J21">
        <v>-32.450000000000003</v>
      </c>
      <c r="K21">
        <v>-20.972000000000001</v>
      </c>
      <c r="L21">
        <v>0</v>
      </c>
      <c r="M21">
        <f t="shared" si="1"/>
        <v>0</v>
      </c>
      <c r="N21" t="s">
        <v>290</v>
      </c>
      <c r="O21">
        <v>32</v>
      </c>
      <c r="P21">
        <v>35000</v>
      </c>
      <c r="Q21">
        <v>185</v>
      </c>
      <c r="R21">
        <v>465</v>
      </c>
      <c r="S21">
        <v>28</v>
      </c>
      <c r="T21" s="5">
        <v>107.07305349937711</v>
      </c>
      <c r="U21" s="5">
        <v>3.9483487166939608</v>
      </c>
      <c r="V21" s="5">
        <v>-90.294711753585645</v>
      </c>
      <c r="W21" s="5">
        <v>1.3320271357711256E-2</v>
      </c>
      <c r="X21" s="5">
        <v>0.95987833143478851</v>
      </c>
      <c r="Y21" s="5">
        <v>3.1304456541978588E-2</v>
      </c>
      <c r="Z21" s="5">
        <v>13.661308973596782</v>
      </c>
      <c r="AA21" s="5">
        <v>0.87863359465916657</v>
      </c>
      <c r="AB21" t="s">
        <v>326</v>
      </c>
      <c r="AC21" t="s">
        <v>326</v>
      </c>
      <c r="AD21" s="5">
        <v>1.5005173634571467</v>
      </c>
    </row>
    <row r="22" spans="1:30">
      <c r="A22">
        <v>21</v>
      </c>
      <c r="B22">
        <v>21</v>
      </c>
      <c r="C22">
        <v>980028</v>
      </c>
      <c r="D22" s="2">
        <v>41630.021106250002</v>
      </c>
      <c r="E22">
        <v>71.88</v>
      </c>
      <c r="F22">
        <v>35.94</v>
      </c>
      <c r="G22">
        <v>-135</v>
      </c>
      <c r="H22">
        <v>-90.5</v>
      </c>
      <c r="I22">
        <f t="shared" si="0"/>
        <v>11</v>
      </c>
      <c r="J22">
        <v>-31.45</v>
      </c>
      <c r="K22">
        <v>-20.882999999999999</v>
      </c>
      <c r="L22">
        <v>0</v>
      </c>
      <c r="M22">
        <f t="shared" si="1"/>
        <v>0</v>
      </c>
      <c r="N22" t="s">
        <v>290</v>
      </c>
      <c r="O22">
        <v>32</v>
      </c>
      <c r="P22">
        <v>35000</v>
      </c>
      <c r="Q22">
        <v>183</v>
      </c>
      <c r="R22">
        <v>473</v>
      </c>
      <c r="S22">
        <v>26</v>
      </c>
      <c r="T22" s="5">
        <v>120.47174029566163</v>
      </c>
      <c r="U22" s="5">
        <v>4.0228526480355997</v>
      </c>
      <c r="V22" s="5">
        <v>-90.264373817430084</v>
      </c>
      <c r="W22" s="5">
        <v>1.2049017772201593E-2</v>
      </c>
      <c r="X22" s="5">
        <v>0.9557990303109819</v>
      </c>
      <c r="Y22" s="5">
        <v>2.7860055119124445E-2</v>
      </c>
      <c r="Z22" s="5">
        <v>13.880995733568948</v>
      </c>
      <c r="AA22" s="5">
        <v>0.86631956886125361</v>
      </c>
      <c r="AB22" t="s">
        <v>326</v>
      </c>
      <c r="AC22" t="s">
        <v>326</v>
      </c>
      <c r="AD22" s="5">
        <v>1.4622136738206504</v>
      </c>
    </row>
    <row r="23" spans="1:30">
      <c r="A23">
        <v>22</v>
      </c>
      <c r="B23">
        <v>22</v>
      </c>
      <c r="C23">
        <v>980028</v>
      </c>
      <c r="D23" s="2">
        <v>41630.02334097222</v>
      </c>
      <c r="E23">
        <v>71.88</v>
      </c>
      <c r="F23">
        <v>35.94</v>
      </c>
      <c r="G23">
        <v>-135</v>
      </c>
      <c r="H23">
        <v>-90.5</v>
      </c>
      <c r="I23">
        <f t="shared" si="0"/>
        <v>11</v>
      </c>
      <c r="J23">
        <v>-30.45</v>
      </c>
      <c r="K23">
        <v>-20.789000000000001</v>
      </c>
      <c r="L23">
        <v>0</v>
      </c>
      <c r="M23">
        <f t="shared" si="1"/>
        <v>0</v>
      </c>
      <c r="N23" t="s">
        <v>290</v>
      </c>
      <c r="O23">
        <v>32</v>
      </c>
      <c r="P23">
        <v>35000</v>
      </c>
      <c r="Q23">
        <v>184</v>
      </c>
      <c r="R23">
        <v>477</v>
      </c>
      <c r="S23">
        <v>26</v>
      </c>
      <c r="T23" s="5">
        <v>121.72754219191586</v>
      </c>
      <c r="U23" s="5">
        <v>4.4617506656886299</v>
      </c>
      <c r="V23" s="5">
        <v>-90.260317412753622</v>
      </c>
      <c r="W23" s="5">
        <v>1.3702337649239735E-2</v>
      </c>
      <c r="X23" s="5">
        <v>1.0015670591368906</v>
      </c>
      <c r="Y23" s="5">
        <v>3.2501481738209027E-2</v>
      </c>
      <c r="Z23" s="5">
        <v>13.831179556901718</v>
      </c>
      <c r="AA23" s="5">
        <v>1.0063068881043593</v>
      </c>
      <c r="AB23" t="s">
        <v>326</v>
      </c>
      <c r="AC23" t="s">
        <v>326</v>
      </c>
      <c r="AD23" s="5">
        <v>1.6034982846134536</v>
      </c>
    </row>
    <row r="24" spans="1:30">
      <c r="A24">
        <v>23</v>
      </c>
      <c r="B24">
        <v>23</v>
      </c>
      <c r="C24">
        <v>980028</v>
      </c>
      <c r="D24" s="2">
        <v>41630.02559409722</v>
      </c>
      <c r="E24">
        <v>71.88</v>
      </c>
      <c r="F24">
        <v>35.94</v>
      </c>
      <c r="G24">
        <v>-135</v>
      </c>
      <c r="H24">
        <v>-90.5</v>
      </c>
      <c r="I24">
        <f t="shared" si="0"/>
        <v>11</v>
      </c>
      <c r="J24">
        <v>-29.45</v>
      </c>
      <c r="K24">
        <v>-20.658999999999999</v>
      </c>
      <c r="L24">
        <v>0</v>
      </c>
      <c r="M24">
        <f t="shared" si="1"/>
        <v>0</v>
      </c>
      <c r="N24" t="s">
        <v>290</v>
      </c>
      <c r="O24">
        <v>32</v>
      </c>
      <c r="P24">
        <v>35000</v>
      </c>
      <c r="Q24">
        <v>183</v>
      </c>
      <c r="R24">
        <v>469</v>
      </c>
      <c r="S24">
        <v>24</v>
      </c>
      <c r="T24" s="5">
        <v>121.90301111095407</v>
      </c>
      <c r="U24" s="5">
        <v>4.7533310676679656</v>
      </c>
      <c r="V24" s="5">
        <v>-90.242017105563093</v>
      </c>
      <c r="W24" s="5">
        <v>1.4707637827452394E-2</v>
      </c>
      <c r="X24" s="5">
        <v>1.0131367997005842</v>
      </c>
      <c r="Y24" s="5">
        <v>3.4664593730860054E-2</v>
      </c>
      <c r="Z24" s="5">
        <v>13.242995778997381</v>
      </c>
      <c r="AA24" s="5">
        <v>1.067281409632405</v>
      </c>
      <c r="AB24" t="s">
        <v>326</v>
      </c>
      <c r="AC24" t="s">
        <v>326</v>
      </c>
      <c r="AD24" s="5">
        <v>1.7129424258741301</v>
      </c>
    </row>
    <row r="25" spans="1:30">
      <c r="A25">
        <v>24</v>
      </c>
      <c r="B25">
        <v>24</v>
      </c>
      <c r="C25">
        <v>980028</v>
      </c>
      <c r="D25" s="2">
        <v>41630.027824884259</v>
      </c>
      <c r="E25">
        <v>71.88</v>
      </c>
      <c r="F25">
        <v>35.94</v>
      </c>
      <c r="G25">
        <v>-135</v>
      </c>
      <c r="H25">
        <v>-90.5</v>
      </c>
      <c r="I25">
        <f t="shared" si="0"/>
        <v>11</v>
      </c>
      <c r="J25">
        <v>-28.45</v>
      </c>
      <c r="K25">
        <v>-20.530999999999999</v>
      </c>
      <c r="L25">
        <v>0</v>
      </c>
      <c r="M25">
        <f t="shared" si="1"/>
        <v>0</v>
      </c>
      <c r="N25" t="s">
        <v>290</v>
      </c>
      <c r="O25">
        <v>32</v>
      </c>
      <c r="P25">
        <v>35000</v>
      </c>
      <c r="Q25">
        <v>183</v>
      </c>
      <c r="R25">
        <v>443</v>
      </c>
      <c r="S25">
        <v>22</v>
      </c>
      <c r="T25" s="5">
        <v>118.8274957144137</v>
      </c>
      <c r="U25" s="5">
        <v>4.5111834001081732</v>
      </c>
      <c r="V25" s="5">
        <v>-90.214195665578302</v>
      </c>
      <c r="W25" s="5">
        <v>1.4200381729335418E-2</v>
      </c>
      <c r="X25" s="5">
        <v>1.0084021298240791</v>
      </c>
      <c r="Y25" s="5">
        <v>3.342545639049449E-2</v>
      </c>
      <c r="Z25" s="5">
        <v>12.741000599681927</v>
      </c>
      <c r="AA25" s="5">
        <v>0.99774633737142593</v>
      </c>
      <c r="AB25" t="s">
        <v>326</v>
      </c>
      <c r="AC25" t="s">
        <v>326</v>
      </c>
      <c r="AD25" s="5">
        <v>1.6463697970268336</v>
      </c>
    </row>
    <row r="26" spans="1:30">
      <c r="A26">
        <v>25</v>
      </c>
      <c r="B26">
        <v>25</v>
      </c>
      <c r="C26">
        <v>980028</v>
      </c>
      <c r="D26" s="2">
        <v>41630.030118865739</v>
      </c>
      <c r="E26">
        <v>71.88</v>
      </c>
      <c r="F26">
        <v>35.94</v>
      </c>
      <c r="G26">
        <v>-135</v>
      </c>
      <c r="H26">
        <v>-90.5</v>
      </c>
      <c r="I26">
        <f t="shared" si="0"/>
        <v>11</v>
      </c>
      <c r="J26">
        <v>-27.45</v>
      </c>
      <c r="K26">
        <v>-20.475000000000001</v>
      </c>
      <c r="L26">
        <v>0</v>
      </c>
      <c r="M26">
        <f t="shared" si="1"/>
        <v>0</v>
      </c>
      <c r="N26" t="s">
        <v>290</v>
      </c>
      <c r="O26">
        <v>32</v>
      </c>
      <c r="P26">
        <v>35000</v>
      </c>
      <c r="Q26">
        <v>183</v>
      </c>
      <c r="R26">
        <v>480</v>
      </c>
      <c r="S26">
        <v>22</v>
      </c>
      <c r="T26" s="5">
        <v>118.83180714130755</v>
      </c>
      <c r="U26" s="5">
        <v>5.1748975939211617</v>
      </c>
      <c r="V26" s="5">
        <v>-90.21470217407213</v>
      </c>
      <c r="W26" s="5">
        <v>1.5952592446073895E-2</v>
      </c>
      <c r="X26" s="5">
        <v>0.983473113905876</v>
      </c>
      <c r="Y26" s="5">
        <v>3.6955690303690343E-2</v>
      </c>
      <c r="Z26" s="5">
        <v>12.784419912164534</v>
      </c>
      <c r="AA26" s="5">
        <v>1.1106484806585164</v>
      </c>
      <c r="AB26" t="s">
        <v>326</v>
      </c>
      <c r="AC26" t="s">
        <v>326</v>
      </c>
      <c r="AD26" s="5">
        <v>1.8942442274400306</v>
      </c>
    </row>
    <row r="27" spans="1:30">
      <c r="A27">
        <v>26</v>
      </c>
      <c r="B27">
        <v>26</v>
      </c>
      <c r="C27">
        <v>980028</v>
      </c>
      <c r="D27" s="2">
        <v>41630.032443750002</v>
      </c>
      <c r="E27">
        <v>71.88</v>
      </c>
      <c r="F27">
        <v>35.94</v>
      </c>
      <c r="G27">
        <v>-135</v>
      </c>
      <c r="H27">
        <v>-90.5</v>
      </c>
      <c r="I27">
        <f t="shared" si="0"/>
        <v>11</v>
      </c>
      <c r="J27">
        <v>-26.45</v>
      </c>
      <c r="K27">
        <v>-20.375</v>
      </c>
      <c r="L27">
        <v>0</v>
      </c>
      <c r="M27">
        <f t="shared" si="1"/>
        <v>0</v>
      </c>
      <c r="N27" t="s">
        <v>290</v>
      </c>
      <c r="O27">
        <v>32</v>
      </c>
      <c r="P27">
        <v>35000</v>
      </c>
      <c r="Q27">
        <v>182</v>
      </c>
      <c r="R27">
        <v>472</v>
      </c>
      <c r="S27">
        <v>28</v>
      </c>
      <c r="T27" s="5">
        <v>117.25032482746157</v>
      </c>
      <c r="U27" s="5">
        <v>4.5739230860614741</v>
      </c>
      <c r="V27" s="5">
        <v>-90.205675728892217</v>
      </c>
      <c r="W27" s="5">
        <v>1.4227058144764699E-2</v>
      </c>
      <c r="X27" s="5">
        <v>0.9749502742915791</v>
      </c>
      <c r="Y27" s="5">
        <v>3.3526047889389586E-2</v>
      </c>
      <c r="Z27" s="5">
        <v>14.563745355622515</v>
      </c>
      <c r="AA27" s="5">
        <v>1.0218518082169925</v>
      </c>
      <c r="AB27" t="s">
        <v>326</v>
      </c>
      <c r="AC27" t="s">
        <v>326</v>
      </c>
      <c r="AD27" s="5">
        <v>1.6613360070650582</v>
      </c>
    </row>
    <row r="28" spans="1:30">
      <c r="A28">
        <v>27</v>
      </c>
      <c r="B28">
        <v>27</v>
      </c>
      <c r="C28">
        <v>980028</v>
      </c>
      <c r="D28" s="2">
        <v>41630.034665740743</v>
      </c>
      <c r="E28">
        <v>71.88</v>
      </c>
      <c r="F28">
        <v>35.94</v>
      </c>
      <c r="G28">
        <v>-135</v>
      </c>
      <c r="H28">
        <v>-90.5</v>
      </c>
      <c r="I28">
        <f t="shared" si="0"/>
        <v>11</v>
      </c>
      <c r="J28">
        <v>-25.45</v>
      </c>
      <c r="K28">
        <v>-20.29</v>
      </c>
      <c r="L28">
        <v>0</v>
      </c>
      <c r="M28">
        <f t="shared" si="1"/>
        <v>0</v>
      </c>
      <c r="N28" t="s">
        <v>290</v>
      </c>
      <c r="O28">
        <v>32</v>
      </c>
      <c r="P28">
        <v>35000</v>
      </c>
      <c r="Q28">
        <v>182</v>
      </c>
      <c r="R28">
        <v>441</v>
      </c>
      <c r="S28">
        <v>19</v>
      </c>
      <c r="T28" s="5">
        <v>119.65570140672568</v>
      </c>
      <c r="U28" s="5">
        <v>4.9385945666378435</v>
      </c>
      <c r="V28" s="5">
        <v>-90.183000295249741</v>
      </c>
      <c r="W28" s="5">
        <v>1.5188511445469195E-2</v>
      </c>
      <c r="X28" s="5">
        <v>0.98688861423677754</v>
      </c>
      <c r="Y28" s="5">
        <v>3.5187792114934238E-2</v>
      </c>
      <c r="Z28" s="5">
        <v>12.865051502775998</v>
      </c>
      <c r="AA28" s="5">
        <v>1.0662062365320979</v>
      </c>
      <c r="AB28" t="s">
        <v>326</v>
      </c>
      <c r="AC28" t="s">
        <v>326</v>
      </c>
      <c r="AD28" s="5">
        <v>1.8028141814188141</v>
      </c>
    </row>
    <row r="29" spans="1:30">
      <c r="A29">
        <v>28</v>
      </c>
      <c r="B29">
        <v>28</v>
      </c>
      <c r="C29">
        <v>980028</v>
      </c>
      <c r="D29" s="2">
        <v>41630.036865509261</v>
      </c>
      <c r="E29">
        <v>71.88</v>
      </c>
      <c r="F29">
        <v>35.94</v>
      </c>
      <c r="G29">
        <v>-135</v>
      </c>
      <c r="H29">
        <v>-90.5</v>
      </c>
      <c r="I29">
        <f t="shared" si="0"/>
        <v>11</v>
      </c>
      <c r="J29">
        <v>-24.45</v>
      </c>
      <c r="K29">
        <v>-20.363</v>
      </c>
      <c r="L29">
        <v>0</v>
      </c>
      <c r="M29">
        <f t="shared" si="1"/>
        <v>0</v>
      </c>
      <c r="N29" t="s">
        <v>290</v>
      </c>
      <c r="O29">
        <v>32</v>
      </c>
      <c r="P29">
        <v>35000</v>
      </c>
      <c r="Q29">
        <v>183</v>
      </c>
      <c r="R29">
        <v>500</v>
      </c>
      <c r="S29">
        <v>26</v>
      </c>
      <c r="T29" s="5">
        <v>115.04796104660292</v>
      </c>
      <c r="U29" s="5">
        <v>5.1912737540844374</v>
      </c>
      <c r="V29" s="5">
        <v>-90.301688134771268</v>
      </c>
      <c r="W29" s="5">
        <v>1.5078656353209726E-2</v>
      </c>
      <c r="X29" s="5">
        <v>0.89175558769153496</v>
      </c>
      <c r="Y29" s="5">
        <v>3.4756008425625741E-2</v>
      </c>
      <c r="Z29" s="5">
        <v>13.646254698793276</v>
      </c>
      <c r="AA29" s="5">
        <v>1.0221931864343137</v>
      </c>
      <c r="AB29" t="s">
        <v>326</v>
      </c>
      <c r="AC29" t="s">
        <v>326</v>
      </c>
      <c r="AD29" s="5">
        <v>1.9133108693965455</v>
      </c>
    </row>
    <row r="30" spans="1:30">
      <c r="A30">
        <v>29</v>
      </c>
      <c r="B30">
        <v>29</v>
      </c>
      <c r="C30">
        <v>980028</v>
      </c>
      <c r="D30" s="2">
        <v>41630.039082175928</v>
      </c>
      <c r="E30">
        <v>71.88</v>
      </c>
      <c r="F30">
        <v>35.94</v>
      </c>
      <c r="G30">
        <v>-135</v>
      </c>
      <c r="H30">
        <v>-90.5</v>
      </c>
      <c r="I30">
        <f t="shared" si="0"/>
        <v>11</v>
      </c>
      <c r="J30">
        <v>-23.45</v>
      </c>
      <c r="K30">
        <v>-20.405000000000001</v>
      </c>
      <c r="L30">
        <v>0</v>
      </c>
      <c r="M30">
        <f t="shared" si="1"/>
        <v>0</v>
      </c>
      <c r="N30" t="s">
        <v>290</v>
      </c>
      <c r="O30">
        <v>32</v>
      </c>
      <c r="P30">
        <v>35000</v>
      </c>
      <c r="Q30">
        <v>183</v>
      </c>
      <c r="R30">
        <v>525</v>
      </c>
      <c r="S30">
        <v>13</v>
      </c>
      <c r="T30" s="5">
        <v>112.78888562439599</v>
      </c>
      <c r="U30" s="5">
        <v>6.5540126257032503</v>
      </c>
      <c r="V30" s="5">
        <v>-90.287755190307379</v>
      </c>
      <c r="W30" s="5">
        <v>1.77407070968509E-2</v>
      </c>
      <c r="X30" s="5">
        <v>0.82563228340206984</v>
      </c>
      <c r="Y30" s="5">
        <v>3.9335468057973062E-2</v>
      </c>
      <c r="Z30" s="5">
        <v>10.758165082041243</v>
      </c>
      <c r="AA30" s="5">
        <v>1.0777331967032258</v>
      </c>
      <c r="AB30" t="s">
        <v>326</v>
      </c>
      <c r="AC30" t="s">
        <v>326</v>
      </c>
      <c r="AD30" s="5">
        <v>2.4799915320863093</v>
      </c>
    </row>
    <row r="31" spans="1:30">
      <c r="A31">
        <v>30</v>
      </c>
      <c r="B31">
        <v>30</v>
      </c>
      <c r="C31">
        <v>980028</v>
      </c>
      <c r="D31" s="2">
        <v>41630.041297569442</v>
      </c>
      <c r="E31">
        <v>71.88</v>
      </c>
      <c r="F31">
        <v>35.94</v>
      </c>
      <c r="G31">
        <v>-135</v>
      </c>
      <c r="H31">
        <v>-90.5</v>
      </c>
      <c r="I31">
        <f t="shared" si="0"/>
        <v>11</v>
      </c>
      <c r="J31">
        <v>-22.45</v>
      </c>
      <c r="K31">
        <v>-20.427</v>
      </c>
      <c r="L31">
        <v>0</v>
      </c>
      <c r="M31">
        <f t="shared" si="1"/>
        <v>0</v>
      </c>
      <c r="N31" t="s">
        <v>290</v>
      </c>
      <c r="O31">
        <v>32</v>
      </c>
      <c r="P31">
        <v>35000</v>
      </c>
      <c r="Q31">
        <v>185</v>
      </c>
      <c r="R31">
        <v>578</v>
      </c>
      <c r="S31">
        <v>31</v>
      </c>
      <c r="T31" s="5">
        <v>124.69289120418895</v>
      </c>
      <c r="U31" s="5">
        <v>4.4294870298089046</v>
      </c>
      <c r="V31" s="5">
        <v>-90.329810259440009</v>
      </c>
      <c r="W31" s="5">
        <v>1.1010365598209802E-2</v>
      </c>
      <c r="X31" s="5">
        <v>0.83384510755055474</v>
      </c>
      <c r="Y31" s="5">
        <v>2.4614806735901593E-2</v>
      </c>
      <c r="Z31" s="5">
        <v>12.641760370464366</v>
      </c>
      <c r="AA31" s="5">
        <v>0.75709256585692419</v>
      </c>
      <c r="AB31" t="s">
        <v>326</v>
      </c>
      <c r="AC31" t="s">
        <v>326</v>
      </c>
      <c r="AD31" s="5">
        <v>1.5897040345383027</v>
      </c>
    </row>
    <row r="32" spans="1:30">
      <c r="A32">
        <v>31</v>
      </c>
      <c r="B32">
        <v>31</v>
      </c>
      <c r="C32">
        <v>980028</v>
      </c>
      <c r="D32" s="2">
        <v>41630.043526041663</v>
      </c>
      <c r="E32">
        <v>71.88</v>
      </c>
      <c r="F32">
        <v>35.94</v>
      </c>
      <c r="G32">
        <v>-135</v>
      </c>
      <c r="H32">
        <v>-90.5</v>
      </c>
      <c r="I32">
        <f t="shared" si="0"/>
        <v>11</v>
      </c>
      <c r="J32">
        <v>-21.45</v>
      </c>
      <c r="K32">
        <v>-20.45</v>
      </c>
      <c r="L32">
        <v>0</v>
      </c>
      <c r="M32">
        <f t="shared" si="1"/>
        <v>0</v>
      </c>
      <c r="N32" t="s">
        <v>290</v>
      </c>
      <c r="O32">
        <v>32</v>
      </c>
      <c r="P32">
        <v>35000</v>
      </c>
      <c r="Q32">
        <v>184</v>
      </c>
      <c r="R32">
        <v>541</v>
      </c>
      <c r="S32">
        <v>22</v>
      </c>
      <c r="T32" s="5">
        <v>125.57046523359401</v>
      </c>
      <c r="U32" s="5">
        <v>5.1931160144071509</v>
      </c>
      <c r="V32" s="5">
        <v>-90.324697710571328</v>
      </c>
      <c r="W32" s="5">
        <v>1.3547565720581604E-2</v>
      </c>
      <c r="X32" s="5">
        <v>0.89399691862241537</v>
      </c>
      <c r="Y32" s="5">
        <v>3.0960089868872064E-2</v>
      </c>
      <c r="Z32" s="5">
        <v>11.508093865790812</v>
      </c>
      <c r="AA32" s="5">
        <v>0.91599385555686674</v>
      </c>
      <c r="AB32" t="s">
        <v>326</v>
      </c>
      <c r="AC32" t="s">
        <v>326</v>
      </c>
      <c r="AD32" s="5">
        <v>1.8565180812122726</v>
      </c>
    </row>
    <row r="33" spans="1:30">
      <c r="A33">
        <v>32</v>
      </c>
      <c r="B33">
        <v>32</v>
      </c>
      <c r="C33">
        <v>980028</v>
      </c>
      <c r="D33" s="2">
        <v>41630.045745138887</v>
      </c>
      <c r="E33">
        <v>71.88</v>
      </c>
      <c r="F33">
        <v>35.94</v>
      </c>
      <c r="G33">
        <v>-135</v>
      </c>
      <c r="H33">
        <v>-90.5</v>
      </c>
      <c r="I33">
        <f t="shared" si="0"/>
        <v>11</v>
      </c>
      <c r="J33">
        <v>-20.45</v>
      </c>
      <c r="K33">
        <v>-20.486000000000001</v>
      </c>
      <c r="L33">
        <v>0</v>
      </c>
      <c r="M33">
        <f t="shared" si="1"/>
        <v>0</v>
      </c>
      <c r="N33" t="s">
        <v>290</v>
      </c>
      <c r="O33">
        <v>32</v>
      </c>
      <c r="P33">
        <v>35000</v>
      </c>
      <c r="Q33">
        <v>183</v>
      </c>
      <c r="R33">
        <v>512</v>
      </c>
      <c r="S33">
        <v>29</v>
      </c>
      <c r="T33" s="5">
        <v>121.80247109488155</v>
      </c>
      <c r="U33" s="5">
        <v>4.3528220290154636</v>
      </c>
      <c r="V33" s="5">
        <v>-90.305449391252921</v>
      </c>
      <c r="W33" s="5">
        <v>1.1768723519592688E-2</v>
      </c>
      <c r="X33" s="5">
        <v>0.88272081877765129</v>
      </c>
      <c r="Y33" s="5">
        <v>2.661398886865203E-2</v>
      </c>
      <c r="Z33" s="5">
        <v>12.730418184567183</v>
      </c>
      <c r="AA33" s="5">
        <v>0.80673057125916203</v>
      </c>
      <c r="AB33" t="s">
        <v>326</v>
      </c>
      <c r="AC33" t="s">
        <v>326</v>
      </c>
      <c r="AD33" s="5">
        <v>1.5783731841244901</v>
      </c>
    </row>
    <row r="34" spans="1:30">
      <c r="A34">
        <v>33</v>
      </c>
      <c r="B34">
        <v>33</v>
      </c>
      <c r="C34">
        <v>980028</v>
      </c>
      <c r="D34" s="2">
        <v>41630.047954861111</v>
      </c>
      <c r="E34">
        <v>71.88</v>
      </c>
      <c r="F34">
        <v>35.94</v>
      </c>
      <c r="G34">
        <v>-135</v>
      </c>
      <c r="H34">
        <v>-90.5</v>
      </c>
      <c r="I34">
        <f t="shared" ref="I34:I54" si="2" xml:space="preserve">  11</f>
        <v>11</v>
      </c>
      <c r="J34">
        <v>-19.45</v>
      </c>
      <c r="K34">
        <v>-20.478999999999999</v>
      </c>
      <c r="L34">
        <v>0</v>
      </c>
      <c r="M34">
        <f t="shared" ref="M34:M65" si="3" xml:space="preserve">   0</f>
        <v>0</v>
      </c>
      <c r="N34" t="s">
        <v>290</v>
      </c>
      <c r="O34">
        <v>32</v>
      </c>
      <c r="P34">
        <v>35000</v>
      </c>
      <c r="Q34">
        <v>184</v>
      </c>
      <c r="R34">
        <v>549</v>
      </c>
      <c r="S34">
        <v>22</v>
      </c>
      <c r="T34" s="5">
        <v>124.71386236932375</v>
      </c>
      <c r="U34" s="5">
        <v>5.5895703864976261</v>
      </c>
      <c r="V34" s="5">
        <v>-90.271738152806591</v>
      </c>
      <c r="W34" s="5">
        <v>1.4388746636054522E-2</v>
      </c>
      <c r="X34" s="5">
        <v>0.86684069056307733</v>
      </c>
      <c r="Y34" s="5">
        <v>3.2302587367298158E-2</v>
      </c>
      <c r="Z34" s="5">
        <v>12.371276331504468</v>
      </c>
      <c r="AA34" s="5">
        <v>0.98628656342477439</v>
      </c>
      <c r="AB34" t="s">
        <v>326</v>
      </c>
      <c r="AC34" t="s">
        <v>326</v>
      </c>
      <c r="AD34" s="5">
        <v>2.0057299475003689</v>
      </c>
    </row>
    <row r="35" spans="1:30">
      <c r="A35">
        <v>34</v>
      </c>
      <c r="B35">
        <v>34</v>
      </c>
      <c r="C35">
        <v>980028</v>
      </c>
      <c r="D35" s="2">
        <v>41630.05017638889</v>
      </c>
      <c r="E35">
        <v>71.88</v>
      </c>
      <c r="F35">
        <v>35.94</v>
      </c>
      <c r="G35">
        <v>-135</v>
      </c>
      <c r="H35">
        <v>-90.5</v>
      </c>
      <c r="I35">
        <f t="shared" si="2"/>
        <v>11</v>
      </c>
      <c r="J35">
        <v>-18.45</v>
      </c>
      <c r="K35">
        <v>-20.492999999999999</v>
      </c>
      <c r="L35">
        <v>0</v>
      </c>
      <c r="M35">
        <f t="shared" si="3"/>
        <v>0</v>
      </c>
      <c r="N35" t="s">
        <v>290</v>
      </c>
      <c r="O35">
        <v>32</v>
      </c>
      <c r="P35">
        <v>35000</v>
      </c>
      <c r="Q35">
        <v>185</v>
      </c>
      <c r="R35">
        <v>580</v>
      </c>
      <c r="S35">
        <v>21</v>
      </c>
      <c r="T35" s="5">
        <v>128.9987050146994</v>
      </c>
      <c r="U35" s="5">
        <v>5.1525054580015581</v>
      </c>
      <c r="V35" s="5">
        <v>-90.253408787567025</v>
      </c>
      <c r="W35" s="5">
        <v>1.3000081209412363E-2</v>
      </c>
      <c r="X35" s="5">
        <v>0.87743678713699325</v>
      </c>
      <c r="Y35" s="5">
        <v>2.9430966059612138E-2</v>
      </c>
      <c r="Z35" s="5">
        <v>12.905261624450363</v>
      </c>
      <c r="AA35" s="5">
        <v>0.928878970262353</v>
      </c>
      <c r="AB35" t="s">
        <v>326</v>
      </c>
      <c r="AC35" t="s">
        <v>326</v>
      </c>
      <c r="AD35" s="5">
        <v>1.8172326686920628</v>
      </c>
    </row>
    <row r="36" spans="1:30">
      <c r="A36">
        <v>35</v>
      </c>
      <c r="B36">
        <v>35</v>
      </c>
      <c r="C36">
        <v>980028</v>
      </c>
      <c r="D36" s="2">
        <v>41630.052408796299</v>
      </c>
      <c r="E36">
        <v>71.88</v>
      </c>
      <c r="F36">
        <v>35.94</v>
      </c>
      <c r="G36">
        <v>-135</v>
      </c>
      <c r="H36">
        <v>-90.5</v>
      </c>
      <c r="I36">
        <f t="shared" si="2"/>
        <v>11</v>
      </c>
      <c r="J36">
        <v>-10.45</v>
      </c>
      <c r="K36">
        <v>-20.686</v>
      </c>
      <c r="L36">
        <v>0</v>
      </c>
      <c r="M36">
        <f t="shared" si="3"/>
        <v>0</v>
      </c>
      <c r="N36" t="s">
        <v>290</v>
      </c>
      <c r="O36">
        <v>32</v>
      </c>
      <c r="P36">
        <v>35000</v>
      </c>
      <c r="Q36">
        <v>185</v>
      </c>
      <c r="R36">
        <v>541</v>
      </c>
      <c r="S36">
        <v>29</v>
      </c>
      <c r="T36" s="5">
        <v>125.17773736731678</v>
      </c>
      <c r="U36" s="5">
        <v>4.6415348354248991</v>
      </c>
      <c r="V36" s="5">
        <v>-90.178937804680658</v>
      </c>
      <c r="W36" s="5">
        <v>1.2528509044697378E-2</v>
      </c>
      <c r="X36" s="5">
        <v>0.91378693170995451</v>
      </c>
      <c r="Y36" s="5">
        <v>2.8756591831271924E-2</v>
      </c>
      <c r="Z36" s="5">
        <v>12.773247569830362</v>
      </c>
      <c r="AA36" s="5">
        <v>0.88235181175560629</v>
      </c>
      <c r="AB36" t="s">
        <v>326</v>
      </c>
      <c r="AC36" t="s">
        <v>326</v>
      </c>
      <c r="AD36" s="5">
        <v>1.6551364845581924</v>
      </c>
    </row>
    <row r="37" spans="1:30">
      <c r="A37">
        <v>36</v>
      </c>
      <c r="B37">
        <v>36</v>
      </c>
      <c r="C37">
        <v>980028</v>
      </c>
      <c r="D37" s="2">
        <v>41630.054657870372</v>
      </c>
      <c r="E37">
        <v>71.88</v>
      </c>
      <c r="F37">
        <v>35.94</v>
      </c>
      <c r="G37">
        <v>-135</v>
      </c>
      <c r="H37">
        <v>-90.5</v>
      </c>
      <c r="I37">
        <f t="shared" si="2"/>
        <v>11</v>
      </c>
      <c r="J37">
        <v>-45.7</v>
      </c>
      <c r="K37">
        <v>-20.567</v>
      </c>
      <c r="L37">
        <v>0</v>
      </c>
      <c r="M37">
        <f t="shared" si="3"/>
        <v>0</v>
      </c>
      <c r="N37" t="s">
        <v>290</v>
      </c>
      <c r="O37">
        <v>32</v>
      </c>
      <c r="P37">
        <v>35000</v>
      </c>
      <c r="Q37">
        <v>184</v>
      </c>
      <c r="R37">
        <v>549</v>
      </c>
      <c r="S37">
        <v>29</v>
      </c>
      <c r="T37" s="5">
        <v>112.68034553412367</v>
      </c>
      <c r="U37" s="5">
        <v>4.9853254981035988</v>
      </c>
      <c r="V37" s="5">
        <v>-90.274858339467897</v>
      </c>
      <c r="W37" s="5">
        <v>1.276814621218067E-2</v>
      </c>
      <c r="X37" s="5">
        <v>0.77347706451414122</v>
      </c>
      <c r="Y37" s="5">
        <v>2.8521882747843241E-2</v>
      </c>
      <c r="Z37" s="5">
        <v>12.02718747231099</v>
      </c>
      <c r="AA37" s="5">
        <v>0.8031130120647213</v>
      </c>
      <c r="AB37" t="s">
        <v>326</v>
      </c>
      <c r="AC37" t="s">
        <v>326</v>
      </c>
      <c r="AD37" s="5">
        <v>1.8714310131171861</v>
      </c>
    </row>
    <row r="38" spans="1:30">
      <c r="A38">
        <v>37</v>
      </c>
      <c r="B38">
        <v>37</v>
      </c>
      <c r="C38">
        <v>980028</v>
      </c>
      <c r="D38" s="2">
        <v>41630.056949305559</v>
      </c>
      <c r="E38">
        <v>71.88</v>
      </c>
      <c r="F38">
        <v>35.94</v>
      </c>
      <c r="G38">
        <v>-135</v>
      </c>
      <c r="H38">
        <v>-90.5</v>
      </c>
      <c r="I38">
        <f t="shared" si="2"/>
        <v>11</v>
      </c>
      <c r="J38">
        <v>-45.45</v>
      </c>
      <c r="K38">
        <v>-20.571999999999999</v>
      </c>
      <c r="L38">
        <v>0</v>
      </c>
      <c r="M38">
        <f t="shared" si="3"/>
        <v>0</v>
      </c>
      <c r="N38" t="s">
        <v>290</v>
      </c>
      <c r="O38">
        <v>32</v>
      </c>
      <c r="P38">
        <v>35000</v>
      </c>
      <c r="Q38">
        <v>184</v>
      </c>
      <c r="R38">
        <v>537</v>
      </c>
      <c r="S38">
        <v>26</v>
      </c>
      <c r="T38" s="5">
        <v>109.14085309870599</v>
      </c>
      <c r="U38" s="5">
        <v>4.5987880334686295</v>
      </c>
      <c r="V38" s="5">
        <v>-90.273989225315745</v>
      </c>
      <c r="W38" s="5">
        <v>1.2932960852216223E-2</v>
      </c>
      <c r="X38" s="5">
        <v>0.81848484129865884</v>
      </c>
      <c r="Y38" s="5">
        <v>2.9214547307294531E-2</v>
      </c>
      <c r="Z38" s="5">
        <v>12.290935025789441</v>
      </c>
      <c r="AA38" s="5">
        <v>0.80730828945857203</v>
      </c>
      <c r="AB38" t="s">
        <v>326</v>
      </c>
      <c r="AC38" t="s">
        <v>326</v>
      </c>
      <c r="AD38" s="5">
        <v>1.7499308358768912</v>
      </c>
    </row>
    <row r="39" spans="1:30">
      <c r="A39">
        <v>38</v>
      </c>
      <c r="B39">
        <v>38</v>
      </c>
      <c r="C39">
        <v>980028</v>
      </c>
      <c r="D39" s="2">
        <v>41630.059175115741</v>
      </c>
      <c r="E39">
        <v>71.88</v>
      </c>
      <c r="F39">
        <v>35.94</v>
      </c>
      <c r="G39">
        <v>-135</v>
      </c>
      <c r="H39">
        <v>-90.5</v>
      </c>
      <c r="I39">
        <f t="shared" si="2"/>
        <v>11</v>
      </c>
      <c r="J39">
        <v>-45.2</v>
      </c>
      <c r="K39">
        <v>-20.558</v>
      </c>
      <c r="L39">
        <v>0</v>
      </c>
      <c r="M39">
        <f t="shared" si="3"/>
        <v>0</v>
      </c>
      <c r="N39" t="s">
        <v>290</v>
      </c>
      <c r="O39">
        <v>32</v>
      </c>
      <c r="P39">
        <v>35000</v>
      </c>
      <c r="Q39">
        <v>182</v>
      </c>
      <c r="R39">
        <v>518</v>
      </c>
      <c r="S39">
        <v>28</v>
      </c>
      <c r="T39" s="5">
        <v>111.94077795405397</v>
      </c>
      <c r="U39" s="5">
        <v>4.1060475378291832</v>
      </c>
      <c r="V39" s="5">
        <v>-90.285967855341468</v>
      </c>
      <c r="W39" s="5">
        <v>1.1161375916814431E-2</v>
      </c>
      <c r="X39" s="5">
        <v>0.8100222070425015</v>
      </c>
      <c r="Y39" s="5">
        <v>2.4629955001257215E-2</v>
      </c>
      <c r="Z39" s="5">
        <v>11.067154391650615</v>
      </c>
      <c r="AA39" s="5">
        <v>0.68271006575332305</v>
      </c>
      <c r="AB39" t="s">
        <v>326</v>
      </c>
      <c r="AC39" t="s">
        <v>326</v>
      </c>
      <c r="AD39" s="5">
        <v>1.5668244800867512</v>
      </c>
    </row>
    <row r="40" spans="1:30">
      <c r="A40">
        <v>39</v>
      </c>
      <c r="B40">
        <v>39</v>
      </c>
      <c r="C40">
        <v>980028</v>
      </c>
      <c r="D40" s="2">
        <v>41630.061375115743</v>
      </c>
      <c r="E40">
        <v>71.88</v>
      </c>
      <c r="F40">
        <v>35.94</v>
      </c>
      <c r="G40">
        <v>-135</v>
      </c>
      <c r="H40">
        <v>-90.5</v>
      </c>
      <c r="I40">
        <f t="shared" si="2"/>
        <v>11</v>
      </c>
      <c r="J40">
        <v>-44.95</v>
      </c>
      <c r="K40">
        <v>-20.529</v>
      </c>
      <c r="L40">
        <v>0</v>
      </c>
      <c r="M40">
        <f t="shared" si="3"/>
        <v>0</v>
      </c>
      <c r="N40" t="s">
        <v>290</v>
      </c>
      <c r="O40">
        <v>32</v>
      </c>
      <c r="P40">
        <v>35000</v>
      </c>
      <c r="Q40">
        <v>183</v>
      </c>
      <c r="R40">
        <v>524</v>
      </c>
      <c r="S40">
        <v>28</v>
      </c>
      <c r="T40" s="5">
        <v>115.84519732400341</v>
      </c>
      <c r="U40" s="5">
        <v>5.1366399678796837</v>
      </c>
      <c r="V40" s="5">
        <v>-90.30291873703267</v>
      </c>
      <c r="W40" s="5">
        <v>1.4710023274164293E-2</v>
      </c>
      <c r="X40" s="5">
        <v>0.88330809989551451</v>
      </c>
      <c r="Y40" s="5">
        <v>3.381230092821523E-2</v>
      </c>
      <c r="Z40" s="5">
        <v>13.718001792099805</v>
      </c>
      <c r="AA40" s="5">
        <v>1.0024550292544043</v>
      </c>
      <c r="AB40" t="s">
        <v>326</v>
      </c>
      <c r="AC40" t="s">
        <v>326</v>
      </c>
      <c r="AD40" s="5">
        <v>1.8894572055448819</v>
      </c>
    </row>
    <row r="41" spans="1:30">
      <c r="A41">
        <v>40</v>
      </c>
      <c r="B41">
        <v>40</v>
      </c>
      <c r="C41">
        <v>980028</v>
      </c>
      <c r="D41" s="2">
        <v>41630.063584837961</v>
      </c>
      <c r="E41">
        <v>71.88</v>
      </c>
      <c r="F41">
        <v>35.94</v>
      </c>
      <c r="G41">
        <v>-135</v>
      </c>
      <c r="H41">
        <v>-90.5</v>
      </c>
      <c r="I41">
        <f t="shared" si="2"/>
        <v>11</v>
      </c>
      <c r="J41">
        <v>-44.7</v>
      </c>
      <c r="K41">
        <v>-20.516999999999999</v>
      </c>
      <c r="L41">
        <v>0</v>
      </c>
      <c r="M41">
        <f t="shared" si="3"/>
        <v>0</v>
      </c>
      <c r="N41" t="s">
        <v>290</v>
      </c>
      <c r="O41">
        <v>32</v>
      </c>
      <c r="P41">
        <v>35000</v>
      </c>
      <c r="Q41">
        <v>184</v>
      </c>
      <c r="R41">
        <v>513</v>
      </c>
      <c r="S41">
        <v>24</v>
      </c>
      <c r="T41" s="5">
        <v>121.46420936840696</v>
      </c>
      <c r="U41" s="5">
        <v>4.3317589372406013</v>
      </c>
      <c r="V41" s="5">
        <v>-90.301168450496249</v>
      </c>
      <c r="W41" s="5">
        <v>1.2171860512498698E-2</v>
      </c>
      <c r="X41" s="5">
        <v>0.92254547814856902</v>
      </c>
      <c r="Y41" s="5">
        <v>2.8059222999110876E-2</v>
      </c>
      <c r="Z41" s="5">
        <v>12.103268991572618</v>
      </c>
      <c r="AA41" s="5">
        <v>0.82872292369188816</v>
      </c>
      <c r="AB41" t="s">
        <v>326</v>
      </c>
      <c r="AC41" t="s">
        <v>326</v>
      </c>
      <c r="AD41" s="5">
        <v>1.571475189728798</v>
      </c>
    </row>
    <row r="42" spans="1:30">
      <c r="A42">
        <v>41</v>
      </c>
      <c r="B42">
        <v>41</v>
      </c>
      <c r="C42">
        <v>980028</v>
      </c>
      <c r="D42" s="2">
        <v>41630.065798842596</v>
      </c>
      <c r="E42">
        <v>71.88</v>
      </c>
      <c r="F42">
        <v>35.94</v>
      </c>
      <c r="G42">
        <v>-135</v>
      </c>
      <c r="H42">
        <v>-90.5</v>
      </c>
      <c r="I42">
        <f t="shared" si="2"/>
        <v>11</v>
      </c>
      <c r="J42">
        <v>-44.45</v>
      </c>
      <c r="K42">
        <v>-20.466999999999999</v>
      </c>
      <c r="L42">
        <v>0</v>
      </c>
      <c r="M42">
        <f t="shared" si="3"/>
        <v>0</v>
      </c>
      <c r="N42" t="s">
        <v>290</v>
      </c>
      <c r="O42">
        <v>32</v>
      </c>
      <c r="P42">
        <v>35000</v>
      </c>
      <c r="Q42">
        <v>184</v>
      </c>
      <c r="R42">
        <v>529</v>
      </c>
      <c r="S42">
        <v>23</v>
      </c>
      <c r="T42" s="5">
        <v>124.49513391505019</v>
      </c>
      <c r="U42" s="5">
        <v>5.241943011651764</v>
      </c>
      <c r="V42" s="5">
        <v>-90.291850357584707</v>
      </c>
      <c r="W42" s="5">
        <v>1.4228050557085883E-2</v>
      </c>
      <c r="X42" s="5">
        <v>0.91375830655592749</v>
      </c>
      <c r="Y42" s="5">
        <v>3.2486105347263039E-2</v>
      </c>
      <c r="Z42" s="5">
        <v>12.665224280199231</v>
      </c>
      <c r="AA42" s="5">
        <v>0.99404665527150271</v>
      </c>
      <c r="AB42" t="s">
        <v>326</v>
      </c>
      <c r="AC42" t="s">
        <v>326</v>
      </c>
      <c r="AD42" s="5">
        <v>1.8767724786761073</v>
      </c>
    </row>
    <row r="43" spans="1:30">
      <c r="A43">
        <v>42</v>
      </c>
      <c r="B43">
        <v>42</v>
      </c>
      <c r="C43">
        <v>980028</v>
      </c>
      <c r="D43" s="2">
        <v>41630.068035069446</v>
      </c>
      <c r="E43">
        <v>71.88</v>
      </c>
      <c r="F43">
        <v>35.94</v>
      </c>
      <c r="G43">
        <v>-135</v>
      </c>
      <c r="H43">
        <v>-90.5</v>
      </c>
      <c r="I43">
        <f t="shared" si="2"/>
        <v>11</v>
      </c>
      <c r="J43">
        <v>-44.2</v>
      </c>
      <c r="K43">
        <v>-20.457999999999998</v>
      </c>
      <c r="L43">
        <v>0</v>
      </c>
      <c r="M43">
        <f t="shared" si="3"/>
        <v>0</v>
      </c>
      <c r="N43" t="s">
        <v>290</v>
      </c>
      <c r="O43">
        <v>32</v>
      </c>
      <c r="P43">
        <v>35000</v>
      </c>
      <c r="Q43">
        <v>182</v>
      </c>
      <c r="R43">
        <v>476</v>
      </c>
      <c r="S43">
        <v>28</v>
      </c>
      <c r="T43" s="5">
        <v>118.35699452797188</v>
      </c>
      <c r="U43" s="5">
        <v>4.3723369517529305</v>
      </c>
      <c r="V43" s="5">
        <v>-90.240841862401297</v>
      </c>
      <c r="W43" s="5">
        <v>1.3190614946965126E-2</v>
      </c>
      <c r="X43" s="5">
        <v>0.94846570731049029</v>
      </c>
      <c r="Y43" s="5">
        <v>3.050860698260079E-2</v>
      </c>
      <c r="Z43" s="5">
        <v>13.269608060326039</v>
      </c>
      <c r="AA43" s="5">
        <v>0.9210678058779217</v>
      </c>
      <c r="AB43" t="s">
        <v>326</v>
      </c>
      <c r="AC43" t="s">
        <v>326</v>
      </c>
      <c r="AD43" s="5">
        <v>1.6043648874713536</v>
      </c>
    </row>
    <row r="44" spans="1:30">
      <c r="A44">
        <v>43</v>
      </c>
      <c r="B44">
        <v>43</v>
      </c>
      <c r="C44">
        <v>980028</v>
      </c>
      <c r="D44" s="2">
        <v>41630.070229861114</v>
      </c>
      <c r="E44">
        <v>71.88</v>
      </c>
      <c r="F44">
        <v>35.94</v>
      </c>
      <c r="G44">
        <v>-135</v>
      </c>
      <c r="H44">
        <v>-90.5</v>
      </c>
      <c r="I44">
        <f t="shared" si="2"/>
        <v>11</v>
      </c>
      <c r="J44">
        <v>-43.95</v>
      </c>
      <c r="K44">
        <v>-20.439</v>
      </c>
      <c r="L44">
        <v>0</v>
      </c>
      <c r="M44">
        <f t="shared" si="3"/>
        <v>0</v>
      </c>
      <c r="N44" t="s">
        <v>290</v>
      </c>
      <c r="O44">
        <v>32</v>
      </c>
      <c r="P44">
        <v>35000</v>
      </c>
      <c r="Q44">
        <v>183</v>
      </c>
      <c r="R44">
        <v>480</v>
      </c>
      <c r="S44">
        <v>24</v>
      </c>
      <c r="T44" s="5">
        <v>128.29399827575028</v>
      </c>
      <c r="U44" s="5">
        <v>5.0908127580747218</v>
      </c>
      <c r="V44" s="5">
        <v>-90.196600637826151</v>
      </c>
      <c r="W44" s="5">
        <v>1.4406588758056206E-2</v>
      </c>
      <c r="X44" s="5">
        <v>0.97726614513813592</v>
      </c>
      <c r="Y44" s="5">
        <v>3.3358060480898635E-2</v>
      </c>
      <c r="Z44" s="5">
        <v>13.325338827385304</v>
      </c>
      <c r="AA44" s="5">
        <v>1.0678540973966351</v>
      </c>
      <c r="AB44" t="s">
        <v>326</v>
      </c>
      <c r="AC44" t="s">
        <v>326</v>
      </c>
      <c r="AD44" s="5">
        <v>1.7969269695616905</v>
      </c>
    </row>
    <row r="45" spans="1:30">
      <c r="A45">
        <v>44</v>
      </c>
      <c r="B45">
        <v>44</v>
      </c>
      <c r="C45">
        <v>980028</v>
      </c>
      <c r="D45" s="2">
        <v>41630.072434374997</v>
      </c>
      <c r="E45">
        <v>71.88</v>
      </c>
      <c r="F45">
        <v>35.94</v>
      </c>
      <c r="G45">
        <v>-135</v>
      </c>
      <c r="H45">
        <v>-90.5</v>
      </c>
      <c r="I45">
        <f t="shared" si="2"/>
        <v>11</v>
      </c>
      <c r="J45">
        <v>-43.7</v>
      </c>
      <c r="K45">
        <v>-20.468</v>
      </c>
      <c r="L45">
        <v>0</v>
      </c>
      <c r="M45">
        <f t="shared" si="3"/>
        <v>0</v>
      </c>
      <c r="N45" t="s">
        <v>290</v>
      </c>
      <c r="O45">
        <v>32</v>
      </c>
      <c r="P45">
        <v>35000</v>
      </c>
      <c r="Q45">
        <v>183</v>
      </c>
      <c r="R45">
        <v>426</v>
      </c>
      <c r="S45">
        <v>30</v>
      </c>
      <c r="T45" s="5">
        <v>112.93696073707061</v>
      </c>
      <c r="U45" s="5">
        <v>4.0277015221308643</v>
      </c>
      <c r="V45" s="5">
        <v>-90.196814126278895</v>
      </c>
      <c r="W45" s="5">
        <v>1.3564609360200297E-2</v>
      </c>
      <c r="X45" s="5">
        <v>1.010711668925913</v>
      </c>
      <c r="Y45" s="5">
        <v>3.2401632346108329E-2</v>
      </c>
      <c r="Z45" s="5">
        <v>13.719742002264399</v>
      </c>
      <c r="AA45" s="5">
        <v>0.95004001427034512</v>
      </c>
      <c r="AB45" t="s">
        <v>326</v>
      </c>
      <c r="AC45" t="s">
        <v>326</v>
      </c>
      <c r="AD45" s="5">
        <v>1.4974795436184563</v>
      </c>
    </row>
    <row r="46" spans="1:30">
      <c r="A46">
        <v>45</v>
      </c>
      <c r="B46">
        <v>45</v>
      </c>
      <c r="C46">
        <v>980028</v>
      </c>
      <c r="D46" s="2">
        <v>41630.074647222224</v>
      </c>
      <c r="E46">
        <v>71.88</v>
      </c>
      <c r="F46">
        <v>35.94</v>
      </c>
      <c r="G46">
        <v>-135</v>
      </c>
      <c r="H46">
        <v>-90.5</v>
      </c>
      <c r="I46">
        <f t="shared" si="2"/>
        <v>11</v>
      </c>
      <c r="J46">
        <v>-25.19</v>
      </c>
      <c r="K46">
        <v>-20.285</v>
      </c>
      <c r="L46">
        <v>0</v>
      </c>
      <c r="M46">
        <f t="shared" si="3"/>
        <v>0</v>
      </c>
      <c r="N46" t="s">
        <v>290</v>
      </c>
      <c r="O46">
        <v>32</v>
      </c>
      <c r="P46">
        <v>35000</v>
      </c>
      <c r="Q46">
        <v>183</v>
      </c>
      <c r="R46">
        <v>480</v>
      </c>
      <c r="S46">
        <v>22</v>
      </c>
      <c r="T46" s="5">
        <v>120.82570085742103</v>
      </c>
      <c r="U46" s="5">
        <v>4.5867368413632068</v>
      </c>
      <c r="V46" s="5">
        <v>-90.189974397468504</v>
      </c>
      <c r="W46" s="5">
        <v>1.4043391031287888E-2</v>
      </c>
      <c r="X46" s="5">
        <v>0.99701906529491069</v>
      </c>
      <c r="Y46" s="5">
        <v>3.2919750845058313E-2</v>
      </c>
      <c r="Z46" s="5">
        <v>12.83153124606876</v>
      </c>
      <c r="AA46" s="5">
        <v>0.99606191479672279</v>
      </c>
      <c r="AB46" t="s">
        <v>326</v>
      </c>
      <c r="AC46" t="s">
        <v>326</v>
      </c>
      <c r="AD46" s="5">
        <v>1.6624677029437513</v>
      </c>
    </row>
    <row r="47" spans="1:30">
      <c r="A47">
        <v>46</v>
      </c>
      <c r="B47">
        <v>46</v>
      </c>
      <c r="C47">
        <v>980028</v>
      </c>
      <c r="D47" s="2">
        <v>41630.076892824072</v>
      </c>
      <c r="E47">
        <v>71.88</v>
      </c>
      <c r="F47">
        <v>35.94</v>
      </c>
      <c r="G47">
        <v>-135</v>
      </c>
      <c r="H47">
        <v>-90.5</v>
      </c>
      <c r="I47">
        <f t="shared" si="2"/>
        <v>11</v>
      </c>
      <c r="J47">
        <v>-24.94</v>
      </c>
      <c r="K47">
        <v>-20.286000000000001</v>
      </c>
      <c r="L47">
        <v>0</v>
      </c>
      <c r="M47">
        <f t="shared" si="3"/>
        <v>0</v>
      </c>
      <c r="N47" t="s">
        <v>290</v>
      </c>
      <c r="O47">
        <v>32</v>
      </c>
      <c r="P47">
        <v>35000</v>
      </c>
      <c r="Q47">
        <v>184</v>
      </c>
      <c r="R47">
        <v>547</v>
      </c>
      <c r="S47">
        <v>28</v>
      </c>
      <c r="T47" s="5">
        <v>130.0274041400875</v>
      </c>
      <c r="U47" s="5">
        <v>5.4948093025551321</v>
      </c>
      <c r="V47" s="5">
        <v>-90.191555382007522</v>
      </c>
      <c r="W47" s="5">
        <v>1.4315488928121118E-2</v>
      </c>
      <c r="X47" s="5">
        <v>0.91399396088781781</v>
      </c>
      <c r="Y47" s="5">
        <v>3.2802390202786594E-2</v>
      </c>
      <c r="Z47" s="5">
        <v>13.906626947616189</v>
      </c>
      <c r="AA47" s="5">
        <v>1.0624144094012358</v>
      </c>
      <c r="AB47" t="s">
        <v>326</v>
      </c>
      <c r="AC47" t="s">
        <v>326</v>
      </c>
      <c r="AD47" s="5">
        <v>1.917528646192562</v>
      </c>
    </row>
    <row r="48" spans="1:30">
      <c r="A48">
        <v>47</v>
      </c>
      <c r="B48">
        <v>47</v>
      </c>
      <c r="C48">
        <v>980028</v>
      </c>
      <c r="D48" s="2">
        <v>41630.07915636574</v>
      </c>
      <c r="E48">
        <v>71.88</v>
      </c>
      <c r="F48">
        <v>35.94</v>
      </c>
      <c r="G48">
        <v>-135</v>
      </c>
      <c r="H48">
        <v>-90.5</v>
      </c>
      <c r="I48">
        <f t="shared" si="2"/>
        <v>11</v>
      </c>
      <c r="J48">
        <v>-24.69</v>
      </c>
      <c r="K48">
        <v>-20.344999999999999</v>
      </c>
      <c r="L48">
        <v>0</v>
      </c>
      <c r="M48">
        <f t="shared" si="3"/>
        <v>0</v>
      </c>
      <c r="N48" t="s">
        <v>290</v>
      </c>
      <c r="O48">
        <v>32</v>
      </c>
      <c r="P48">
        <v>35000</v>
      </c>
      <c r="Q48">
        <v>184</v>
      </c>
      <c r="R48">
        <v>508</v>
      </c>
      <c r="S48">
        <v>19</v>
      </c>
      <c r="T48" s="5">
        <v>121.39887390050498</v>
      </c>
      <c r="U48" s="5">
        <v>5.92418849216073</v>
      </c>
      <c r="V48" s="5">
        <v>-90.276260770246012</v>
      </c>
      <c r="W48" s="5">
        <v>1.6841237957419722E-2</v>
      </c>
      <c r="X48" s="5">
        <v>0.9317206225371486</v>
      </c>
      <c r="Y48" s="5">
        <v>3.8639597805734047E-2</v>
      </c>
      <c r="Z48" s="5">
        <v>12.482012162517343</v>
      </c>
      <c r="AA48" s="5">
        <v>1.1570334702363858</v>
      </c>
      <c r="AB48" t="s">
        <v>326</v>
      </c>
      <c r="AC48" t="s">
        <v>326</v>
      </c>
      <c r="AD48" s="5">
        <v>2.1454102896820362</v>
      </c>
    </row>
    <row r="49" spans="1:30">
      <c r="A49">
        <v>48</v>
      </c>
      <c r="B49">
        <v>48</v>
      </c>
      <c r="C49">
        <v>980028</v>
      </c>
      <c r="D49" s="2">
        <v>41630.081408101854</v>
      </c>
      <c r="E49">
        <v>71.88</v>
      </c>
      <c r="F49">
        <v>35.94</v>
      </c>
      <c r="G49">
        <v>-135</v>
      </c>
      <c r="H49">
        <v>-90.5</v>
      </c>
      <c r="I49">
        <f t="shared" si="2"/>
        <v>11</v>
      </c>
      <c r="J49">
        <v>-24.44</v>
      </c>
      <c r="K49">
        <v>-20.346</v>
      </c>
      <c r="L49">
        <v>0</v>
      </c>
      <c r="M49">
        <f t="shared" si="3"/>
        <v>0</v>
      </c>
      <c r="N49" t="s">
        <v>290</v>
      </c>
      <c r="O49">
        <v>32</v>
      </c>
      <c r="P49">
        <v>35000</v>
      </c>
      <c r="Q49">
        <v>183</v>
      </c>
      <c r="R49">
        <v>560</v>
      </c>
      <c r="S49">
        <v>24</v>
      </c>
      <c r="T49" s="5">
        <v>122.76493479105756</v>
      </c>
      <c r="U49" s="5">
        <v>4.9793095849248195</v>
      </c>
      <c r="V49" s="5">
        <v>-90.303400408415726</v>
      </c>
      <c r="W49" s="5">
        <v>1.3761757581570737E-2</v>
      </c>
      <c r="X49" s="5">
        <v>0.91541694528407258</v>
      </c>
      <c r="Y49" s="5">
        <v>3.193463755492492E-2</v>
      </c>
      <c r="Z49" s="5">
        <v>13.833693073135828</v>
      </c>
      <c r="AA49" s="5">
        <v>0.98264459064661003</v>
      </c>
      <c r="AB49" t="s">
        <v>326</v>
      </c>
      <c r="AC49" t="s">
        <v>326</v>
      </c>
      <c r="AD49" s="5">
        <v>1.7767152083985374</v>
      </c>
    </row>
    <row r="50" spans="1:30">
      <c r="A50">
        <v>49</v>
      </c>
      <c r="B50">
        <v>49</v>
      </c>
      <c r="C50">
        <v>980028</v>
      </c>
      <c r="D50" s="2">
        <v>41630.08367083333</v>
      </c>
      <c r="E50">
        <v>71.88</v>
      </c>
      <c r="F50">
        <v>35.94</v>
      </c>
      <c r="G50">
        <v>-135</v>
      </c>
      <c r="H50">
        <v>-90.5</v>
      </c>
      <c r="I50">
        <f t="shared" si="2"/>
        <v>11</v>
      </c>
      <c r="J50">
        <v>-24.19</v>
      </c>
      <c r="K50">
        <v>-20.367000000000001</v>
      </c>
      <c r="L50">
        <v>0</v>
      </c>
      <c r="M50">
        <f t="shared" si="3"/>
        <v>0</v>
      </c>
      <c r="N50" t="s">
        <v>290</v>
      </c>
      <c r="O50">
        <v>32</v>
      </c>
      <c r="P50">
        <v>35000</v>
      </c>
      <c r="Q50">
        <v>187</v>
      </c>
      <c r="R50">
        <v>537</v>
      </c>
      <c r="S50">
        <v>25</v>
      </c>
      <c r="T50" s="5">
        <v>115.71297284906844</v>
      </c>
      <c r="U50" s="5">
        <v>4.7580409232251357</v>
      </c>
      <c r="V50" s="5">
        <v>-90.309700962704596</v>
      </c>
      <c r="W50" s="5">
        <v>1.3518429702331386E-2</v>
      </c>
      <c r="X50" s="5">
        <v>0.87385909837928422</v>
      </c>
      <c r="Y50" s="5">
        <v>2.9995340240818496E-2</v>
      </c>
      <c r="Z50" s="5">
        <v>11.918695573299816</v>
      </c>
      <c r="AA50" s="5">
        <v>0.87478161165571566</v>
      </c>
      <c r="AB50" t="s">
        <v>326</v>
      </c>
      <c r="AC50" t="s">
        <v>326</v>
      </c>
      <c r="AD50" s="5">
        <v>1.7831723090113156</v>
      </c>
    </row>
    <row r="51" spans="1:30">
      <c r="A51">
        <v>50</v>
      </c>
      <c r="B51">
        <v>50</v>
      </c>
      <c r="C51">
        <v>980028</v>
      </c>
      <c r="D51" s="2">
        <v>41630.085998495371</v>
      </c>
      <c r="E51">
        <v>71.88</v>
      </c>
      <c r="F51">
        <v>35.94</v>
      </c>
      <c r="G51">
        <v>-135</v>
      </c>
      <c r="H51">
        <v>-90.5</v>
      </c>
      <c r="I51">
        <f t="shared" si="2"/>
        <v>11</v>
      </c>
      <c r="J51">
        <v>-23.94</v>
      </c>
      <c r="K51">
        <v>-20.382999999999999</v>
      </c>
      <c r="L51">
        <v>0</v>
      </c>
      <c r="M51">
        <f t="shared" si="3"/>
        <v>0</v>
      </c>
      <c r="N51" t="s">
        <v>290</v>
      </c>
      <c r="O51">
        <v>32</v>
      </c>
      <c r="P51">
        <v>35000</v>
      </c>
      <c r="Q51">
        <v>188</v>
      </c>
      <c r="R51">
        <v>535</v>
      </c>
      <c r="S51">
        <v>24</v>
      </c>
      <c r="T51" s="5">
        <v>113.96188612366581</v>
      </c>
      <c r="U51" s="5">
        <v>5.139039726985672</v>
      </c>
      <c r="V51" s="5">
        <v>-90.281123163850552</v>
      </c>
      <c r="W51" s="5">
        <v>1.3976050930513477E-2</v>
      </c>
      <c r="X51" s="5">
        <v>0.82997082627098262</v>
      </c>
      <c r="Y51" s="5">
        <v>3.1307972175573545E-2</v>
      </c>
      <c r="Z51" s="5">
        <v>11.402241660657282</v>
      </c>
      <c r="AA51" s="5">
        <v>0.87568925806640385</v>
      </c>
      <c r="AB51" t="s">
        <v>326</v>
      </c>
      <c r="AC51" t="s">
        <v>326</v>
      </c>
      <c r="AD51" s="5">
        <v>1.9322476136096294</v>
      </c>
    </row>
    <row r="52" spans="1:30">
      <c r="A52">
        <v>51</v>
      </c>
      <c r="B52">
        <v>51</v>
      </c>
      <c r="C52">
        <v>980028</v>
      </c>
      <c r="D52" s="2">
        <v>41630.088355092594</v>
      </c>
      <c r="E52">
        <v>71.88</v>
      </c>
      <c r="F52">
        <v>35.94</v>
      </c>
      <c r="G52">
        <v>-135</v>
      </c>
      <c r="H52">
        <v>-90.5</v>
      </c>
      <c r="I52">
        <f t="shared" si="2"/>
        <v>11</v>
      </c>
      <c r="J52">
        <v>-23.69</v>
      </c>
      <c r="K52">
        <v>-20.398</v>
      </c>
      <c r="L52">
        <v>0</v>
      </c>
      <c r="M52">
        <f t="shared" si="3"/>
        <v>0</v>
      </c>
      <c r="N52" t="s">
        <v>290</v>
      </c>
      <c r="O52">
        <v>32</v>
      </c>
      <c r="P52">
        <v>35000</v>
      </c>
      <c r="Q52">
        <v>189</v>
      </c>
      <c r="R52">
        <v>545</v>
      </c>
      <c r="S52">
        <v>18</v>
      </c>
      <c r="T52" s="5">
        <v>114.16391360118511</v>
      </c>
      <c r="U52" s="5">
        <v>6.0086578522615683</v>
      </c>
      <c r="V52" s="5">
        <v>-90.273111889309149</v>
      </c>
      <c r="W52" s="5">
        <v>1.5592773768749816E-2</v>
      </c>
      <c r="X52" s="5">
        <v>0.80749445677545761</v>
      </c>
      <c r="Y52" s="5">
        <v>3.478172764905163E-2</v>
      </c>
      <c r="Z52" s="5">
        <v>11.085818696070145</v>
      </c>
      <c r="AA52" s="5">
        <v>0.96121856399673655</v>
      </c>
      <c r="AB52" t="s">
        <v>326</v>
      </c>
      <c r="AC52" t="s">
        <v>326</v>
      </c>
      <c r="AD52" s="5">
        <v>2.2454883362489877</v>
      </c>
    </row>
    <row r="53" spans="1:30">
      <c r="A53">
        <v>52</v>
      </c>
      <c r="B53">
        <v>52</v>
      </c>
      <c r="C53">
        <v>980028</v>
      </c>
      <c r="D53" s="2">
        <v>41630.090650578706</v>
      </c>
      <c r="E53">
        <v>71.88</v>
      </c>
      <c r="F53">
        <v>35.94</v>
      </c>
      <c r="G53">
        <v>-135</v>
      </c>
      <c r="H53">
        <v>-90.5</v>
      </c>
      <c r="I53">
        <f t="shared" si="2"/>
        <v>11</v>
      </c>
      <c r="J53">
        <v>-23.44</v>
      </c>
      <c r="K53">
        <v>-20.367999999999999</v>
      </c>
      <c r="L53">
        <v>0</v>
      </c>
      <c r="M53">
        <f t="shared" si="3"/>
        <v>0</v>
      </c>
      <c r="N53" t="s">
        <v>290</v>
      </c>
      <c r="O53">
        <v>32</v>
      </c>
      <c r="P53">
        <v>35000</v>
      </c>
      <c r="Q53">
        <v>193</v>
      </c>
      <c r="R53">
        <v>593</v>
      </c>
      <c r="S53">
        <v>23</v>
      </c>
      <c r="T53" s="5">
        <v>120.3008926087041</v>
      </c>
      <c r="U53" s="5">
        <v>5.6678931531475101</v>
      </c>
      <c r="V53" s="5">
        <v>-90.257206453622359</v>
      </c>
      <c r="W53" s="5">
        <v>1.3642124602378703E-2</v>
      </c>
      <c r="X53" s="5">
        <v>0.79064865159823261</v>
      </c>
      <c r="Y53" s="5">
        <v>3.0126868440231973E-2</v>
      </c>
      <c r="Z53" s="5">
        <v>10.580302614200274</v>
      </c>
      <c r="AA53" s="5">
        <v>0.85459443531230339</v>
      </c>
      <c r="AB53" t="s">
        <v>326</v>
      </c>
      <c r="AC53" t="s">
        <v>326</v>
      </c>
      <c r="AD53" s="5">
        <v>2.0801629365267726</v>
      </c>
    </row>
    <row r="54" spans="1:30">
      <c r="A54">
        <v>53</v>
      </c>
      <c r="B54">
        <v>53</v>
      </c>
      <c r="C54">
        <v>980028</v>
      </c>
      <c r="D54" s="2">
        <v>41630.09297824074</v>
      </c>
      <c r="E54">
        <v>71.88</v>
      </c>
      <c r="F54">
        <v>35.94</v>
      </c>
      <c r="G54">
        <v>-135</v>
      </c>
      <c r="H54">
        <v>-90.5</v>
      </c>
      <c r="I54">
        <f t="shared" si="2"/>
        <v>11</v>
      </c>
      <c r="J54">
        <v>-23.19</v>
      </c>
      <c r="K54">
        <v>-20.390999999999998</v>
      </c>
      <c r="L54">
        <v>0</v>
      </c>
      <c r="M54">
        <f t="shared" si="3"/>
        <v>0</v>
      </c>
      <c r="N54" t="s">
        <v>290</v>
      </c>
      <c r="O54">
        <v>32</v>
      </c>
      <c r="P54">
        <v>35000</v>
      </c>
      <c r="Q54">
        <v>197</v>
      </c>
      <c r="R54">
        <v>575</v>
      </c>
      <c r="S54">
        <v>24</v>
      </c>
      <c r="T54" s="5">
        <v>121.66167163892428</v>
      </c>
      <c r="U54" s="5">
        <v>5.5183881253020131</v>
      </c>
      <c r="V54" s="5">
        <v>-90.281308849750317</v>
      </c>
      <c r="W54" s="5">
        <v>1.3621598278812951E-2</v>
      </c>
      <c r="X54" s="5">
        <v>0.80668807980078805</v>
      </c>
      <c r="Y54" s="5">
        <v>2.9953669130914701E-2</v>
      </c>
      <c r="Z54" s="5">
        <v>11.772173639710292</v>
      </c>
      <c r="AA54" s="5">
        <v>0.8951578174296807</v>
      </c>
      <c r="AB54" t="s">
        <v>326</v>
      </c>
      <c r="AC54" t="s">
        <v>326</v>
      </c>
      <c r="AD54" s="5">
        <v>2.0161224920667573</v>
      </c>
    </row>
    <row r="55" spans="1:30">
      <c r="A55">
        <v>54</v>
      </c>
      <c r="B55">
        <v>54</v>
      </c>
      <c r="C55">
        <v>980028</v>
      </c>
      <c r="D55" s="2">
        <v>41630.095349884257</v>
      </c>
      <c r="E55">
        <v>71.88</v>
      </c>
      <c r="F55">
        <v>35.94</v>
      </c>
      <c r="G55">
        <v>-135</v>
      </c>
      <c r="H55">
        <v>-90.5</v>
      </c>
      <c r="I55">
        <f t="shared" ref="I55:I76" si="4" xml:space="preserve">  17</f>
        <v>17</v>
      </c>
      <c r="J55">
        <v>-23.19</v>
      </c>
      <c r="K55">
        <v>-20.390999999999998</v>
      </c>
      <c r="L55">
        <v>0</v>
      </c>
      <c r="M55">
        <f t="shared" si="3"/>
        <v>0</v>
      </c>
      <c r="N55" t="s">
        <v>290</v>
      </c>
      <c r="O55">
        <v>32</v>
      </c>
      <c r="P55">
        <v>1000</v>
      </c>
      <c r="Q55">
        <v>6</v>
      </c>
      <c r="R55">
        <v>13</v>
      </c>
      <c r="S55">
        <v>0</v>
      </c>
      <c r="T55" s="5">
        <v>94.817260456838284</v>
      </c>
      <c r="U55" s="5">
        <v>10.782002106077176</v>
      </c>
      <c r="V55" s="5">
        <v>-90.256293129810786</v>
      </c>
      <c r="W55" s="5">
        <v>3.2183147645102855E-2</v>
      </c>
      <c r="X55" s="5">
        <v>0.73367398619849633</v>
      </c>
      <c r="Y55" s="5">
        <v>6.9381490038513627E-2</v>
      </c>
      <c r="Z55" s="5">
        <v>4.0895936630325425</v>
      </c>
      <c r="AA55" s="5">
        <v>1.7770593635898289</v>
      </c>
      <c r="AB55" t="s">
        <v>326</v>
      </c>
      <c r="AC55" t="s">
        <v>326</v>
      </c>
      <c r="AD55" s="5">
        <v>0.74667579831638797</v>
      </c>
    </row>
    <row r="56" spans="1:30">
      <c r="A56">
        <v>55</v>
      </c>
      <c r="B56">
        <v>55</v>
      </c>
      <c r="C56">
        <v>980028</v>
      </c>
      <c r="D56" s="2">
        <v>41630.095578356479</v>
      </c>
      <c r="E56">
        <v>71.88</v>
      </c>
      <c r="F56">
        <v>35.94</v>
      </c>
      <c r="G56">
        <v>-135</v>
      </c>
      <c r="H56">
        <v>-90.5</v>
      </c>
      <c r="I56">
        <f t="shared" si="4"/>
        <v>17</v>
      </c>
      <c r="J56">
        <v>-58.45</v>
      </c>
      <c r="K56">
        <v>-18.707999999999998</v>
      </c>
      <c r="L56">
        <v>0</v>
      </c>
      <c r="M56">
        <f t="shared" si="3"/>
        <v>0</v>
      </c>
      <c r="N56" t="s">
        <v>290</v>
      </c>
      <c r="O56">
        <v>32</v>
      </c>
      <c r="P56">
        <v>55000</v>
      </c>
      <c r="Q56">
        <v>311</v>
      </c>
      <c r="R56">
        <v>529</v>
      </c>
      <c r="S56">
        <v>35</v>
      </c>
      <c r="T56" s="5">
        <v>71.55960027519545</v>
      </c>
      <c r="U56" s="5">
        <v>3.3740298768021098</v>
      </c>
      <c r="V56" s="5">
        <v>-90.241630496327673</v>
      </c>
      <c r="W56" s="5">
        <v>1.5011096159426253E-2</v>
      </c>
      <c r="X56" s="5">
        <v>0.83181902506810934</v>
      </c>
      <c r="Y56" s="5">
        <v>3.4224250850082037E-2</v>
      </c>
      <c r="Z56" s="5">
        <v>10.510095550307472</v>
      </c>
      <c r="AA56" s="5">
        <v>0.67064342743352956</v>
      </c>
      <c r="AB56" t="s">
        <v>326</v>
      </c>
      <c r="AC56" t="s">
        <v>326</v>
      </c>
      <c r="AD56" s="5">
        <v>1.950836227252875</v>
      </c>
    </row>
    <row r="57" spans="1:30">
      <c r="A57">
        <v>56</v>
      </c>
      <c r="B57">
        <v>56</v>
      </c>
      <c r="C57">
        <v>980028</v>
      </c>
      <c r="D57" s="2">
        <v>41630.099339930559</v>
      </c>
      <c r="E57">
        <v>71.88</v>
      </c>
      <c r="F57">
        <v>35.94</v>
      </c>
      <c r="G57">
        <v>-135</v>
      </c>
      <c r="H57">
        <v>-90.5</v>
      </c>
      <c r="I57">
        <f t="shared" si="4"/>
        <v>17</v>
      </c>
      <c r="J57">
        <v>-50.45</v>
      </c>
      <c r="K57">
        <v>-18.416</v>
      </c>
      <c r="L57">
        <v>0</v>
      </c>
      <c r="M57">
        <f t="shared" si="3"/>
        <v>0</v>
      </c>
      <c r="N57" t="s">
        <v>290</v>
      </c>
      <c r="O57">
        <v>32</v>
      </c>
      <c r="P57">
        <v>55000</v>
      </c>
      <c r="Q57">
        <v>310</v>
      </c>
      <c r="R57">
        <v>549</v>
      </c>
      <c r="S57">
        <v>25</v>
      </c>
      <c r="T57" s="5">
        <v>75.573294386539757</v>
      </c>
      <c r="U57" s="5">
        <v>3.819030680656307</v>
      </c>
      <c r="V57" s="5">
        <v>-90.247959679066781</v>
      </c>
      <c r="W57" s="5">
        <v>1.7046213083109107E-2</v>
      </c>
      <c r="X57" s="5">
        <v>0.89588209163193788</v>
      </c>
      <c r="Y57" s="5">
        <v>3.9081975359552545E-2</v>
      </c>
      <c r="Z57" s="5">
        <v>9.5199248733214965</v>
      </c>
      <c r="AA57" s="5">
        <v>0.77376285547997781</v>
      </c>
      <c r="AB57" t="s">
        <v>326</v>
      </c>
      <c r="AC57" t="s">
        <v>326</v>
      </c>
      <c r="AD57" s="5">
        <v>2.1712585407064457</v>
      </c>
    </row>
    <row r="58" spans="1:30">
      <c r="A58">
        <v>57</v>
      </c>
      <c r="B58">
        <v>57</v>
      </c>
      <c r="C58">
        <v>980028</v>
      </c>
      <c r="D58" s="2">
        <v>41630.103027430552</v>
      </c>
      <c r="E58">
        <v>71.88</v>
      </c>
      <c r="F58">
        <v>35.94</v>
      </c>
      <c r="G58">
        <v>-135</v>
      </c>
      <c r="H58">
        <v>-90.5</v>
      </c>
      <c r="I58">
        <f t="shared" si="4"/>
        <v>17</v>
      </c>
      <c r="J58">
        <v>-46.45</v>
      </c>
      <c r="K58">
        <v>-18.248000000000001</v>
      </c>
      <c r="L58">
        <v>0</v>
      </c>
      <c r="M58">
        <f t="shared" si="3"/>
        <v>0</v>
      </c>
      <c r="N58" t="s">
        <v>290</v>
      </c>
      <c r="O58">
        <v>32</v>
      </c>
      <c r="P58">
        <v>55000</v>
      </c>
      <c r="Q58">
        <v>309</v>
      </c>
      <c r="R58">
        <v>527</v>
      </c>
      <c r="S58">
        <v>29</v>
      </c>
      <c r="T58" s="5">
        <v>71.215962928832823</v>
      </c>
      <c r="U58" s="5">
        <v>3.7146948424541413</v>
      </c>
      <c r="V58" s="5">
        <v>-90.322834902553424</v>
      </c>
      <c r="W58" s="5">
        <v>1.7329280481442097E-2</v>
      </c>
      <c r="X58" s="5">
        <v>0.87543618358830866</v>
      </c>
      <c r="Y58" s="5">
        <v>4.0331541734922795E-2</v>
      </c>
      <c r="Z58" s="5">
        <v>10.832741835617201</v>
      </c>
      <c r="AA58" s="5">
        <v>0.78458416605940529</v>
      </c>
      <c r="AB58" t="s">
        <v>326</v>
      </c>
      <c r="AC58" t="s">
        <v>326</v>
      </c>
      <c r="AD58" s="5">
        <v>2.1340182866218886</v>
      </c>
    </row>
    <row r="59" spans="1:30">
      <c r="A59">
        <v>58</v>
      </c>
      <c r="B59">
        <v>58</v>
      </c>
      <c r="C59">
        <v>980028</v>
      </c>
      <c r="D59" s="2">
        <v>41630.106706828701</v>
      </c>
      <c r="E59">
        <v>71.88</v>
      </c>
      <c r="F59">
        <v>35.94</v>
      </c>
      <c r="G59">
        <v>-135</v>
      </c>
      <c r="H59">
        <v>-90.5</v>
      </c>
      <c r="I59">
        <f t="shared" si="4"/>
        <v>17</v>
      </c>
      <c r="J59">
        <v>-43.45</v>
      </c>
      <c r="K59">
        <v>-18.088000000000001</v>
      </c>
      <c r="L59">
        <v>0</v>
      </c>
      <c r="M59">
        <f t="shared" si="3"/>
        <v>0</v>
      </c>
      <c r="N59" t="s">
        <v>290</v>
      </c>
      <c r="O59">
        <v>32</v>
      </c>
      <c r="P59">
        <v>55000</v>
      </c>
      <c r="Q59">
        <v>311</v>
      </c>
      <c r="R59">
        <v>467</v>
      </c>
      <c r="S59">
        <v>35</v>
      </c>
      <c r="T59" s="5">
        <v>70.082565449167518</v>
      </c>
      <c r="U59" s="5">
        <v>3.1200842646801692</v>
      </c>
      <c r="V59" s="5">
        <v>-90.263211553467713</v>
      </c>
      <c r="W59" s="5">
        <v>1.7349911055347767E-2</v>
      </c>
      <c r="X59" s="5">
        <v>1.0342415877252118</v>
      </c>
      <c r="Y59" s="5">
        <v>4.3144674529466076E-2</v>
      </c>
      <c r="Z59" s="5">
        <v>11.708152350233188</v>
      </c>
      <c r="AA59" s="5">
        <v>0.83635365417484198</v>
      </c>
      <c r="AB59" t="s">
        <v>326</v>
      </c>
      <c r="AC59" t="s">
        <v>326</v>
      </c>
      <c r="AD59" s="5">
        <v>1.7744628244394618</v>
      </c>
    </row>
    <row r="60" spans="1:30">
      <c r="A60">
        <v>59</v>
      </c>
      <c r="B60">
        <v>59</v>
      </c>
      <c r="C60">
        <v>980028</v>
      </c>
      <c r="D60" s="2">
        <v>41630.110394907409</v>
      </c>
      <c r="E60">
        <v>71.88</v>
      </c>
      <c r="F60">
        <v>35.94</v>
      </c>
      <c r="G60">
        <v>-135</v>
      </c>
      <c r="H60">
        <v>-90.5</v>
      </c>
      <c r="I60">
        <f t="shared" si="4"/>
        <v>17</v>
      </c>
      <c r="J60">
        <v>-40.450000000000003</v>
      </c>
      <c r="K60">
        <v>-18.337</v>
      </c>
      <c r="L60">
        <v>0</v>
      </c>
      <c r="M60">
        <f t="shared" si="3"/>
        <v>0</v>
      </c>
      <c r="N60" t="s">
        <v>290</v>
      </c>
      <c r="O60">
        <v>32</v>
      </c>
      <c r="P60">
        <v>55000</v>
      </c>
      <c r="Q60">
        <v>310</v>
      </c>
      <c r="R60">
        <v>495</v>
      </c>
      <c r="S60">
        <v>42</v>
      </c>
      <c r="T60" s="5">
        <v>74.232263061497406</v>
      </c>
      <c r="U60" s="5">
        <v>2.6692716203211244</v>
      </c>
      <c r="V60" s="5">
        <v>-90.174565333558817</v>
      </c>
      <c r="W60" s="5">
        <v>1.4132222267351037E-2</v>
      </c>
      <c r="X60" s="5">
        <v>1.0280913997670109</v>
      </c>
      <c r="Y60" s="5">
        <v>3.4772264580644661E-2</v>
      </c>
      <c r="Z60" s="5">
        <v>12.419805253555845</v>
      </c>
      <c r="AA60" s="5">
        <v>0.72270665352187513</v>
      </c>
      <c r="AB60" t="s">
        <v>326</v>
      </c>
      <c r="AC60" t="s">
        <v>326</v>
      </c>
      <c r="AD60" s="5">
        <v>1.4875952356244451</v>
      </c>
    </row>
    <row r="61" spans="1:30">
      <c r="A61">
        <v>60</v>
      </c>
      <c r="B61">
        <v>60</v>
      </c>
      <c r="C61">
        <v>980028</v>
      </c>
      <c r="D61" s="2">
        <v>41630.114076851853</v>
      </c>
      <c r="E61">
        <v>71.88</v>
      </c>
      <c r="F61">
        <v>35.94</v>
      </c>
      <c r="G61">
        <v>-135</v>
      </c>
      <c r="H61">
        <v>-90.5</v>
      </c>
      <c r="I61">
        <f t="shared" si="4"/>
        <v>17</v>
      </c>
      <c r="J61">
        <v>-37.450000000000003</v>
      </c>
      <c r="K61">
        <v>-18.603000000000002</v>
      </c>
      <c r="L61">
        <v>0</v>
      </c>
      <c r="M61">
        <f t="shared" si="3"/>
        <v>0</v>
      </c>
      <c r="N61" t="s">
        <v>290</v>
      </c>
      <c r="O61">
        <v>32</v>
      </c>
      <c r="P61">
        <v>55000</v>
      </c>
      <c r="Q61">
        <v>311</v>
      </c>
      <c r="R61">
        <v>482</v>
      </c>
      <c r="S61">
        <v>32</v>
      </c>
      <c r="T61" s="5">
        <v>83.756517143235072</v>
      </c>
      <c r="U61" s="5">
        <v>4.077756929157637</v>
      </c>
      <c r="V61" s="5">
        <v>-90.181706515280325</v>
      </c>
      <c r="W61" s="5">
        <v>2.1102764992909043E-2</v>
      </c>
      <c r="X61" s="5">
        <v>1.1625799786366606</v>
      </c>
      <c r="Y61" s="5">
        <v>5.3764146867778619E-2</v>
      </c>
      <c r="Z61" s="5">
        <v>11.975581607333828</v>
      </c>
      <c r="AA61" s="5">
        <v>1.2265392295105479</v>
      </c>
      <c r="AB61" t="s">
        <v>326</v>
      </c>
      <c r="AC61" t="s">
        <v>326</v>
      </c>
      <c r="AD61" s="5">
        <v>2.1505544851868308</v>
      </c>
    </row>
    <row r="62" spans="1:30">
      <c r="A62">
        <v>61</v>
      </c>
      <c r="B62">
        <v>61</v>
      </c>
      <c r="C62">
        <v>980028</v>
      </c>
      <c r="D62" s="2">
        <v>41630.117774189814</v>
      </c>
      <c r="E62">
        <v>71.88</v>
      </c>
      <c r="F62">
        <v>35.94</v>
      </c>
      <c r="G62">
        <v>-135</v>
      </c>
      <c r="H62">
        <v>-90.5</v>
      </c>
      <c r="I62">
        <f t="shared" si="4"/>
        <v>17</v>
      </c>
      <c r="J62">
        <v>-34.450000000000003</v>
      </c>
      <c r="K62">
        <v>-18.635999999999999</v>
      </c>
      <c r="L62">
        <v>0</v>
      </c>
      <c r="M62">
        <f t="shared" si="3"/>
        <v>0</v>
      </c>
      <c r="N62" t="s">
        <v>290</v>
      </c>
      <c r="O62">
        <v>32</v>
      </c>
      <c r="P62">
        <v>55000</v>
      </c>
      <c r="Q62">
        <v>309</v>
      </c>
      <c r="R62">
        <v>406</v>
      </c>
      <c r="S62">
        <v>42</v>
      </c>
      <c r="T62" s="5">
        <v>69.209309750087442</v>
      </c>
      <c r="U62" s="5">
        <v>2.8858265262098177</v>
      </c>
      <c r="V62" s="5">
        <v>-90.190149612817095</v>
      </c>
      <c r="W62" s="5">
        <v>1.7015943006851358E-2</v>
      </c>
      <c r="X62" s="5">
        <v>1.0666719169183487</v>
      </c>
      <c r="Y62" s="5">
        <v>4.2793877061188118E-2</v>
      </c>
      <c r="Z62" s="5">
        <v>12.556619336030325</v>
      </c>
      <c r="AA62" s="5">
        <v>0.84466404449643462</v>
      </c>
      <c r="AB62" t="s">
        <v>326</v>
      </c>
      <c r="AC62" t="s">
        <v>326</v>
      </c>
      <c r="AD62" s="5">
        <v>1.6460306092579584</v>
      </c>
    </row>
    <row r="63" spans="1:30">
      <c r="A63">
        <v>62</v>
      </c>
      <c r="B63">
        <v>62</v>
      </c>
      <c r="C63">
        <v>980028</v>
      </c>
      <c r="D63" s="2">
        <v>41630.121449999999</v>
      </c>
      <c r="E63">
        <v>71.88</v>
      </c>
      <c r="F63">
        <v>35.94</v>
      </c>
      <c r="G63">
        <v>-135</v>
      </c>
      <c r="H63">
        <v>-90.5</v>
      </c>
      <c r="I63">
        <f t="shared" si="4"/>
        <v>17</v>
      </c>
      <c r="J63">
        <v>-31.45</v>
      </c>
      <c r="K63">
        <v>-18.533000000000001</v>
      </c>
      <c r="L63">
        <v>0</v>
      </c>
      <c r="M63">
        <f t="shared" si="3"/>
        <v>0</v>
      </c>
      <c r="N63" t="s">
        <v>290</v>
      </c>
      <c r="O63">
        <v>32</v>
      </c>
      <c r="P63">
        <v>55000</v>
      </c>
      <c r="Q63">
        <v>310</v>
      </c>
      <c r="R63">
        <v>455</v>
      </c>
      <c r="S63">
        <v>32</v>
      </c>
      <c r="T63" s="5">
        <v>74.827441665773719</v>
      </c>
      <c r="U63" s="5">
        <v>3.2152784861327404</v>
      </c>
      <c r="V63" s="5">
        <v>-90.186484196422967</v>
      </c>
      <c r="W63" s="5">
        <v>1.752911894390376E-2</v>
      </c>
      <c r="X63" s="5">
        <v>1.0722753411010419</v>
      </c>
      <c r="Y63" s="5">
        <v>4.3536641161263323E-2</v>
      </c>
      <c r="Z63" s="5">
        <v>12.070270253641269</v>
      </c>
      <c r="AA63" s="5">
        <v>0.90977163991214982</v>
      </c>
      <c r="AB63" t="s">
        <v>326</v>
      </c>
      <c r="AC63" t="s">
        <v>326</v>
      </c>
      <c r="AD63" s="5">
        <v>1.7887365765243775</v>
      </c>
    </row>
    <row r="64" spans="1:30">
      <c r="A64">
        <v>63</v>
      </c>
      <c r="B64">
        <v>63</v>
      </c>
      <c r="C64">
        <v>980028</v>
      </c>
      <c r="D64" s="2">
        <v>41630.125137152776</v>
      </c>
      <c r="E64">
        <v>71.88</v>
      </c>
      <c r="F64">
        <v>35.94</v>
      </c>
      <c r="G64">
        <v>-135</v>
      </c>
      <c r="H64">
        <v>-90.5</v>
      </c>
      <c r="I64">
        <f t="shared" si="4"/>
        <v>17</v>
      </c>
      <c r="J64">
        <v>-28.45</v>
      </c>
      <c r="K64">
        <v>-18.181000000000001</v>
      </c>
      <c r="L64">
        <v>0</v>
      </c>
      <c r="M64">
        <f t="shared" si="3"/>
        <v>0</v>
      </c>
      <c r="N64" t="s">
        <v>290</v>
      </c>
      <c r="O64">
        <v>32</v>
      </c>
      <c r="P64">
        <v>55000</v>
      </c>
      <c r="Q64">
        <v>301</v>
      </c>
      <c r="R64">
        <v>440</v>
      </c>
      <c r="S64">
        <v>42</v>
      </c>
      <c r="T64" s="5">
        <v>70.185704984501783</v>
      </c>
      <c r="U64" s="5">
        <v>2.7246213725897679</v>
      </c>
      <c r="V64" s="5">
        <v>-90.176573758301686</v>
      </c>
      <c r="W64" s="5">
        <v>1.5551152176585158E-2</v>
      </c>
      <c r="X64" s="5">
        <v>1.0447153305663319</v>
      </c>
      <c r="Y64" s="5">
        <v>3.8594910108586018E-2</v>
      </c>
      <c r="Z64" s="5">
        <v>12.870663534232401</v>
      </c>
      <c r="AA64" s="5">
        <v>0.77618755998051214</v>
      </c>
      <c r="AB64" t="s">
        <v>326</v>
      </c>
      <c r="AC64" t="s">
        <v>326</v>
      </c>
      <c r="AD64" s="5">
        <v>1.5439682695852948</v>
      </c>
    </row>
    <row r="65" spans="1:30">
      <c r="A65">
        <v>64</v>
      </c>
      <c r="B65">
        <v>64</v>
      </c>
      <c r="C65">
        <v>980028</v>
      </c>
      <c r="D65" s="2">
        <v>41630.12871527778</v>
      </c>
      <c r="E65">
        <v>71.88</v>
      </c>
      <c r="F65">
        <v>35.94</v>
      </c>
      <c r="G65">
        <v>-135</v>
      </c>
      <c r="H65">
        <v>-90.5</v>
      </c>
      <c r="I65">
        <f t="shared" si="4"/>
        <v>17</v>
      </c>
      <c r="J65">
        <v>-25.45</v>
      </c>
      <c r="K65">
        <v>-17.940000000000001</v>
      </c>
      <c r="L65">
        <v>0</v>
      </c>
      <c r="M65">
        <f t="shared" si="3"/>
        <v>0</v>
      </c>
      <c r="N65" t="s">
        <v>290</v>
      </c>
      <c r="O65">
        <v>32</v>
      </c>
      <c r="P65">
        <v>55000</v>
      </c>
      <c r="Q65">
        <v>296</v>
      </c>
      <c r="R65">
        <v>449</v>
      </c>
      <c r="S65">
        <v>29</v>
      </c>
      <c r="T65" s="5">
        <v>69.055717552676342</v>
      </c>
      <c r="U65" s="5">
        <v>3.2703540362747225</v>
      </c>
      <c r="V65" s="5">
        <v>-90.252267989066922</v>
      </c>
      <c r="W65" s="5">
        <v>1.7769140575043627E-2</v>
      </c>
      <c r="X65" s="5">
        <v>0.99061355754177471</v>
      </c>
      <c r="Y65" s="5">
        <v>4.3616004935572418E-2</v>
      </c>
      <c r="Z65" s="5">
        <v>11.896631840271626</v>
      </c>
      <c r="AA65" s="5">
        <v>0.83830143871113849</v>
      </c>
      <c r="AB65" t="s">
        <v>326</v>
      </c>
      <c r="AC65" t="s">
        <v>326</v>
      </c>
      <c r="AD65" s="5">
        <v>1.8718614420895179</v>
      </c>
    </row>
    <row r="66" spans="1:30">
      <c r="A66">
        <v>65</v>
      </c>
      <c r="B66">
        <v>65</v>
      </c>
      <c r="C66">
        <v>980028</v>
      </c>
      <c r="D66" s="2">
        <v>41630.132232407406</v>
      </c>
      <c r="E66">
        <v>71.88</v>
      </c>
      <c r="F66">
        <v>35.94</v>
      </c>
      <c r="G66">
        <v>-135</v>
      </c>
      <c r="H66">
        <v>-90.5</v>
      </c>
      <c r="I66">
        <f t="shared" si="4"/>
        <v>17</v>
      </c>
      <c r="J66">
        <v>-22.45</v>
      </c>
      <c r="K66">
        <v>-18.077000000000002</v>
      </c>
      <c r="L66">
        <v>0</v>
      </c>
      <c r="M66">
        <f t="shared" ref="M66:M97" si="5" xml:space="preserve">   0</f>
        <v>0</v>
      </c>
      <c r="N66" t="s">
        <v>290</v>
      </c>
      <c r="O66">
        <v>32</v>
      </c>
      <c r="P66">
        <v>55000</v>
      </c>
      <c r="Q66">
        <v>289</v>
      </c>
      <c r="R66">
        <v>537</v>
      </c>
      <c r="S66">
        <v>29</v>
      </c>
      <c r="T66" s="5">
        <v>72.443212962782709</v>
      </c>
      <c r="U66" s="5">
        <v>4.1622401989934943</v>
      </c>
      <c r="V66" s="5">
        <v>-90.344620183252346</v>
      </c>
      <c r="W66" s="5">
        <v>1.8973046208739092E-2</v>
      </c>
      <c r="X66" s="5">
        <v>0.86486471986585245</v>
      </c>
      <c r="Y66" s="5">
        <v>4.4011739474646427E-2</v>
      </c>
      <c r="Z66" s="5">
        <v>11.57301898993647</v>
      </c>
      <c r="AA66" s="5">
        <v>0.88551401044920608</v>
      </c>
      <c r="AB66" t="s">
        <v>326</v>
      </c>
      <c r="AC66" t="s">
        <v>326</v>
      </c>
      <c r="AD66" s="5">
        <v>2.3641747600738654</v>
      </c>
    </row>
    <row r="67" spans="1:30">
      <c r="A67">
        <v>66</v>
      </c>
      <c r="B67">
        <v>66</v>
      </c>
      <c r="C67">
        <v>980028</v>
      </c>
      <c r="D67" s="2">
        <v>41630.135698958336</v>
      </c>
      <c r="E67">
        <v>71.88</v>
      </c>
      <c r="F67">
        <v>35.94</v>
      </c>
      <c r="G67">
        <v>-135</v>
      </c>
      <c r="H67">
        <v>-90.5</v>
      </c>
      <c r="I67">
        <f t="shared" si="4"/>
        <v>17</v>
      </c>
      <c r="J67">
        <v>-18.45</v>
      </c>
      <c r="K67">
        <v>-18.143000000000001</v>
      </c>
      <c r="L67">
        <v>0</v>
      </c>
      <c r="M67">
        <f t="shared" si="5"/>
        <v>0</v>
      </c>
      <c r="N67" t="s">
        <v>290</v>
      </c>
      <c r="O67">
        <v>32</v>
      </c>
      <c r="P67">
        <v>55000</v>
      </c>
      <c r="Q67">
        <v>289</v>
      </c>
      <c r="R67">
        <v>537</v>
      </c>
      <c r="S67">
        <v>48</v>
      </c>
      <c r="T67" s="5">
        <v>69.909752647915496</v>
      </c>
      <c r="U67" s="5">
        <v>2.8774320843528973</v>
      </c>
      <c r="V67" s="5">
        <v>-90.234230227006577</v>
      </c>
      <c r="W67" s="5">
        <v>1.286553208176178E-2</v>
      </c>
      <c r="X67" s="5">
        <v>0.81593535365606218</v>
      </c>
      <c r="Y67" s="5">
        <v>2.9653370649679853E-2</v>
      </c>
      <c r="Z67" s="5">
        <v>11.455985722476528</v>
      </c>
      <c r="AA67" s="5">
        <v>0.58085866605593039</v>
      </c>
      <c r="AB67" t="s">
        <v>326</v>
      </c>
      <c r="AC67" t="s">
        <v>326</v>
      </c>
      <c r="AD67" s="5">
        <v>1.6603862281202617</v>
      </c>
    </row>
    <row r="68" spans="1:30">
      <c r="A68">
        <v>67</v>
      </c>
      <c r="B68">
        <v>67</v>
      </c>
      <c r="C68">
        <v>980028</v>
      </c>
      <c r="D68" s="2">
        <v>41630.139183333333</v>
      </c>
      <c r="E68">
        <v>71.88</v>
      </c>
      <c r="F68">
        <v>35.94</v>
      </c>
      <c r="G68">
        <v>-135</v>
      </c>
      <c r="H68">
        <v>-90.5</v>
      </c>
      <c r="I68">
        <f t="shared" si="4"/>
        <v>17</v>
      </c>
      <c r="J68">
        <v>-10.45</v>
      </c>
      <c r="K68">
        <v>-18.335999999999999</v>
      </c>
      <c r="L68">
        <v>0</v>
      </c>
      <c r="M68">
        <f t="shared" si="5"/>
        <v>0</v>
      </c>
      <c r="N68" t="s">
        <v>290</v>
      </c>
      <c r="O68">
        <v>32</v>
      </c>
      <c r="P68">
        <v>55000</v>
      </c>
      <c r="Q68">
        <v>286</v>
      </c>
      <c r="R68">
        <v>545</v>
      </c>
      <c r="S68">
        <v>37</v>
      </c>
      <c r="T68" s="5">
        <v>73.631331272885461</v>
      </c>
      <c r="U68" s="5">
        <v>3.1045429294495679</v>
      </c>
      <c r="V68" s="5">
        <v>-90.228212605445506</v>
      </c>
      <c r="W68" s="5">
        <v>1.4405269133360078E-2</v>
      </c>
      <c r="X68" s="5">
        <v>0.88971586244280709</v>
      </c>
      <c r="Y68" s="5">
        <v>3.3524014528679674E-2</v>
      </c>
      <c r="Z68" s="5">
        <v>11.794948240694318</v>
      </c>
      <c r="AA68" s="5">
        <v>0.68863614373995807</v>
      </c>
      <c r="AB68" t="s">
        <v>326</v>
      </c>
      <c r="AC68" t="s">
        <v>326</v>
      </c>
      <c r="AD68" s="5">
        <v>1.7544354748298769</v>
      </c>
    </row>
    <row r="69" spans="1:30">
      <c r="A69">
        <v>68</v>
      </c>
      <c r="B69">
        <v>68</v>
      </c>
      <c r="C69">
        <v>980028</v>
      </c>
      <c r="D69" s="2">
        <v>41630.142683564816</v>
      </c>
      <c r="E69">
        <v>71.88</v>
      </c>
      <c r="F69">
        <v>35.94</v>
      </c>
      <c r="G69">
        <v>-135</v>
      </c>
      <c r="H69">
        <v>-90.5</v>
      </c>
      <c r="I69">
        <f t="shared" si="4"/>
        <v>17</v>
      </c>
      <c r="J69">
        <v>-34.450000000000003</v>
      </c>
      <c r="K69">
        <v>-20.686</v>
      </c>
      <c r="L69">
        <v>0</v>
      </c>
      <c r="M69">
        <f t="shared" si="5"/>
        <v>0</v>
      </c>
      <c r="N69" t="s">
        <v>290</v>
      </c>
      <c r="O69">
        <v>32</v>
      </c>
      <c r="P69">
        <v>55000</v>
      </c>
      <c r="Q69">
        <v>284</v>
      </c>
      <c r="R69">
        <v>528</v>
      </c>
      <c r="S69">
        <v>28</v>
      </c>
      <c r="T69" s="5">
        <v>89.762026575825317</v>
      </c>
      <c r="U69" s="5">
        <v>4.0217910703086828</v>
      </c>
      <c r="V69" s="5">
        <v>-90.25520053994093</v>
      </c>
      <c r="W69" s="5">
        <v>1.807195031963206E-2</v>
      </c>
      <c r="X69" s="5">
        <v>1.0766946323771953</v>
      </c>
      <c r="Y69" s="5">
        <v>4.5013369931178424E-2</v>
      </c>
      <c r="Z69" s="5">
        <v>12.834951825396434</v>
      </c>
      <c r="AA69" s="5">
        <v>1.0866708771558649</v>
      </c>
      <c r="AB69" t="s">
        <v>326</v>
      </c>
      <c r="AC69" t="s">
        <v>326</v>
      </c>
      <c r="AD69" s="5">
        <v>2.0572582903403003</v>
      </c>
    </row>
    <row r="70" spans="1:30">
      <c r="A70">
        <v>69</v>
      </c>
      <c r="B70">
        <v>69</v>
      </c>
      <c r="C70">
        <v>980028</v>
      </c>
      <c r="D70" s="2">
        <v>41630.146133101851</v>
      </c>
      <c r="E70">
        <v>71.88</v>
      </c>
      <c r="F70">
        <v>35.94</v>
      </c>
      <c r="G70">
        <v>-135</v>
      </c>
      <c r="H70">
        <v>-90.5</v>
      </c>
      <c r="I70">
        <f t="shared" si="4"/>
        <v>17</v>
      </c>
      <c r="J70">
        <v>-34.450000000000003</v>
      </c>
      <c r="K70">
        <v>-20.385999999999999</v>
      </c>
      <c r="L70">
        <v>0</v>
      </c>
      <c r="M70">
        <f t="shared" si="5"/>
        <v>0</v>
      </c>
      <c r="N70" t="s">
        <v>290</v>
      </c>
      <c r="O70">
        <v>32</v>
      </c>
      <c r="P70">
        <v>55000</v>
      </c>
      <c r="Q70">
        <v>284</v>
      </c>
      <c r="R70">
        <v>560</v>
      </c>
      <c r="S70">
        <v>41</v>
      </c>
      <c r="T70" s="5">
        <v>88.689975243205893</v>
      </c>
      <c r="U70" s="5">
        <v>3.4758651856700817</v>
      </c>
      <c r="V70" s="5">
        <v>-90.216488101334136</v>
      </c>
      <c r="W70" s="5">
        <v>1.4634922798541906E-2</v>
      </c>
      <c r="X70" s="5">
        <v>0.98170494154527332</v>
      </c>
      <c r="Y70" s="5">
        <v>3.5139876999533554E-2</v>
      </c>
      <c r="Z70" s="5">
        <v>14.295568758206741</v>
      </c>
      <c r="AA70" s="5">
        <v>0.864964918498348</v>
      </c>
      <c r="AB70" t="s">
        <v>326</v>
      </c>
      <c r="AC70" t="s">
        <v>326</v>
      </c>
      <c r="AD70" s="5">
        <v>1.7790545463352965</v>
      </c>
    </row>
    <row r="71" spans="1:30">
      <c r="A71">
        <v>70</v>
      </c>
      <c r="B71">
        <v>70</v>
      </c>
      <c r="C71">
        <v>980028</v>
      </c>
      <c r="D71" s="2">
        <v>41630.149515046294</v>
      </c>
      <c r="E71">
        <v>71.88</v>
      </c>
      <c r="F71">
        <v>35.94</v>
      </c>
      <c r="G71">
        <v>-135</v>
      </c>
      <c r="H71">
        <v>-90.5</v>
      </c>
      <c r="I71">
        <f t="shared" si="4"/>
        <v>17</v>
      </c>
      <c r="J71">
        <v>-34.450000000000003</v>
      </c>
      <c r="K71">
        <v>-20.085999999999999</v>
      </c>
      <c r="L71">
        <v>0</v>
      </c>
      <c r="M71">
        <f t="shared" si="5"/>
        <v>0</v>
      </c>
      <c r="N71" t="s">
        <v>290</v>
      </c>
      <c r="O71">
        <v>32</v>
      </c>
      <c r="P71">
        <v>55000</v>
      </c>
      <c r="Q71">
        <v>285</v>
      </c>
      <c r="R71">
        <v>567</v>
      </c>
      <c r="S71">
        <v>41</v>
      </c>
      <c r="T71" s="5">
        <v>87.873342420093294</v>
      </c>
      <c r="U71" s="5">
        <v>2.9346270810656296</v>
      </c>
      <c r="V71" s="5">
        <v>-90.210045082149492</v>
      </c>
      <c r="W71" s="5">
        <v>1.3069841288927679E-2</v>
      </c>
      <c r="X71" s="5">
        <v>1.0227924685051935</v>
      </c>
      <c r="Y71" s="5">
        <v>3.2338342217359879E-2</v>
      </c>
      <c r="Z71" s="5">
        <v>14.476823103724655</v>
      </c>
      <c r="AA71" s="5">
        <v>0.78896798825632308</v>
      </c>
      <c r="AB71" t="s">
        <v>326</v>
      </c>
      <c r="AC71" t="s">
        <v>326</v>
      </c>
      <c r="AD71" s="5">
        <v>1.5065262555364887</v>
      </c>
    </row>
    <row r="72" spans="1:30">
      <c r="A72">
        <v>71</v>
      </c>
      <c r="B72">
        <v>71</v>
      </c>
      <c r="C72">
        <v>980028</v>
      </c>
      <c r="D72" s="2">
        <v>41630.152904745373</v>
      </c>
      <c r="E72">
        <v>71.88</v>
      </c>
      <c r="F72">
        <v>35.94</v>
      </c>
      <c r="G72">
        <v>-135</v>
      </c>
      <c r="H72">
        <v>-90.5</v>
      </c>
      <c r="I72">
        <f t="shared" si="4"/>
        <v>17</v>
      </c>
      <c r="J72">
        <v>-34.450000000000003</v>
      </c>
      <c r="K72">
        <v>-19.786000000000001</v>
      </c>
      <c r="L72">
        <v>0</v>
      </c>
      <c r="M72">
        <f t="shared" si="5"/>
        <v>0</v>
      </c>
      <c r="N72" t="s">
        <v>290</v>
      </c>
      <c r="O72">
        <v>32</v>
      </c>
      <c r="P72">
        <v>55000</v>
      </c>
      <c r="Q72">
        <v>288</v>
      </c>
      <c r="R72">
        <v>522</v>
      </c>
      <c r="S72">
        <v>32</v>
      </c>
      <c r="T72" s="5">
        <v>90.161783069585766</v>
      </c>
      <c r="U72" s="5">
        <v>3.6889554169794336</v>
      </c>
      <c r="V72" s="5">
        <v>-90.204063721910074</v>
      </c>
      <c r="W72" s="5">
        <v>1.6463430951671458E-2</v>
      </c>
      <c r="X72" s="5">
        <v>1.0635568933720672</v>
      </c>
      <c r="Y72" s="5">
        <v>4.0591808306122482E-2</v>
      </c>
      <c r="Z72" s="5">
        <v>13.72738888531161</v>
      </c>
      <c r="AA72" s="5">
        <v>1.0060312062387013</v>
      </c>
      <c r="AB72" t="s">
        <v>326</v>
      </c>
      <c r="AC72" t="s">
        <v>326</v>
      </c>
      <c r="AD72" s="5">
        <v>1.8793892482726278</v>
      </c>
    </row>
    <row r="73" spans="1:30">
      <c r="A73">
        <v>72</v>
      </c>
      <c r="B73">
        <v>72</v>
      </c>
      <c r="C73">
        <v>980028</v>
      </c>
      <c r="D73" s="2">
        <v>41630.156321527778</v>
      </c>
      <c r="E73">
        <v>71.88</v>
      </c>
      <c r="F73">
        <v>35.94</v>
      </c>
      <c r="G73">
        <v>-135</v>
      </c>
      <c r="H73">
        <v>-90.5</v>
      </c>
      <c r="I73">
        <f t="shared" si="4"/>
        <v>17</v>
      </c>
      <c r="J73">
        <v>-34.450000000000003</v>
      </c>
      <c r="K73">
        <v>-19.486000000000001</v>
      </c>
      <c r="L73">
        <v>0</v>
      </c>
      <c r="M73">
        <f t="shared" si="5"/>
        <v>0</v>
      </c>
      <c r="N73" t="s">
        <v>290</v>
      </c>
      <c r="O73">
        <v>32</v>
      </c>
      <c r="P73">
        <v>55000</v>
      </c>
      <c r="Q73">
        <v>284</v>
      </c>
      <c r="R73">
        <v>514</v>
      </c>
      <c r="S73">
        <v>46</v>
      </c>
      <c r="T73" s="5">
        <v>84.316434164463871</v>
      </c>
      <c r="U73" s="5">
        <v>2.8303977816403814</v>
      </c>
      <c r="V73" s="5">
        <v>-90.203012168153663</v>
      </c>
      <c r="W73" s="5">
        <v>1.4144229340945329E-2</v>
      </c>
      <c r="X73" s="5">
        <v>1.0979802574460176</v>
      </c>
      <c r="Y73" s="5">
        <v>3.6052684991513186E-2</v>
      </c>
      <c r="Z73" s="5">
        <v>14.810152892419771</v>
      </c>
      <c r="AA73" s="5">
        <v>0.86474982387216703</v>
      </c>
      <c r="AB73" t="s">
        <v>326</v>
      </c>
      <c r="AC73" t="s">
        <v>326</v>
      </c>
      <c r="AD73" s="5">
        <v>1.4713398908411084</v>
      </c>
    </row>
    <row r="74" spans="1:30">
      <c r="A74">
        <v>73</v>
      </c>
      <c r="B74">
        <v>73</v>
      </c>
      <c r="C74">
        <v>980028</v>
      </c>
      <c r="D74" s="2">
        <v>41630.159699074073</v>
      </c>
      <c r="E74">
        <v>71.88</v>
      </c>
      <c r="F74">
        <v>35.94</v>
      </c>
      <c r="G74">
        <v>-135</v>
      </c>
      <c r="H74">
        <v>-90.5</v>
      </c>
      <c r="I74">
        <f t="shared" si="4"/>
        <v>17</v>
      </c>
      <c r="J74">
        <v>-34.450000000000003</v>
      </c>
      <c r="K74">
        <v>-19.186</v>
      </c>
      <c r="L74">
        <v>0</v>
      </c>
      <c r="M74">
        <f t="shared" si="5"/>
        <v>0</v>
      </c>
      <c r="N74" t="s">
        <v>290</v>
      </c>
      <c r="O74">
        <v>32</v>
      </c>
      <c r="P74">
        <v>55000</v>
      </c>
      <c r="Q74">
        <v>282</v>
      </c>
      <c r="R74">
        <v>513</v>
      </c>
      <c r="S74">
        <v>39</v>
      </c>
      <c r="T74" s="5">
        <v>81.121372938488889</v>
      </c>
      <c r="U74" s="5">
        <v>3.3793090997706181</v>
      </c>
      <c r="V74" s="5">
        <v>-90.186586721146952</v>
      </c>
      <c r="W74" s="5">
        <v>1.6392574544740413E-2</v>
      </c>
      <c r="X74" s="5">
        <v>1.0344322416048248</v>
      </c>
      <c r="Y74" s="5">
        <v>4.0595932853441735E-2</v>
      </c>
      <c r="Z74" s="5">
        <v>13.771780035888762</v>
      </c>
      <c r="AA74" s="5">
        <v>0.92059036079760415</v>
      </c>
      <c r="AB74" t="s">
        <v>326</v>
      </c>
      <c r="AC74" t="s">
        <v>326</v>
      </c>
      <c r="AD74" s="5">
        <v>1.7929858214697969</v>
      </c>
    </row>
    <row r="75" spans="1:30">
      <c r="A75">
        <v>74</v>
      </c>
      <c r="B75">
        <v>74</v>
      </c>
      <c r="C75">
        <v>980028</v>
      </c>
      <c r="D75" s="2">
        <v>41630.163053819444</v>
      </c>
      <c r="E75">
        <v>71.88</v>
      </c>
      <c r="F75">
        <v>35.94</v>
      </c>
      <c r="G75">
        <v>-135</v>
      </c>
      <c r="H75">
        <v>-90.5</v>
      </c>
      <c r="I75">
        <f t="shared" si="4"/>
        <v>17</v>
      </c>
      <c r="J75">
        <v>-34.450000000000003</v>
      </c>
      <c r="K75">
        <v>-18.885999999999999</v>
      </c>
      <c r="L75">
        <v>0</v>
      </c>
      <c r="M75">
        <f t="shared" si="5"/>
        <v>0</v>
      </c>
      <c r="N75" t="s">
        <v>290</v>
      </c>
      <c r="O75">
        <v>32</v>
      </c>
      <c r="P75">
        <v>55000</v>
      </c>
      <c r="Q75">
        <v>281</v>
      </c>
      <c r="R75">
        <v>449</v>
      </c>
      <c r="S75">
        <v>35</v>
      </c>
      <c r="T75" s="5">
        <v>75.426980151982335</v>
      </c>
      <c r="U75" s="5">
        <v>3.4881059344285679</v>
      </c>
      <c r="V75" s="5">
        <v>-90.173467241995894</v>
      </c>
      <c r="W75" s="5">
        <v>1.9277272291636421E-2</v>
      </c>
      <c r="X75" s="5">
        <v>1.1105339168599941</v>
      </c>
      <c r="Y75" s="5">
        <v>4.9235628789224953E-2</v>
      </c>
      <c r="Z75" s="5">
        <v>13.333236788814771</v>
      </c>
      <c r="AA75" s="5">
        <v>1.0442202389735855</v>
      </c>
      <c r="AB75" t="s">
        <v>326</v>
      </c>
      <c r="AC75" t="s">
        <v>326</v>
      </c>
      <c r="AD75" s="5">
        <v>1.8914380151933436</v>
      </c>
    </row>
    <row r="76" spans="1:30">
      <c r="A76">
        <v>75</v>
      </c>
      <c r="B76">
        <v>75</v>
      </c>
      <c r="C76">
        <v>980028</v>
      </c>
      <c r="D76" s="2">
        <v>41630.166403703704</v>
      </c>
      <c r="E76">
        <v>71.88</v>
      </c>
      <c r="F76">
        <v>35.94</v>
      </c>
      <c r="G76">
        <v>-135</v>
      </c>
      <c r="H76">
        <v>-90.5</v>
      </c>
      <c r="I76">
        <f t="shared" si="4"/>
        <v>17</v>
      </c>
      <c r="J76">
        <v>-34.450000000000003</v>
      </c>
      <c r="K76">
        <v>-22</v>
      </c>
      <c r="L76">
        <v>0</v>
      </c>
      <c r="M76">
        <f t="shared" si="5"/>
        <v>0</v>
      </c>
      <c r="N76" t="s">
        <v>290</v>
      </c>
      <c r="O76">
        <v>32</v>
      </c>
      <c r="P76">
        <v>1000</v>
      </c>
      <c r="Q76">
        <v>5</v>
      </c>
      <c r="R76">
        <v>3</v>
      </c>
      <c r="S76">
        <v>0</v>
      </c>
      <c r="T76" t="s">
        <v>401</v>
      </c>
    </row>
    <row r="77" spans="1:30">
      <c r="A77">
        <v>76</v>
      </c>
      <c r="B77">
        <v>76</v>
      </c>
      <c r="C77">
        <v>980028</v>
      </c>
      <c r="D77" s="2">
        <v>41630.166563194442</v>
      </c>
      <c r="E77">
        <v>71.88</v>
      </c>
      <c r="F77">
        <v>35.94</v>
      </c>
      <c r="G77">
        <v>-135</v>
      </c>
      <c r="H77">
        <v>-90.5</v>
      </c>
      <c r="I77">
        <f t="shared" ref="I77:I108" si="6" xml:space="preserve">  11</f>
        <v>11</v>
      </c>
      <c r="J77">
        <v>-58.45</v>
      </c>
      <c r="K77">
        <v>-20.957999999999998</v>
      </c>
      <c r="L77">
        <v>0</v>
      </c>
      <c r="M77">
        <f t="shared" si="5"/>
        <v>0</v>
      </c>
      <c r="N77" t="s">
        <v>290</v>
      </c>
      <c r="O77">
        <v>32</v>
      </c>
      <c r="P77">
        <v>35000</v>
      </c>
      <c r="Q77">
        <v>178</v>
      </c>
      <c r="R77">
        <v>576</v>
      </c>
      <c r="S77">
        <v>19</v>
      </c>
      <c r="T77" s="5">
        <v>140.71213667147114</v>
      </c>
      <c r="U77" s="5">
        <v>5.8898636545169474</v>
      </c>
      <c r="V77" s="5">
        <v>-90.178464053788431</v>
      </c>
      <c r="W77" s="5">
        <v>1.4470380103219736E-2</v>
      </c>
      <c r="X77" s="5">
        <v>0.94666523834826222</v>
      </c>
      <c r="Y77" s="5">
        <v>3.306559886064233E-2</v>
      </c>
      <c r="Z77" s="5">
        <v>11.952052035222982</v>
      </c>
      <c r="AA77" s="5">
        <v>1.0844535681750456</v>
      </c>
      <c r="AB77" t="s">
        <v>326</v>
      </c>
      <c r="AC77" t="s">
        <v>326</v>
      </c>
      <c r="AD77" s="5">
        <v>2.0034512883896518</v>
      </c>
    </row>
    <row r="78" spans="1:30">
      <c r="A78">
        <v>77</v>
      </c>
      <c r="B78">
        <v>77</v>
      </c>
      <c r="C78">
        <v>980028</v>
      </c>
      <c r="D78" s="2">
        <v>41630.168782407411</v>
      </c>
      <c r="E78">
        <v>71.88</v>
      </c>
      <c r="F78">
        <v>35.94</v>
      </c>
      <c r="G78">
        <v>-135</v>
      </c>
      <c r="H78">
        <v>-90.5</v>
      </c>
      <c r="I78">
        <f t="shared" si="6"/>
        <v>11</v>
      </c>
      <c r="J78">
        <v>-50.45</v>
      </c>
      <c r="K78">
        <v>-20.666</v>
      </c>
      <c r="L78">
        <v>0</v>
      </c>
      <c r="M78">
        <f t="shared" si="5"/>
        <v>0</v>
      </c>
      <c r="N78" t="s">
        <v>290</v>
      </c>
      <c r="O78">
        <v>32</v>
      </c>
      <c r="P78">
        <v>35000</v>
      </c>
      <c r="Q78">
        <v>179</v>
      </c>
      <c r="R78">
        <v>580</v>
      </c>
      <c r="S78">
        <v>28</v>
      </c>
      <c r="T78" s="5">
        <v>131.18553673346591</v>
      </c>
      <c r="U78" s="5">
        <v>5.5660367803189521</v>
      </c>
      <c r="V78" s="5">
        <v>-90.244210756423925</v>
      </c>
      <c r="W78" s="5">
        <v>1.347843253769055E-2</v>
      </c>
      <c r="X78" s="5">
        <v>0.85482757396477271</v>
      </c>
      <c r="Y78" s="5">
        <v>3.0257659754997713E-2</v>
      </c>
      <c r="Z78" s="5">
        <v>13.729803091650172</v>
      </c>
      <c r="AA78" s="5">
        <v>0.98806318828338513</v>
      </c>
      <c r="AB78" t="s">
        <v>326</v>
      </c>
      <c r="AC78" t="s">
        <v>326</v>
      </c>
      <c r="AD78" s="5">
        <v>1.9417020576281931</v>
      </c>
    </row>
    <row r="79" spans="1:30">
      <c r="A79">
        <v>78</v>
      </c>
      <c r="B79">
        <v>78</v>
      </c>
      <c r="C79">
        <v>980028</v>
      </c>
      <c r="D79" s="2">
        <v>41630.170962037038</v>
      </c>
      <c r="E79">
        <v>71.88</v>
      </c>
      <c r="F79">
        <v>35.94</v>
      </c>
      <c r="G79">
        <v>-135</v>
      </c>
      <c r="H79">
        <v>-90.5</v>
      </c>
      <c r="I79">
        <f t="shared" si="6"/>
        <v>11</v>
      </c>
      <c r="J79">
        <v>-49.45</v>
      </c>
      <c r="K79">
        <v>-20.597999999999999</v>
      </c>
      <c r="L79">
        <v>0</v>
      </c>
      <c r="M79">
        <f t="shared" si="5"/>
        <v>0</v>
      </c>
      <c r="N79" t="s">
        <v>290</v>
      </c>
      <c r="O79">
        <v>32</v>
      </c>
      <c r="P79">
        <v>35000</v>
      </c>
      <c r="Q79">
        <v>179</v>
      </c>
      <c r="R79">
        <v>581</v>
      </c>
      <c r="S79">
        <v>25</v>
      </c>
      <c r="T79" s="5">
        <v>132.20275628476185</v>
      </c>
      <c r="U79" s="5">
        <v>5.8556942048574143</v>
      </c>
      <c r="V79" s="5">
        <v>-90.25161259169036</v>
      </c>
      <c r="W79" s="5">
        <v>1.4443972006827207E-2</v>
      </c>
      <c r="X79" s="5">
        <v>0.87410596847506061</v>
      </c>
      <c r="Y79" s="5">
        <v>3.2463270824028806E-2</v>
      </c>
      <c r="Z79" s="5">
        <v>13.744778592640621</v>
      </c>
      <c r="AA79" s="5">
        <v>1.0703953645891118</v>
      </c>
      <c r="AB79" t="s">
        <v>326</v>
      </c>
      <c r="AC79" t="s">
        <v>326</v>
      </c>
      <c r="AD79" s="5">
        <v>2.0409819168018273</v>
      </c>
    </row>
    <row r="80" spans="1:30">
      <c r="A80">
        <v>79</v>
      </c>
      <c r="B80">
        <v>79</v>
      </c>
      <c r="C80">
        <v>980028</v>
      </c>
      <c r="D80" s="2">
        <v>41630.173121064814</v>
      </c>
      <c r="E80">
        <v>71.88</v>
      </c>
      <c r="F80">
        <v>35.94</v>
      </c>
      <c r="G80">
        <v>-135</v>
      </c>
      <c r="H80">
        <v>-90.5</v>
      </c>
      <c r="I80">
        <f t="shared" si="6"/>
        <v>11</v>
      </c>
      <c r="J80">
        <v>-48.45</v>
      </c>
      <c r="K80">
        <v>-20.6</v>
      </c>
      <c r="L80">
        <v>0</v>
      </c>
      <c r="M80">
        <f t="shared" si="5"/>
        <v>0</v>
      </c>
      <c r="N80" t="s">
        <v>290</v>
      </c>
      <c r="O80">
        <v>32</v>
      </c>
      <c r="P80">
        <v>35000</v>
      </c>
      <c r="Q80">
        <v>177</v>
      </c>
      <c r="R80">
        <v>608</v>
      </c>
      <c r="S80">
        <v>29</v>
      </c>
      <c r="T80" s="5">
        <v>133.54615569178424</v>
      </c>
      <c r="U80" s="5">
        <v>4.9043988087127408</v>
      </c>
      <c r="V80" s="5">
        <v>-90.280951310088852</v>
      </c>
      <c r="W80" s="5">
        <v>1.163399137651081E-2</v>
      </c>
      <c r="X80" s="5">
        <v>0.85004840021733263</v>
      </c>
      <c r="Y80" s="5">
        <v>2.591919055273971E-2</v>
      </c>
      <c r="Z80" s="5">
        <v>13.38006958332852</v>
      </c>
      <c r="AA80" s="5">
        <v>0.85538731130379231</v>
      </c>
      <c r="AB80" t="s">
        <v>326</v>
      </c>
      <c r="AC80" t="s">
        <v>326</v>
      </c>
      <c r="AD80" s="5">
        <v>1.706538559530665</v>
      </c>
    </row>
    <row r="81" spans="1:30">
      <c r="A81">
        <v>80</v>
      </c>
      <c r="B81">
        <v>80</v>
      </c>
      <c r="C81">
        <v>980028</v>
      </c>
      <c r="D81" s="2">
        <v>41630.175262384262</v>
      </c>
      <c r="E81">
        <v>71.88</v>
      </c>
      <c r="F81">
        <v>35.94</v>
      </c>
      <c r="G81">
        <v>-135</v>
      </c>
      <c r="H81">
        <v>-90.5</v>
      </c>
      <c r="I81">
        <f t="shared" si="6"/>
        <v>11</v>
      </c>
      <c r="J81">
        <v>-47.45</v>
      </c>
      <c r="K81">
        <v>-20.539000000000001</v>
      </c>
      <c r="L81">
        <v>0</v>
      </c>
      <c r="M81">
        <f t="shared" si="5"/>
        <v>0</v>
      </c>
      <c r="N81" t="s">
        <v>290</v>
      </c>
      <c r="O81">
        <v>32</v>
      </c>
      <c r="P81">
        <v>35000</v>
      </c>
      <c r="Q81">
        <v>179</v>
      </c>
      <c r="R81">
        <v>585</v>
      </c>
      <c r="S81">
        <v>28</v>
      </c>
      <c r="T81" s="5">
        <v>131.66202720076373</v>
      </c>
      <c r="U81" s="5">
        <v>4.6688547274134811</v>
      </c>
      <c r="V81" s="5">
        <v>-90.296666746598703</v>
      </c>
      <c r="W81" s="5">
        <v>1.0941052175440195E-2</v>
      </c>
      <c r="X81" s="5">
        <v>0.82806340587872618</v>
      </c>
      <c r="Y81" s="5">
        <v>2.4381010517836289E-2</v>
      </c>
      <c r="Z81" s="5">
        <v>13.213347532450184</v>
      </c>
      <c r="AA81" s="5">
        <v>0.79156231182090186</v>
      </c>
      <c r="AB81" t="s">
        <v>326</v>
      </c>
      <c r="AC81" t="s">
        <v>326</v>
      </c>
      <c r="AD81" s="5">
        <v>1.6349206010337287</v>
      </c>
    </row>
    <row r="82" spans="1:30">
      <c r="A82">
        <v>81</v>
      </c>
      <c r="B82">
        <v>81</v>
      </c>
      <c r="C82">
        <v>980028</v>
      </c>
      <c r="D82" s="2">
        <v>41630.177422106484</v>
      </c>
      <c r="E82">
        <v>71.88</v>
      </c>
      <c r="F82">
        <v>35.94</v>
      </c>
      <c r="G82">
        <v>-135</v>
      </c>
      <c r="H82">
        <v>-90.5</v>
      </c>
      <c r="I82">
        <f t="shared" si="6"/>
        <v>11</v>
      </c>
      <c r="J82">
        <v>-46.45</v>
      </c>
      <c r="K82">
        <v>-20.498000000000001</v>
      </c>
      <c r="L82">
        <v>0</v>
      </c>
      <c r="M82">
        <f t="shared" si="5"/>
        <v>0</v>
      </c>
      <c r="N82" t="s">
        <v>290</v>
      </c>
      <c r="O82">
        <v>32</v>
      </c>
      <c r="P82">
        <v>35000</v>
      </c>
      <c r="Q82">
        <v>178</v>
      </c>
      <c r="R82">
        <v>641</v>
      </c>
      <c r="S82">
        <v>25</v>
      </c>
      <c r="T82" s="5">
        <v>136.18143362273221</v>
      </c>
      <c r="U82" s="5">
        <v>5.9209068777904879</v>
      </c>
      <c r="V82" s="5">
        <v>-90.30300960358052</v>
      </c>
      <c r="W82" s="5">
        <v>1.3384848933802526E-2</v>
      </c>
      <c r="X82" s="5">
        <v>0.83333423043583132</v>
      </c>
      <c r="Y82" s="5">
        <v>2.9675355151970183E-2</v>
      </c>
      <c r="Z82" s="5">
        <v>12.458906336554195</v>
      </c>
      <c r="AA82" s="5">
        <v>0.96811958061916403</v>
      </c>
      <c r="AB82" t="s">
        <v>326</v>
      </c>
      <c r="AC82" t="s">
        <v>326</v>
      </c>
      <c r="AD82" s="5">
        <v>2.0466084063390322</v>
      </c>
    </row>
    <row r="83" spans="1:30">
      <c r="A83">
        <v>82</v>
      </c>
      <c r="B83">
        <v>82</v>
      </c>
      <c r="C83">
        <v>980028</v>
      </c>
      <c r="D83" s="2">
        <v>41630.179580902775</v>
      </c>
      <c r="E83">
        <v>71.88</v>
      </c>
      <c r="F83">
        <v>35.94</v>
      </c>
      <c r="G83">
        <v>-135</v>
      </c>
      <c r="H83">
        <v>-90.5</v>
      </c>
      <c r="I83">
        <f t="shared" si="6"/>
        <v>11</v>
      </c>
      <c r="J83">
        <v>-45.45</v>
      </c>
      <c r="K83">
        <v>-20.462</v>
      </c>
      <c r="L83">
        <v>0</v>
      </c>
      <c r="M83">
        <f t="shared" si="5"/>
        <v>0</v>
      </c>
      <c r="N83" t="s">
        <v>290</v>
      </c>
      <c r="O83">
        <v>32</v>
      </c>
      <c r="P83">
        <v>35000</v>
      </c>
      <c r="Q83">
        <v>178</v>
      </c>
      <c r="R83">
        <v>582</v>
      </c>
      <c r="S83">
        <v>18</v>
      </c>
      <c r="T83" s="5">
        <v>132.79446240633416</v>
      </c>
      <c r="U83" s="5">
        <v>6.240076062541231</v>
      </c>
      <c r="V83" s="5">
        <v>-90.251504874443768</v>
      </c>
      <c r="W83" s="5">
        <v>1.4781797608340337E-2</v>
      </c>
      <c r="X83" s="5">
        <v>0.85616092439327562</v>
      </c>
      <c r="Y83" s="5">
        <v>3.2716484483874E-2</v>
      </c>
      <c r="Z83" s="5">
        <v>11.411591548056098</v>
      </c>
      <c r="AA83" s="5">
        <v>1.0229575308029444</v>
      </c>
      <c r="AB83" t="s">
        <v>326</v>
      </c>
      <c r="AC83" t="s">
        <v>326</v>
      </c>
      <c r="AD83" s="5">
        <v>2.1913095838112739</v>
      </c>
    </row>
    <row r="84" spans="1:30">
      <c r="A84">
        <v>83</v>
      </c>
      <c r="B84">
        <v>83</v>
      </c>
      <c r="C84">
        <v>980028</v>
      </c>
      <c r="D84" s="2">
        <v>41630.181729282405</v>
      </c>
      <c r="E84">
        <v>71.88</v>
      </c>
      <c r="F84">
        <v>35.94</v>
      </c>
      <c r="G84">
        <v>-135</v>
      </c>
      <c r="H84">
        <v>-90.5</v>
      </c>
      <c r="I84">
        <f t="shared" si="6"/>
        <v>11</v>
      </c>
      <c r="J84">
        <v>-44.45</v>
      </c>
      <c r="K84">
        <v>-20.385000000000002</v>
      </c>
      <c r="L84">
        <v>0</v>
      </c>
      <c r="M84">
        <f t="shared" si="5"/>
        <v>0</v>
      </c>
      <c r="N84" t="s">
        <v>290</v>
      </c>
      <c r="O84">
        <v>32</v>
      </c>
      <c r="P84">
        <v>35000</v>
      </c>
      <c r="Q84">
        <v>178</v>
      </c>
      <c r="R84">
        <v>556</v>
      </c>
      <c r="S84">
        <v>30</v>
      </c>
      <c r="T84" s="5">
        <v>129.36241968518445</v>
      </c>
      <c r="U84" s="5">
        <v>4.3408397493711455</v>
      </c>
      <c r="V84" s="5">
        <v>-90.246865600986084</v>
      </c>
      <c r="W84" s="5">
        <v>1.1406194455167088E-2</v>
      </c>
      <c r="X84" s="5">
        <v>0.91223116801278858</v>
      </c>
      <c r="Y84" s="5">
        <v>2.6088833394796541E-2</v>
      </c>
      <c r="Z84" s="5">
        <v>13.615914628699031</v>
      </c>
      <c r="AA84" s="5">
        <v>0.83989202997927681</v>
      </c>
      <c r="AB84" t="s">
        <v>326</v>
      </c>
      <c r="AC84" t="s">
        <v>326</v>
      </c>
      <c r="AD84" s="5">
        <v>1.5256859462251668</v>
      </c>
    </row>
    <row r="85" spans="1:30">
      <c r="A85">
        <v>84</v>
      </c>
      <c r="B85">
        <v>84</v>
      </c>
      <c r="C85">
        <v>980028</v>
      </c>
      <c r="D85" s="2">
        <v>41630.183884259262</v>
      </c>
      <c r="E85">
        <v>71.88</v>
      </c>
      <c r="F85">
        <v>35.94</v>
      </c>
      <c r="G85">
        <v>-135</v>
      </c>
      <c r="H85">
        <v>-90.5</v>
      </c>
      <c r="I85">
        <f t="shared" si="6"/>
        <v>11</v>
      </c>
      <c r="J85">
        <v>-43.45</v>
      </c>
      <c r="K85">
        <v>-20.338000000000001</v>
      </c>
      <c r="L85">
        <v>0</v>
      </c>
      <c r="M85">
        <f t="shared" si="5"/>
        <v>0</v>
      </c>
      <c r="N85" t="s">
        <v>290</v>
      </c>
      <c r="O85">
        <v>32</v>
      </c>
      <c r="P85">
        <v>35000</v>
      </c>
      <c r="Q85">
        <v>178</v>
      </c>
      <c r="R85">
        <v>513</v>
      </c>
      <c r="S85">
        <v>21</v>
      </c>
      <c r="T85" s="5">
        <v>126.89914578404505</v>
      </c>
      <c r="U85" s="5">
        <v>5.5727303295356476</v>
      </c>
      <c r="V85" s="5">
        <v>-90.168234824549003</v>
      </c>
      <c r="W85" s="5">
        <v>1.5614064940496527E-2</v>
      </c>
      <c r="X85" s="5">
        <v>0.95663937496215112</v>
      </c>
      <c r="Y85" s="5">
        <v>3.6484503387189747E-2</v>
      </c>
      <c r="Z85" s="5">
        <v>14.518486480242951</v>
      </c>
      <c r="AA85" s="5">
        <v>1.1731198634108981</v>
      </c>
      <c r="AB85" t="s">
        <v>326</v>
      </c>
      <c r="AC85" t="s">
        <v>326</v>
      </c>
      <c r="AD85" s="5">
        <v>1.956684906342697</v>
      </c>
    </row>
    <row r="86" spans="1:30">
      <c r="A86">
        <v>85</v>
      </c>
      <c r="B86">
        <v>85</v>
      </c>
      <c r="C86">
        <v>980028</v>
      </c>
      <c r="D86" s="2">
        <v>41630.186060879627</v>
      </c>
      <c r="E86">
        <v>71.88</v>
      </c>
      <c r="F86">
        <v>35.94</v>
      </c>
      <c r="G86">
        <v>-135</v>
      </c>
      <c r="H86">
        <v>-90.5</v>
      </c>
      <c r="I86">
        <f t="shared" si="6"/>
        <v>11</v>
      </c>
      <c r="J86">
        <v>-42.45</v>
      </c>
      <c r="K86">
        <v>-20.408999999999999</v>
      </c>
      <c r="L86">
        <v>0</v>
      </c>
      <c r="M86">
        <f t="shared" si="5"/>
        <v>0</v>
      </c>
      <c r="N86" t="s">
        <v>290</v>
      </c>
      <c r="O86">
        <v>32</v>
      </c>
      <c r="P86">
        <v>35000</v>
      </c>
      <c r="Q86">
        <v>177</v>
      </c>
      <c r="R86">
        <v>518</v>
      </c>
      <c r="S86">
        <v>27</v>
      </c>
      <c r="T86" s="5">
        <v>125.46039365715002</v>
      </c>
      <c r="U86" s="5">
        <v>5.3320280574969319</v>
      </c>
      <c r="V86" s="5">
        <v>-90.174075765282169</v>
      </c>
      <c r="W86" s="5">
        <v>1.5825709731921708E-2</v>
      </c>
      <c r="X86" s="5">
        <v>0.99952392224864051</v>
      </c>
      <c r="Y86" s="5">
        <v>3.7162837240110692E-2</v>
      </c>
      <c r="Z86" s="5">
        <v>14.082201013993043</v>
      </c>
      <c r="AA86" s="5">
        <v>1.1860222967798202</v>
      </c>
      <c r="AB86" t="s">
        <v>326</v>
      </c>
      <c r="AC86" t="s">
        <v>326</v>
      </c>
      <c r="AD86" s="5">
        <v>1.8896690431097636</v>
      </c>
    </row>
    <row r="87" spans="1:30">
      <c r="A87">
        <v>86</v>
      </c>
      <c r="B87">
        <v>86</v>
      </c>
      <c r="C87">
        <v>980028</v>
      </c>
      <c r="D87" s="2">
        <v>41630.188199537035</v>
      </c>
      <c r="E87">
        <v>71.88</v>
      </c>
      <c r="F87">
        <v>35.94</v>
      </c>
      <c r="G87">
        <v>-135</v>
      </c>
      <c r="H87">
        <v>-90.5</v>
      </c>
      <c r="I87">
        <f t="shared" si="6"/>
        <v>11</v>
      </c>
      <c r="J87">
        <v>-41.45</v>
      </c>
      <c r="K87">
        <v>-20.510999999999999</v>
      </c>
      <c r="L87">
        <v>0</v>
      </c>
      <c r="M87">
        <f t="shared" si="5"/>
        <v>0</v>
      </c>
      <c r="N87" t="s">
        <v>290</v>
      </c>
      <c r="O87">
        <v>32</v>
      </c>
      <c r="P87">
        <v>35000</v>
      </c>
      <c r="Q87">
        <v>178</v>
      </c>
      <c r="R87">
        <v>546</v>
      </c>
      <c r="S87">
        <v>30</v>
      </c>
      <c r="T87" s="5">
        <v>136.09636703679305</v>
      </c>
      <c r="U87" s="5">
        <v>5.6264226279548586</v>
      </c>
      <c r="V87" s="5">
        <v>-90.189759240647149</v>
      </c>
      <c r="W87" s="5">
        <v>1.5171132995010042E-2</v>
      </c>
      <c r="X87" s="5">
        <v>0.9849836049392664</v>
      </c>
      <c r="Y87" s="5">
        <v>3.5311061658720319E-2</v>
      </c>
      <c r="Z87" s="5">
        <v>14.959329297169795</v>
      </c>
      <c r="AA87" s="5">
        <v>1.2180350130271391</v>
      </c>
      <c r="AB87" t="s">
        <v>326</v>
      </c>
      <c r="AC87" t="s">
        <v>326</v>
      </c>
      <c r="AD87" s="5">
        <v>1.9199692260303087</v>
      </c>
    </row>
    <row r="88" spans="1:30">
      <c r="A88">
        <v>87</v>
      </c>
      <c r="B88">
        <v>87</v>
      </c>
      <c r="C88">
        <v>980028</v>
      </c>
      <c r="D88" s="2">
        <v>41630.190380092594</v>
      </c>
      <c r="E88">
        <v>71.88</v>
      </c>
      <c r="F88">
        <v>35.94</v>
      </c>
      <c r="G88">
        <v>-135</v>
      </c>
      <c r="H88">
        <v>-90.5</v>
      </c>
      <c r="I88">
        <f t="shared" si="6"/>
        <v>11</v>
      </c>
      <c r="J88">
        <v>-40.450000000000003</v>
      </c>
      <c r="K88">
        <v>-20.587</v>
      </c>
      <c r="L88">
        <v>0</v>
      </c>
      <c r="M88">
        <f t="shared" si="5"/>
        <v>0</v>
      </c>
      <c r="N88" t="s">
        <v>290</v>
      </c>
      <c r="O88">
        <v>32</v>
      </c>
      <c r="P88">
        <v>35000</v>
      </c>
      <c r="Q88">
        <v>179</v>
      </c>
      <c r="R88">
        <v>453</v>
      </c>
      <c r="S88">
        <v>33</v>
      </c>
      <c r="T88" s="5">
        <v>121.02348489187526</v>
      </c>
      <c r="U88" s="5">
        <v>3.9229071937319384</v>
      </c>
      <c r="V88" s="5">
        <v>-90.201702584320827</v>
      </c>
      <c r="W88" s="5">
        <v>1.2826041786289526E-2</v>
      </c>
      <c r="X88" s="5">
        <v>1.050739550639644</v>
      </c>
      <c r="Y88" s="5">
        <v>3.1375877825794825E-2</v>
      </c>
      <c r="Z88" s="5">
        <v>15.776950173426741</v>
      </c>
      <c r="AA88" s="5">
        <v>1.0022452680316729</v>
      </c>
      <c r="AB88" t="s">
        <v>326</v>
      </c>
      <c r="AC88" t="s">
        <v>326</v>
      </c>
      <c r="AD88" s="5">
        <v>1.3976702060349506</v>
      </c>
    </row>
    <row r="89" spans="1:30">
      <c r="A89">
        <v>88</v>
      </c>
      <c r="B89">
        <v>88</v>
      </c>
      <c r="C89">
        <v>980028</v>
      </c>
      <c r="D89" s="2">
        <v>41630.192573379631</v>
      </c>
      <c r="E89">
        <v>71.88</v>
      </c>
      <c r="F89">
        <v>35.94</v>
      </c>
      <c r="G89">
        <v>-135</v>
      </c>
      <c r="H89">
        <v>-90.5</v>
      </c>
      <c r="I89">
        <f t="shared" si="6"/>
        <v>11</v>
      </c>
      <c r="J89">
        <v>-39.450000000000003</v>
      </c>
      <c r="K89">
        <v>-20.661000000000001</v>
      </c>
      <c r="L89">
        <v>0</v>
      </c>
      <c r="M89">
        <f t="shared" si="5"/>
        <v>0</v>
      </c>
      <c r="N89" t="s">
        <v>290</v>
      </c>
      <c r="O89">
        <v>32</v>
      </c>
      <c r="P89">
        <v>35000</v>
      </c>
      <c r="Q89">
        <v>180</v>
      </c>
      <c r="R89">
        <v>495</v>
      </c>
      <c r="S89">
        <v>20</v>
      </c>
      <c r="T89" s="5">
        <v>134.07524505763624</v>
      </c>
      <c r="U89" s="5">
        <v>5.763909356521169</v>
      </c>
      <c r="V89" s="5">
        <v>-90.224691667233401</v>
      </c>
      <c r="W89" s="5">
        <v>1.6846713332735894E-2</v>
      </c>
      <c r="X89" s="5">
        <v>1.0646213007268219</v>
      </c>
      <c r="Y89" s="5">
        <v>4.0379402820338299E-2</v>
      </c>
      <c r="Z89" s="5">
        <v>13.946724977119617</v>
      </c>
      <c r="AA89" s="5">
        <v>1.3507643941222218</v>
      </c>
      <c r="AB89" t="s">
        <v>326</v>
      </c>
      <c r="AC89" t="s">
        <v>326</v>
      </c>
      <c r="AD89" s="5">
        <v>1.9769922371985884</v>
      </c>
    </row>
    <row r="90" spans="1:30">
      <c r="A90">
        <v>89</v>
      </c>
      <c r="B90">
        <v>89</v>
      </c>
      <c r="C90">
        <v>980028</v>
      </c>
      <c r="D90" s="2">
        <v>41630.194818055556</v>
      </c>
      <c r="E90">
        <v>71.88</v>
      </c>
      <c r="F90">
        <v>35.94</v>
      </c>
      <c r="G90">
        <v>-135</v>
      </c>
      <c r="H90">
        <v>-90.5</v>
      </c>
      <c r="I90">
        <f t="shared" si="6"/>
        <v>11</v>
      </c>
      <c r="J90">
        <v>-38.450000000000003</v>
      </c>
      <c r="K90">
        <v>-20.751000000000001</v>
      </c>
      <c r="L90">
        <v>0</v>
      </c>
      <c r="M90">
        <f t="shared" si="5"/>
        <v>0</v>
      </c>
      <c r="N90" t="s">
        <v>290</v>
      </c>
      <c r="O90">
        <v>32</v>
      </c>
      <c r="P90">
        <v>35000</v>
      </c>
      <c r="Q90">
        <v>176</v>
      </c>
      <c r="R90">
        <v>557</v>
      </c>
      <c r="S90">
        <v>28</v>
      </c>
      <c r="T90" s="5">
        <v>139.66655517900074</v>
      </c>
      <c r="U90" s="5">
        <v>4.8175492035256742</v>
      </c>
      <c r="V90" s="5">
        <v>-90.238065309547196</v>
      </c>
      <c r="W90" s="5">
        <v>1.2486800115796894E-2</v>
      </c>
      <c r="X90" s="5">
        <v>0.97880688689883721</v>
      </c>
      <c r="Y90" s="5">
        <v>2.903571357498206E-2</v>
      </c>
      <c r="Z90" s="5">
        <v>14.251984108916586</v>
      </c>
      <c r="AA90" s="5">
        <v>1.0014635640703717</v>
      </c>
      <c r="AB90" t="s">
        <v>326</v>
      </c>
      <c r="AC90" t="s">
        <v>326</v>
      </c>
      <c r="AD90" s="5">
        <v>1.628633841760196</v>
      </c>
    </row>
    <row r="91" spans="1:30">
      <c r="A91">
        <v>90</v>
      </c>
      <c r="B91">
        <v>90</v>
      </c>
      <c r="C91">
        <v>980028</v>
      </c>
      <c r="D91" s="2">
        <v>41630.197021064814</v>
      </c>
      <c r="E91">
        <v>71.88</v>
      </c>
      <c r="F91">
        <v>35.94</v>
      </c>
      <c r="G91">
        <v>-135</v>
      </c>
      <c r="H91">
        <v>-90.5</v>
      </c>
      <c r="I91">
        <f t="shared" si="6"/>
        <v>11</v>
      </c>
      <c r="J91">
        <v>-37.450000000000003</v>
      </c>
      <c r="K91">
        <v>-20.853000000000002</v>
      </c>
      <c r="L91">
        <v>0</v>
      </c>
      <c r="M91">
        <f t="shared" si="5"/>
        <v>0</v>
      </c>
      <c r="N91" t="s">
        <v>290</v>
      </c>
      <c r="O91">
        <v>32</v>
      </c>
      <c r="P91">
        <v>35000</v>
      </c>
      <c r="Q91">
        <v>177</v>
      </c>
      <c r="R91">
        <v>550</v>
      </c>
      <c r="S91">
        <v>22</v>
      </c>
      <c r="T91" s="5">
        <v>140.51095522952278</v>
      </c>
      <c r="U91" s="5">
        <v>5.569069362618043</v>
      </c>
      <c r="V91" s="5">
        <v>-90.250584891824587</v>
      </c>
      <c r="W91" s="5">
        <v>1.455370234698743E-2</v>
      </c>
      <c r="X91" s="5">
        <v>0.99146485391702133</v>
      </c>
      <c r="Y91" s="5">
        <v>3.3695160292848837E-2</v>
      </c>
      <c r="Z91" s="5">
        <v>13.657486445433497</v>
      </c>
      <c r="AA91" s="5">
        <v>1.1632919059426068</v>
      </c>
      <c r="AB91" t="s">
        <v>326</v>
      </c>
      <c r="AC91" t="s">
        <v>326</v>
      </c>
      <c r="AD91" s="5">
        <v>1.8886464399216127</v>
      </c>
    </row>
    <row r="92" spans="1:30">
      <c r="A92">
        <v>91</v>
      </c>
      <c r="B92">
        <v>91</v>
      </c>
      <c r="C92">
        <v>980028</v>
      </c>
      <c r="D92" s="2">
        <v>41630.199252662038</v>
      </c>
      <c r="E92">
        <v>71.88</v>
      </c>
      <c r="F92">
        <v>35.94</v>
      </c>
      <c r="G92">
        <v>-135</v>
      </c>
      <c r="H92">
        <v>-90.5</v>
      </c>
      <c r="I92">
        <f t="shared" si="6"/>
        <v>11</v>
      </c>
      <c r="J92">
        <v>-36.450000000000003</v>
      </c>
      <c r="K92">
        <v>-20.917999999999999</v>
      </c>
      <c r="L92">
        <v>0</v>
      </c>
      <c r="M92">
        <f t="shared" si="5"/>
        <v>0</v>
      </c>
      <c r="N92" t="s">
        <v>290</v>
      </c>
      <c r="O92">
        <v>32</v>
      </c>
      <c r="P92">
        <v>35000</v>
      </c>
      <c r="Q92">
        <v>178</v>
      </c>
      <c r="R92">
        <v>514</v>
      </c>
      <c r="S92">
        <v>26</v>
      </c>
      <c r="T92" s="5">
        <v>113.5438590101448</v>
      </c>
      <c r="U92" s="5">
        <v>4.7363994557975291</v>
      </c>
      <c r="V92" s="5">
        <v>-90.24566885169493</v>
      </c>
      <c r="W92" s="5">
        <v>1.5001776782889975E-2</v>
      </c>
      <c r="X92" s="5">
        <v>0.96582243798747158</v>
      </c>
      <c r="Y92" s="5">
        <v>3.5483117009167058E-2</v>
      </c>
      <c r="Z92" s="5">
        <v>13.946774670491971</v>
      </c>
      <c r="AA92" s="5">
        <v>1.0364079469674139</v>
      </c>
      <c r="AB92" t="s">
        <v>326</v>
      </c>
      <c r="AC92" t="s">
        <v>326</v>
      </c>
      <c r="AD92" s="5">
        <v>1.7449848880230037</v>
      </c>
    </row>
    <row r="93" spans="1:30">
      <c r="A93">
        <v>92</v>
      </c>
      <c r="B93">
        <v>92</v>
      </c>
      <c r="C93">
        <v>980028</v>
      </c>
      <c r="D93" s="2">
        <v>41630.201441319441</v>
      </c>
      <c r="E93">
        <v>71.88</v>
      </c>
      <c r="F93">
        <v>35.94</v>
      </c>
      <c r="G93">
        <v>-135</v>
      </c>
      <c r="H93">
        <v>-90.5</v>
      </c>
      <c r="I93">
        <f t="shared" si="6"/>
        <v>11</v>
      </c>
      <c r="J93">
        <v>-35.450000000000003</v>
      </c>
      <c r="K93">
        <v>-20.928999999999998</v>
      </c>
      <c r="L93">
        <v>0</v>
      </c>
      <c r="M93">
        <f t="shared" si="5"/>
        <v>0</v>
      </c>
      <c r="N93" t="s">
        <v>290</v>
      </c>
      <c r="O93">
        <v>32</v>
      </c>
      <c r="P93">
        <v>35000</v>
      </c>
      <c r="Q93">
        <v>177</v>
      </c>
      <c r="R93">
        <v>433</v>
      </c>
      <c r="S93">
        <v>24</v>
      </c>
      <c r="T93" s="5">
        <v>109.67909922311907</v>
      </c>
      <c r="U93" s="5">
        <v>4.4047896956189865</v>
      </c>
      <c r="V93" s="5">
        <v>-90.259200697662664</v>
      </c>
      <c r="W93" s="5">
        <v>1.544511261173924E-2</v>
      </c>
      <c r="X93" s="5">
        <v>1.0273504142042407</v>
      </c>
      <c r="Y93" s="5">
        <v>3.6865124462618186E-2</v>
      </c>
      <c r="Z93" s="5">
        <v>12.851283169224724</v>
      </c>
      <c r="AA93" s="5">
        <v>1.0445979402395382</v>
      </c>
      <c r="AB93" t="s">
        <v>326</v>
      </c>
      <c r="AC93" t="s">
        <v>326</v>
      </c>
      <c r="AD93" s="5">
        <v>1.6651230653320315</v>
      </c>
    </row>
    <row r="94" spans="1:30">
      <c r="A94">
        <v>93</v>
      </c>
      <c r="B94">
        <v>93</v>
      </c>
      <c r="C94">
        <v>980028</v>
      </c>
      <c r="D94" s="2">
        <v>41630.203587847223</v>
      </c>
      <c r="E94">
        <v>71.88</v>
      </c>
      <c r="F94">
        <v>35.94</v>
      </c>
      <c r="G94">
        <v>-135</v>
      </c>
      <c r="H94">
        <v>-90.5</v>
      </c>
      <c r="I94">
        <f t="shared" si="6"/>
        <v>11</v>
      </c>
      <c r="J94">
        <v>-34.450000000000003</v>
      </c>
      <c r="K94">
        <v>-20.885999999999999</v>
      </c>
      <c r="L94">
        <v>0</v>
      </c>
      <c r="M94">
        <f t="shared" si="5"/>
        <v>0</v>
      </c>
      <c r="N94" t="s">
        <v>290</v>
      </c>
      <c r="O94">
        <v>32</v>
      </c>
      <c r="P94">
        <v>35000</v>
      </c>
      <c r="Q94">
        <v>178</v>
      </c>
      <c r="R94">
        <v>374</v>
      </c>
      <c r="S94">
        <v>15</v>
      </c>
      <c r="T94" s="5">
        <v>93.047874969018707</v>
      </c>
      <c r="U94" s="5">
        <v>5.4080160306294029</v>
      </c>
      <c r="V94" s="5">
        <v>-90.255373719697502</v>
      </c>
      <c r="W94" s="5">
        <v>2.2249783000805091E-2</v>
      </c>
      <c r="X94" s="5">
        <v>1.0362128513862128</v>
      </c>
      <c r="Y94" s="5">
        <v>5.4552761197384537E-2</v>
      </c>
      <c r="Z94" s="5">
        <v>13.031107847297575</v>
      </c>
      <c r="AA94" s="5">
        <v>1.3416830100947883</v>
      </c>
      <c r="AB94" t="s">
        <v>326</v>
      </c>
      <c r="AC94" t="s">
        <v>326</v>
      </c>
      <c r="AD94" s="5">
        <v>2.1541464172927345</v>
      </c>
    </row>
    <row r="95" spans="1:30">
      <c r="A95">
        <v>94</v>
      </c>
      <c r="B95">
        <v>94</v>
      </c>
      <c r="C95">
        <v>980028</v>
      </c>
      <c r="D95" s="2">
        <v>41630.205735763891</v>
      </c>
      <c r="E95">
        <v>71.88</v>
      </c>
      <c r="F95">
        <v>35.94</v>
      </c>
      <c r="G95">
        <v>-135</v>
      </c>
      <c r="H95">
        <v>-90.5</v>
      </c>
      <c r="I95">
        <f t="shared" si="6"/>
        <v>11</v>
      </c>
      <c r="J95">
        <v>-33.450000000000003</v>
      </c>
      <c r="K95">
        <v>-20.867000000000001</v>
      </c>
      <c r="L95">
        <v>0</v>
      </c>
      <c r="M95">
        <f t="shared" si="5"/>
        <v>0</v>
      </c>
      <c r="N95" t="s">
        <v>290</v>
      </c>
      <c r="O95">
        <v>32</v>
      </c>
      <c r="P95">
        <v>35000</v>
      </c>
      <c r="Q95">
        <v>177</v>
      </c>
      <c r="R95">
        <v>384</v>
      </c>
      <c r="S95">
        <v>26</v>
      </c>
      <c r="T95" s="5">
        <v>92.070621592063574</v>
      </c>
      <c r="U95" s="5">
        <v>3.7276937407829931</v>
      </c>
      <c r="V95" s="5">
        <v>-90.217026500063994</v>
      </c>
      <c r="W95" s="5">
        <v>1.4644264806754317E-2</v>
      </c>
      <c r="X95" s="5">
        <v>0.95262685840446271</v>
      </c>
      <c r="Y95" s="5">
        <v>3.4728163522674264E-2</v>
      </c>
      <c r="Z95" s="5">
        <v>13.705432597446414</v>
      </c>
      <c r="AA95" s="5">
        <v>0.87123679924313102</v>
      </c>
      <c r="AB95" t="s">
        <v>326</v>
      </c>
      <c r="AC95" t="s">
        <v>326</v>
      </c>
      <c r="AD95" s="5">
        <v>1.5064994013716231</v>
      </c>
    </row>
    <row r="96" spans="1:30">
      <c r="A96">
        <v>95</v>
      </c>
      <c r="B96">
        <v>95</v>
      </c>
      <c r="C96">
        <v>980028</v>
      </c>
      <c r="D96" s="2">
        <v>41630.207886226854</v>
      </c>
      <c r="E96">
        <v>71.88</v>
      </c>
      <c r="F96">
        <v>35.94</v>
      </c>
      <c r="G96">
        <v>-135</v>
      </c>
      <c r="H96">
        <v>-90.5</v>
      </c>
      <c r="I96">
        <f t="shared" si="6"/>
        <v>11</v>
      </c>
      <c r="J96">
        <v>-32.450000000000003</v>
      </c>
      <c r="K96">
        <v>-20.872</v>
      </c>
      <c r="L96">
        <v>0</v>
      </c>
      <c r="M96">
        <f t="shared" si="5"/>
        <v>0</v>
      </c>
      <c r="N96" t="s">
        <v>290</v>
      </c>
      <c r="O96">
        <v>32</v>
      </c>
      <c r="P96">
        <v>35000</v>
      </c>
      <c r="Q96">
        <v>178</v>
      </c>
      <c r="R96">
        <v>492</v>
      </c>
      <c r="S96">
        <v>40</v>
      </c>
      <c r="T96" s="5">
        <v>120.19986385888973</v>
      </c>
      <c r="U96" s="5">
        <v>3.3618694101156246</v>
      </c>
      <c r="V96" s="5">
        <v>-90.245320702659015</v>
      </c>
      <c r="W96" s="5">
        <v>1.0147847221555111E-2</v>
      </c>
      <c r="X96" s="5">
        <v>0.95804680530776987</v>
      </c>
      <c r="Y96" s="5">
        <v>2.3772368471316668E-2</v>
      </c>
      <c r="Z96" s="5">
        <v>14.227330183043907</v>
      </c>
      <c r="AA96" s="5">
        <v>0.73823691768364119</v>
      </c>
      <c r="AB96" t="s">
        <v>326</v>
      </c>
      <c r="AC96" t="s">
        <v>326</v>
      </c>
      <c r="AD96" s="5">
        <v>1.2205986942514717</v>
      </c>
    </row>
    <row r="97" spans="1:30">
      <c r="A97">
        <v>96</v>
      </c>
      <c r="B97">
        <v>96</v>
      </c>
      <c r="C97">
        <v>980028</v>
      </c>
      <c r="D97" s="2">
        <v>41630.210040393518</v>
      </c>
      <c r="E97">
        <v>71.88</v>
      </c>
      <c r="F97">
        <v>35.94</v>
      </c>
      <c r="G97">
        <v>-135</v>
      </c>
      <c r="H97">
        <v>-90.5</v>
      </c>
      <c r="I97">
        <f t="shared" si="6"/>
        <v>11</v>
      </c>
      <c r="J97">
        <v>-31.45</v>
      </c>
      <c r="K97">
        <v>-20.783000000000001</v>
      </c>
      <c r="L97">
        <v>0</v>
      </c>
      <c r="M97">
        <f t="shared" si="5"/>
        <v>0</v>
      </c>
      <c r="N97" t="s">
        <v>290</v>
      </c>
      <c r="O97">
        <v>32</v>
      </c>
      <c r="P97">
        <v>35000</v>
      </c>
      <c r="Q97">
        <v>176</v>
      </c>
      <c r="R97">
        <v>531</v>
      </c>
      <c r="S97">
        <v>24</v>
      </c>
      <c r="T97" s="5">
        <v>136.07599336777048</v>
      </c>
      <c r="U97" s="5">
        <v>5.2861368358504173</v>
      </c>
      <c r="V97" s="5">
        <v>-90.227230939557813</v>
      </c>
      <c r="W97" s="5">
        <v>1.4152835029590742E-2</v>
      </c>
      <c r="X97" s="5">
        <v>0.98695385905823563</v>
      </c>
      <c r="Y97" s="5">
        <v>3.320533028686222E-2</v>
      </c>
      <c r="Z97" s="5">
        <v>13.765606295786798</v>
      </c>
      <c r="AA97" s="5">
        <v>1.107412875527982</v>
      </c>
      <c r="AB97" t="s">
        <v>326</v>
      </c>
      <c r="AC97" t="s">
        <v>326</v>
      </c>
      <c r="AD97" s="5">
        <v>1.8077224720879985</v>
      </c>
    </row>
    <row r="98" spans="1:30">
      <c r="A98">
        <v>97</v>
      </c>
      <c r="B98">
        <v>97</v>
      </c>
      <c r="C98">
        <v>980028</v>
      </c>
      <c r="D98" s="2">
        <v>41630.212161226853</v>
      </c>
      <c r="E98">
        <v>71.88</v>
      </c>
      <c r="F98">
        <v>35.94</v>
      </c>
      <c r="G98">
        <v>-135</v>
      </c>
      <c r="H98">
        <v>-90.5</v>
      </c>
      <c r="I98">
        <f t="shared" si="6"/>
        <v>11</v>
      </c>
      <c r="J98">
        <v>-30.45</v>
      </c>
      <c r="K98">
        <v>-20.689</v>
      </c>
      <c r="L98">
        <v>0</v>
      </c>
      <c r="M98">
        <f t="shared" ref="M98:M129" si="7" xml:space="preserve">   0</f>
        <v>0</v>
      </c>
      <c r="N98" t="s">
        <v>290</v>
      </c>
      <c r="O98">
        <v>32</v>
      </c>
      <c r="P98">
        <v>35000</v>
      </c>
      <c r="Q98">
        <v>177</v>
      </c>
      <c r="R98">
        <v>510</v>
      </c>
      <c r="S98">
        <v>31</v>
      </c>
      <c r="T98" s="5">
        <v>129.51737001687582</v>
      </c>
      <c r="U98" s="5">
        <v>4.7749520318948733</v>
      </c>
      <c r="V98" s="5">
        <v>-90.225426911178914</v>
      </c>
      <c r="W98" s="5">
        <v>1.3379848640600291E-2</v>
      </c>
      <c r="X98" s="5">
        <v>0.96219199163559299</v>
      </c>
      <c r="Y98" s="5">
        <v>3.1359325315137992E-2</v>
      </c>
      <c r="Z98" s="5">
        <v>16.137885871709035</v>
      </c>
      <c r="AA98" s="5">
        <v>1.0605275644255507</v>
      </c>
      <c r="AB98" t="s">
        <v>326</v>
      </c>
      <c r="AC98" t="s">
        <v>326</v>
      </c>
      <c r="AD98" s="5">
        <v>1.6565700896211559</v>
      </c>
    </row>
    <row r="99" spans="1:30">
      <c r="A99">
        <v>98</v>
      </c>
      <c r="B99">
        <v>98</v>
      </c>
      <c r="C99">
        <v>980028</v>
      </c>
      <c r="D99" s="2">
        <v>41630.214305671296</v>
      </c>
      <c r="E99">
        <v>71.88</v>
      </c>
      <c r="F99">
        <v>35.94</v>
      </c>
      <c r="G99">
        <v>-135</v>
      </c>
      <c r="H99">
        <v>-90.5</v>
      </c>
      <c r="I99">
        <f t="shared" si="6"/>
        <v>11</v>
      </c>
      <c r="J99">
        <v>-29.45</v>
      </c>
      <c r="K99">
        <v>-20.559000000000001</v>
      </c>
      <c r="L99">
        <v>0</v>
      </c>
      <c r="M99">
        <f t="shared" si="7"/>
        <v>0</v>
      </c>
      <c r="N99" t="s">
        <v>290</v>
      </c>
      <c r="O99">
        <v>32</v>
      </c>
      <c r="P99">
        <v>35000</v>
      </c>
      <c r="Q99">
        <v>178</v>
      </c>
      <c r="R99">
        <v>500</v>
      </c>
      <c r="S99">
        <v>30</v>
      </c>
      <c r="T99" s="5">
        <v>129.44097053765256</v>
      </c>
      <c r="U99" s="5">
        <v>4.9445252379284197</v>
      </c>
      <c r="V99" s="5">
        <v>-90.19045935269736</v>
      </c>
      <c r="W99" s="5">
        <v>1.4369600034449885E-2</v>
      </c>
      <c r="X99" s="5">
        <v>1.0011142167450275</v>
      </c>
      <c r="Y99" s="5">
        <v>3.3898892832131891E-2</v>
      </c>
      <c r="Z99" s="5">
        <v>15.159097168318821</v>
      </c>
      <c r="AA99" s="5">
        <v>1.1336913630740524</v>
      </c>
      <c r="AB99" t="s">
        <v>326</v>
      </c>
      <c r="AC99" t="s">
        <v>326</v>
      </c>
      <c r="AD99" s="5">
        <v>1.7255677561254352</v>
      </c>
    </row>
    <row r="100" spans="1:30">
      <c r="A100">
        <v>99</v>
      </c>
      <c r="B100">
        <v>99</v>
      </c>
      <c r="C100">
        <v>980028</v>
      </c>
      <c r="D100" s="2">
        <v>41630.216460300922</v>
      </c>
      <c r="E100">
        <v>71.88</v>
      </c>
      <c r="F100">
        <v>35.94</v>
      </c>
      <c r="G100">
        <v>-135</v>
      </c>
      <c r="H100">
        <v>-90.5</v>
      </c>
      <c r="I100">
        <f t="shared" si="6"/>
        <v>11</v>
      </c>
      <c r="J100">
        <v>-28.45</v>
      </c>
      <c r="K100">
        <v>-20.431000000000001</v>
      </c>
      <c r="L100">
        <v>0</v>
      </c>
      <c r="M100">
        <f t="shared" si="7"/>
        <v>0</v>
      </c>
      <c r="N100" t="s">
        <v>290</v>
      </c>
      <c r="O100">
        <v>32</v>
      </c>
      <c r="P100">
        <v>35000</v>
      </c>
      <c r="Q100">
        <v>174</v>
      </c>
      <c r="R100">
        <v>462</v>
      </c>
      <c r="S100">
        <v>24</v>
      </c>
      <c r="T100" s="5">
        <v>123.42168836647849</v>
      </c>
      <c r="U100" s="5">
        <v>4.9966623120942533</v>
      </c>
      <c r="V100" s="5">
        <v>-90.193763470565941</v>
      </c>
      <c r="W100" s="5">
        <v>1.5841553991387956E-2</v>
      </c>
      <c r="X100" s="5">
        <v>1.0545542827886745</v>
      </c>
      <c r="Y100" s="5">
        <v>3.7987398920795237E-2</v>
      </c>
      <c r="Z100" s="5">
        <v>13.870172042461423</v>
      </c>
      <c r="AA100" s="5">
        <v>1.19488247467384</v>
      </c>
      <c r="AB100" t="s">
        <v>326</v>
      </c>
      <c r="AC100" t="s">
        <v>326</v>
      </c>
      <c r="AD100" s="5">
        <v>1.7792903722111217</v>
      </c>
    </row>
    <row r="101" spans="1:30">
      <c r="A101">
        <v>100</v>
      </c>
      <c r="B101">
        <v>100</v>
      </c>
      <c r="C101">
        <v>980028</v>
      </c>
      <c r="D101" s="2">
        <v>41630.218579745371</v>
      </c>
      <c r="E101">
        <v>71.88</v>
      </c>
      <c r="F101">
        <v>35.94</v>
      </c>
      <c r="G101">
        <v>-135</v>
      </c>
      <c r="H101">
        <v>-90.5</v>
      </c>
      <c r="I101">
        <f t="shared" si="6"/>
        <v>11</v>
      </c>
      <c r="J101">
        <v>-27.45</v>
      </c>
      <c r="K101">
        <v>-20.375</v>
      </c>
      <c r="L101">
        <v>0</v>
      </c>
      <c r="M101">
        <f t="shared" si="7"/>
        <v>0</v>
      </c>
      <c r="N101" t="s">
        <v>290</v>
      </c>
      <c r="O101">
        <v>32</v>
      </c>
      <c r="P101">
        <v>35000</v>
      </c>
      <c r="Q101">
        <v>175</v>
      </c>
      <c r="R101">
        <v>505</v>
      </c>
      <c r="S101">
        <v>21</v>
      </c>
      <c r="T101" s="5">
        <v>134.81599533503245</v>
      </c>
      <c r="U101" s="5">
        <v>4.7044934411724881</v>
      </c>
      <c r="V101" s="5">
        <v>-90.183278776766741</v>
      </c>
      <c r="W101" s="5">
        <v>1.3439734750012446E-2</v>
      </c>
      <c r="X101" s="5">
        <v>1.0421553404707253</v>
      </c>
      <c r="Y101" s="5">
        <v>3.1903236471310673E-2</v>
      </c>
      <c r="Z101" s="5">
        <v>13.053022486529377</v>
      </c>
      <c r="AA101" s="5">
        <v>1.0537955438713673</v>
      </c>
      <c r="AB101" t="s">
        <v>326</v>
      </c>
      <c r="AC101" t="s">
        <v>326</v>
      </c>
      <c r="AD101" s="5">
        <v>1.6245316330645243</v>
      </c>
    </row>
    <row r="102" spans="1:30">
      <c r="A102">
        <v>101</v>
      </c>
      <c r="B102">
        <v>101</v>
      </c>
      <c r="C102">
        <v>980028</v>
      </c>
      <c r="D102" s="2">
        <v>41630.220686458335</v>
      </c>
      <c r="E102">
        <v>71.88</v>
      </c>
      <c r="F102">
        <v>35.94</v>
      </c>
      <c r="G102">
        <v>-135</v>
      </c>
      <c r="H102">
        <v>-90.5</v>
      </c>
      <c r="I102">
        <f t="shared" si="6"/>
        <v>11</v>
      </c>
      <c r="J102">
        <v>-26.45</v>
      </c>
      <c r="K102">
        <v>-20.274999999999999</v>
      </c>
      <c r="L102">
        <v>0</v>
      </c>
      <c r="M102">
        <f t="shared" si="7"/>
        <v>0</v>
      </c>
      <c r="N102" t="s">
        <v>290</v>
      </c>
      <c r="O102">
        <v>32</v>
      </c>
      <c r="P102">
        <v>35000</v>
      </c>
      <c r="Q102">
        <v>175</v>
      </c>
      <c r="R102">
        <v>506</v>
      </c>
      <c r="S102">
        <v>29</v>
      </c>
      <c r="T102" s="5">
        <v>132.38760813525471</v>
      </c>
      <c r="U102" s="5">
        <v>4.5750988343256918</v>
      </c>
      <c r="V102" s="5">
        <v>-90.1723952505901</v>
      </c>
      <c r="W102" s="5">
        <v>1.3254095379633877E-2</v>
      </c>
      <c r="X102" s="5">
        <v>1.0131936219691746</v>
      </c>
      <c r="Y102" s="5">
        <v>3.1404901721336004E-2</v>
      </c>
      <c r="Z102" s="5">
        <v>15.54530790319998</v>
      </c>
      <c r="AA102" s="5">
        <v>1.0800777330324787</v>
      </c>
      <c r="AB102" t="s">
        <v>326</v>
      </c>
      <c r="AC102" t="s">
        <v>326</v>
      </c>
      <c r="AD102" s="5">
        <v>1.5836886775120731</v>
      </c>
    </row>
    <row r="103" spans="1:30">
      <c r="A103">
        <v>102</v>
      </c>
      <c r="B103">
        <v>102</v>
      </c>
      <c r="C103">
        <v>980028</v>
      </c>
      <c r="D103" s="2">
        <v>41630.222800810188</v>
      </c>
      <c r="E103">
        <v>71.88</v>
      </c>
      <c r="F103">
        <v>35.94</v>
      </c>
      <c r="G103">
        <v>-135</v>
      </c>
      <c r="H103">
        <v>-90.5</v>
      </c>
      <c r="I103">
        <f t="shared" si="6"/>
        <v>11</v>
      </c>
      <c r="J103">
        <v>-25.45</v>
      </c>
      <c r="K103">
        <v>-20.190000000000001</v>
      </c>
      <c r="L103">
        <v>0</v>
      </c>
      <c r="M103">
        <f t="shared" si="7"/>
        <v>0</v>
      </c>
      <c r="N103" t="s">
        <v>290</v>
      </c>
      <c r="O103">
        <v>32</v>
      </c>
      <c r="P103">
        <v>35000</v>
      </c>
      <c r="Q103">
        <v>175</v>
      </c>
      <c r="R103">
        <v>500</v>
      </c>
      <c r="S103">
        <v>27</v>
      </c>
      <c r="T103" s="5">
        <v>132.79623870884251</v>
      </c>
      <c r="U103" s="5">
        <v>4.7575399066172404</v>
      </c>
      <c r="V103" s="5">
        <v>-90.173691216734724</v>
      </c>
      <c r="W103" s="5">
        <v>1.3783875719483946E-2</v>
      </c>
      <c r="X103" s="5">
        <v>1.0338119041864897</v>
      </c>
      <c r="Y103" s="5">
        <v>3.2903850152275607E-2</v>
      </c>
      <c r="Z103" s="5">
        <v>15.351486680077771</v>
      </c>
      <c r="AA103" s="5">
        <v>1.1196916467876239</v>
      </c>
      <c r="AB103" t="s">
        <v>326</v>
      </c>
      <c r="AC103" t="s">
        <v>326</v>
      </c>
      <c r="AD103" s="5">
        <v>1.6323503393733576</v>
      </c>
    </row>
    <row r="104" spans="1:30">
      <c r="A104">
        <v>103</v>
      </c>
      <c r="B104">
        <v>103</v>
      </c>
      <c r="C104">
        <v>980028</v>
      </c>
      <c r="D104" s="2">
        <v>41630.224910300924</v>
      </c>
      <c r="E104">
        <v>71.88</v>
      </c>
      <c r="F104">
        <v>35.94</v>
      </c>
      <c r="G104">
        <v>-135</v>
      </c>
      <c r="H104">
        <v>-90.5</v>
      </c>
      <c r="I104">
        <f t="shared" si="6"/>
        <v>11</v>
      </c>
      <c r="J104">
        <v>-24.45</v>
      </c>
      <c r="K104">
        <v>-20.263000000000002</v>
      </c>
      <c r="L104">
        <v>0</v>
      </c>
      <c r="M104">
        <f t="shared" si="7"/>
        <v>0</v>
      </c>
      <c r="N104" t="s">
        <v>290</v>
      </c>
      <c r="O104">
        <v>32</v>
      </c>
      <c r="P104">
        <v>35000</v>
      </c>
      <c r="Q104">
        <v>176</v>
      </c>
      <c r="R104">
        <v>544</v>
      </c>
      <c r="S104">
        <v>32</v>
      </c>
      <c r="T104" s="5">
        <v>128.42921711495501</v>
      </c>
      <c r="U104" s="5">
        <v>5.051202277487036</v>
      </c>
      <c r="V104" s="5">
        <v>-90.264097507024147</v>
      </c>
      <c r="W104" s="5">
        <v>1.3330699020509264E-2</v>
      </c>
      <c r="X104" s="5">
        <v>0.90728867443972749</v>
      </c>
      <c r="Y104" s="5">
        <v>3.0464931795345682E-2</v>
      </c>
      <c r="Z104" s="5">
        <v>14.161419695351753</v>
      </c>
      <c r="AA104" s="5">
        <v>0.9870030872384663</v>
      </c>
      <c r="AB104" t="s">
        <v>326</v>
      </c>
      <c r="AC104" t="s">
        <v>326</v>
      </c>
      <c r="AD104" s="5">
        <v>1.7752064302984016</v>
      </c>
    </row>
    <row r="105" spans="1:30">
      <c r="A105">
        <v>104</v>
      </c>
      <c r="B105">
        <v>104</v>
      </c>
      <c r="C105">
        <v>980028</v>
      </c>
      <c r="D105" s="2">
        <v>41630.227035995369</v>
      </c>
      <c r="E105">
        <v>71.88</v>
      </c>
      <c r="F105">
        <v>35.94</v>
      </c>
      <c r="G105">
        <v>-135</v>
      </c>
      <c r="H105">
        <v>-90.5</v>
      </c>
      <c r="I105">
        <f t="shared" si="6"/>
        <v>11</v>
      </c>
      <c r="J105">
        <v>-23.45</v>
      </c>
      <c r="K105">
        <v>-20.305</v>
      </c>
      <c r="L105">
        <v>0</v>
      </c>
      <c r="M105">
        <f t="shared" si="7"/>
        <v>0</v>
      </c>
      <c r="N105" t="s">
        <v>290</v>
      </c>
      <c r="O105">
        <v>32</v>
      </c>
      <c r="P105">
        <v>35000</v>
      </c>
      <c r="Q105">
        <v>175</v>
      </c>
      <c r="R105">
        <v>579</v>
      </c>
      <c r="S105">
        <v>26</v>
      </c>
      <c r="T105" s="5">
        <v>130.46835026427968</v>
      </c>
      <c r="U105" s="5">
        <v>5.1897711029756008</v>
      </c>
      <c r="V105" s="5">
        <v>-90.256349384024929</v>
      </c>
      <c r="W105" s="5">
        <v>1.2160662977430851E-2</v>
      </c>
      <c r="X105" s="5">
        <v>0.82264843414286715</v>
      </c>
      <c r="Y105" s="5">
        <v>2.6623011170675906E-2</v>
      </c>
      <c r="Z105" s="5">
        <v>11.873324928419413</v>
      </c>
      <c r="AA105" s="5">
        <v>0.84057229794789945</v>
      </c>
      <c r="AB105" t="s">
        <v>326</v>
      </c>
      <c r="AC105" t="s">
        <v>326</v>
      </c>
      <c r="AD105" s="5">
        <v>1.8417712680272142</v>
      </c>
    </row>
    <row r="106" spans="1:30">
      <c r="A106">
        <v>105</v>
      </c>
      <c r="B106">
        <v>105</v>
      </c>
      <c r="C106">
        <v>980028</v>
      </c>
      <c r="D106" s="2">
        <v>41630.229158217589</v>
      </c>
      <c r="E106">
        <v>71.88</v>
      </c>
      <c r="F106">
        <v>35.94</v>
      </c>
      <c r="G106">
        <v>-135</v>
      </c>
      <c r="H106">
        <v>-90.5</v>
      </c>
      <c r="I106">
        <f t="shared" si="6"/>
        <v>11</v>
      </c>
      <c r="J106">
        <v>-22.45</v>
      </c>
      <c r="K106">
        <v>-20.327000000000002</v>
      </c>
      <c r="L106">
        <v>0</v>
      </c>
      <c r="M106">
        <f t="shared" si="7"/>
        <v>0</v>
      </c>
      <c r="N106" t="s">
        <v>290</v>
      </c>
      <c r="O106">
        <v>32</v>
      </c>
      <c r="P106">
        <v>35000</v>
      </c>
      <c r="Q106">
        <v>175</v>
      </c>
      <c r="R106">
        <v>634</v>
      </c>
      <c r="S106">
        <v>28</v>
      </c>
      <c r="T106" s="5">
        <v>138.38625650151317</v>
      </c>
      <c r="U106" s="5">
        <v>5.0745880756503947</v>
      </c>
      <c r="V106" s="5">
        <v>-90.305211620247704</v>
      </c>
      <c r="W106" s="5">
        <v>1.1502996807662431E-2</v>
      </c>
      <c r="X106" s="5">
        <v>0.85147605868126597</v>
      </c>
      <c r="Y106" s="5">
        <v>2.5689114589555369E-2</v>
      </c>
      <c r="Z106" s="5">
        <v>12.516423232620593</v>
      </c>
      <c r="AA106" s="5">
        <v>0.84544470965054386</v>
      </c>
      <c r="AB106" t="s">
        <v>326</v>
      </c>
      <c r="AC106" t="s">
        <v>326</v>
      </c>
      <c r="AD106" s="5">
        <v>1.7394152845659934</v>
      </c>
    </row>
    <row r="107" spans="1:30">
      <c r="A107">
        <v>106</v>
      </c>
      <c r="B107">
        <v>106</v>
      </c>
      <c r="C107">
        <v>980028</v>
      </c>
      <c r="D107" s="2">
        <v>41630.2312775463</v>
      </c>
      <c r="E107">
        <v>71.88</v>
      </c>
      <c r="F107">
        <v>35.94</v>
      </c>
      <c r="G107">
        <v>-135</v>
      </c>
      <c r="H107">
        <v>-90.5</v>
      </c>
      <c r="I107">
        <f t="shared" si="6"/>
        <v>11</v>
      </c>
      <c r="J107">
        <v>-21.45</v>
      </c>
      <c r="K107">
        <v>-20.350000000000001</v>
      </c>
      <c r="L107">
        <v>0</v>
      </c>
      <c r="M107">
        <f t="shared" si="7"/>
        <v>0</v>
      </c>
      <c r="N107" t="s">
        <v>290</v>
      </c>
      <c r="O107">
        <v>32</v>
      </c>
      <c r="P107">
        <v>35000</v>
      </c>
      <c r="Q107">
        <v>176</v>
      </c>
      <c r="R107">
        <v>606</v>
      </c>
      <c r="S107">
        <v>28</v>
      </c>
      <c r="T107" s="5">
        <v>134.67892416180848</v>
      </c>
      <c r="U107" s="5">
        <v>5.0915168461796974</v>
      </c>
      <c r="V107" s="5">
        <v>-90.29038622942069</v>
      </c>
      <c r="W107" s="5">
        <v>1.1995534522815796E-2</v>
      </c>
      <c r="X107" s="5">
        <v>0.84879035593241758</v>
      </c>
      <c r="Y107" s="5">
        <v>2.6861732597455328E-2</v>
      </c>
      <c r="Z107" s="5">
        <v>13.752164245496621</v>
      </c>
      <c r="AA107" s="5">
        <v>0.89702386709363979</v>
      </c>
      <c r="AB107" t="s">
        <v>326</v>
      </c>
      <c r="AC107" t="s">
        <v>326</v>
      </c>
      <c r="AD107" s="5">
        <v>1.7628936596969187</v>
      </c>
    </row>
    <row r="108" spans="1:30">
      <c r="A108">
        <v>107</v>
      </c>
      <c r="B108">
        <v>107</v>
      </c>
      <c r="C108">
        <v>980028</v>
      </c>
      <c r="D108" s="2">
        <v>41630.233405671293</v>
      </c>
      <c r="E108">
        <v>71.88</v>
      </c>
      <c r="F108">
        <v>35.94</v>
      </c>
      <c r="G108">
        <v>-135</v>
      </c>
      <c r="H108">
        <v>-90.5</v>
      </c>
      <c r="I108">
        <f t="shared" si="6"/>
        <v>11</v>
      </c>
      <c r="J108">
        <v>-20.45</v>
      </c>
      <c r="K108">
        <v>-20.385999999999999</v>
      </c>
      <c r="L108">
        <v>0</v>
      </c>
      <c r="M108">
        <f t="shared" si="7"/>
        <v>0</v>
      </c>
      <c r="N108" t="s">
        <v>290</v>
      </c>
      <c r="O108">
        <v>32</v>
      </c>
      <c r="P108">
        <v>35000</v>
      </c>
      <c r="Q108">
        <v>175</v>
      </c>
      <c r="R108">
        <v>591</v>
      </c>
      <c r="S108">
        <v>25</v>
      </c>
      <c r="T108" s="5">
        <v>132.76174741933653</v>
      </c>
      <c r="U108" s="5">
        <v>5.1286432618467757</v>
      </c>
      <c r="V108" s="5">
        <v>-90.255866693758435</v>
      </c>
      <c r="W108" s="5">
        <v>1.229024057932974E-2</v>
      </c>
      <c r="X108" s="5">
        <v>0.85920011161403986</v>
      </c>
      <c r="Y108" s="5">
        <v>2.775339918445616E-2</v>
      </c>
      <c r="Z108" s="5">
        <v>13.236966821686954</v>
      </c>
      <c r="AA108" s="5">
        <v>0.89848298325462461</v>
      </c>
      <c r="AB108" t="s">
        <v>326</v>
      </c>
      <c r="AC108" t="s">
        <v>326</v>
      </c>
      <c r="AD108" s="5">
        <v>1.7817626557863933</v>
      </c>
    </row>
    <row r="109" spans="1:30">
      <c r="A109">
        <v>108</v>
      </c>
      <c r="B109">
        <v>108</v>
      </c>
      <c r="C109">
        <v>980028</v>
      </c>
      <c r="D109" s="2">
        <v>41630.235523726849</v>
      </c>
      <c r="E109">
        <v>71.88</v>
      </c>
      <c r="F109">
        <v>35.94</v>
      </c>
      <c r="G109">
        <v>-135</v>
      </c>
      <c r="H109">
        <v>-90.5</v>
      </c>
      <c r="I109">
        <f t="shared" ref="I109:I129" si="8" xml:space="preserve">  11</f>
        <v>11</v>
      </c>
      <c r="J109">
        <v>-19.45</v>
      </c>
      <c r="K109">
        <v>-20.379000000000001</v>
      </c>
      <c r="L109">
        <v>0</v>
      </c>
      <c r="M109">
        <f t="shared" si="7"/>
        <v>0</v>
      </c>
      <c r="N109" t="s">
        <v>290</v>
      </c>
      <c r="O109">
        <v>32</v>
      </c>
      <c r="P109">
        <v>35000</v>
      </c>
      <c r="Q109">
        <v>174</v>
      </c>
      <c r="R109">
        <v>598</v>
      </c>
      <c r="S109">
        <v>17</v>
      </c>
      <c r="T109" s="5">
        <v>135.37715190227425</v>
      </c>
      <c r="U109" s="5">
        <v>6.2301309093035657</v>
      </c>
      <c r="V109" s="5">
        <v>-90.236875638352146</v>
      </c>
      <c r="W109" s="5">
        <v>1.5020646466069605E-2</v>
      </c>
      <c r="X109" s="5">
        <v>0.88490937566825023</v>
      </c>
      <c r="Y109" s="5">
        <v>3.3902010478590656E-2</v>
      </c>
      <c r="Z109" s="5">
        <v>12.414212390627544</v>
      </c>
      <c r="AA109" s="5">
        <v>1.093366384391592</v>
      </c>
      <c r="AB109" t="s">
        <v>326</v>
      </c>
      <c r="AC109" t="s">
        <v>326</v>
      </c>
      <c r="AD109" s="5">
        <v>2.1548472994486967</v>
      </c>
    </row>
    <row r="110" spans="1:30">
      <c r="A110">
        <v>109</v>
      </c>
      <c r="B110">
        <v>109</v>
      </c>
      <c r="C110">
        <v>980028</v>
      </c>
      <c r="D110" s="2">
        <v>41630.237636805556</v>
      </c>
      <c r="E110">
        <v>71.88</v>
      </c>
      <c r="F110">
        <v>35.94</v>
      </c>
      <c r="G110">
        <v>-135</v>
      </c>
      <c r="H110">
        <v>-90.5</v>
      </c>
      <c r="I110">
        <f t="shared" si="8"/>
        <v>11</v>
      </c>
      <c r="J110">
        <v>-18.45</v>
      </c>
      <c r="K110">
        <v>-20.393000000000001</v>
      </c>
      <c r="L110">
        <v>0</v>
      </c>
      <c r="M110">
        <f t="shared" si="7"/>
        <v>0</v>
      </c>
      <c r="N110" t="s">
        <v>290</v>
      </c>
      <c r="O110">
        <v>32</v>
      </c>
      <c r="P110">
        <v>35000</v>
      </c>
      <c r="Q110">
        <v>176</v>
      </c>
      <c r="R110">
        <v>615</v>
      </c>
      <c r="S110">
        <v>26</v>
      </c>
      <c r="T110" s="5">
        <v>135.56223809052284</v>
      </c>
      <c r="U110" s="5">
        <v>5.2448923626909503</v>
      </c>
      <c r="V110" s="5">
        <v>-90.230438517932555</v>
      </c>
      <c r="W110" s="5">
        <v>1.2885521996158058E-2</v>
      </c>
      <c r="X110" s="5">
        <v>0.8985442435565103</v>
      </c>
      <c r="Y110" s="5">
        <v>2.9505317271575737E-2</v>
      </c>
      <c r="Z110" s="5">
        <v>14.478388113839896</v>
      </c>
      <c r="AA110" s="5">
        <v>0.99278283945490242</v>
      </c>
      <c r="AB110" t="s">
        <v>326</v>
      </c>
      <c r="AC110" t="s">
        <v>326</v>
      </c>
      <c r="AD110" s="5">
        <v>1.7920303953480157</v>
      </c>
    </row>
    <row r="111" spans="1:30">
      <c r="A111">
        <v>110</v>
      </c>
      <c r="B111">
        <v>110</v>
      </c>
      <c r="C111">
        <v>980028</v>
      </c>
      <c r="D111" s="2">
        <v>41630.239786921295</v>
      </c>
      <c r="E111">
        <v>71.88</v>
      </c>
      <c r="F111">
        <v>35.94</v>
      </c>
      <c r="G111">
        <v>-135</v>
      </c>
      <c r="H111">
        <v>-90.5</v>
      </c>
      <c r="I111">
        <f t="shared" si="8"/>
        <v>11</v>
      </c>
      <c r="J111">
        <v>-10.45</v>
      </c>
      <c r="K111">
        <v>-20.585999999999999</v>
      </c>
      <c r="L111">
        <v>0</v>
      </c>
      <c r="M111">
        <f t="shared" si="7"/>
        <v>0</v>
      </c>
      <c r="N111" t="s">
        <v>290</v>
      </c>
      <c r="O111">
        <v>32</v>
      </c>
      <c r="P111">
        <v>35000</v>
      </c>
      <c r="Q111">
        <v>174</v>
      </c>
      <c r="R111">
        <v>580</v>
      </c>
      <c r="S111">
        <v>26</v>
      </c>
      <c r="T111" s="5">
        <v>136.23677359488298</v>
      </c>
      <c r="U111" s="5">
        <v>5.75259822605023</v>
      </c>
      <c r="V111" s="5">
        <v>-90.159234895144621</v>
      </c>
      <c r="W111" s="5">
        <v>1.3965819618035029E-2</v>
      </c>
      <c r="X111" s="5">
        <v>0.89471464227549991</v>
      </c>
      <c r="Y111" s="5">
        <v>3.1564571888852283E-2</v>
      </c>
      <c r="Z111" s="5">
        <v>13.48658122804836</v>
      </c>
      <c r="AA111" s="5">
        <v>1.052333067950544</v>
      </c>
      <c r="AB111" t="s">
        <v>326</v>
      </c>
      <c r="AC111" t="s">
        <v>326</v>
      </c>
      <c r="AD111" s="5">
        <v>1.9743623300854518</v>
      </c>
    </row>
    <row r="112" spans="1:30">
      <c r="A112">
        <v>111</v>
      </c>
      <c r="B112">
        <v>111</v>
      </c>
      <c r="C112">
        <v>980028</v>
      </c>
      <c r="D112" s="2">
        <v>41630.241912152778</v>
      </c>
      <c r="E112">
        <v>71.88</v>
      </c>
      <c r="F112">
        <v>35.94</v>
      </c>
      <c r="G112">
        <v>-135</v>
      </c>
      <c r="H112">
        <v>-90.5</v>
      </c>
      <c r="I112">
        <f t="shared" si="8"/>
        <v>11</v>
      </c>
      <c r="J112">
        <v>-45.7</v>
      </c>
      <c r="K112">
        <v>-20.468</v>
      </c>
      <c r="L112">
        <v>0</v>
      </c>
      <c r="M112">
        <f t="shared" si="7"/>
        <v>0</v>
      </c>
      <c r="N112" t="s">
        <v>290</v>
      </c>
      <c r="O112">
        <v>32</v>
      </c>
      <c r="P112">
        <v>35000</v>
      </c>
      <c r="Q112">
        <v>177</v>
      </c>
      <c r="R112">
        <v>611</v>
      </c>
      <c r="S112">
        <v>28</v>
      </c>
      <c r="T112" s="5">
        <v>126.78596517542339</v>
      </c>
      <c r="U112" s="5">
        <v>5.3340829148911526</v>
      </c>
      <c r="V112" s="5">
        <v>-90.24586271753239</v>
      </c>
      <c r="W112" s="5">
        <v>1.2517127355559333E-2</v>
      </c>
      <c r="X112" s="5">
        <v>0.80439052340600004</v>
      </c>
      <c r="Y112" s="5">
        <v>2.7901241628878883E-2</v>
      </c>
      <c r="Z112" s="5">
        <v>12.433285169787444</v>
      </c>
      <c r="AA112" s="5">
        <v>0.86120578828051564</v>
      </c>
      <c r="AB112" t="s">
        <v>326</v>
      </c>
      <c r="AC112" t="s">
        <v>326</v>
      </c>
      <c r="AD112" s="5">
        <v>1.8975832910837112</v>
      </c>
    </row>
    <row r="113" spans="1:30">
      <c r="A113">
        <v>112</v>
      </c>
      <c r="B113">
        <v>112</v>
      </c>
      <c r="C113">
        <v>980028</v>
      </c>
      <c r="D113" s="2">
        <v>41630.244129282408</v>
      </c>
      <c r="E113">
        <v>71.88</v>
      </c>
      <c r="F113">
        <v>35.94</v>
      </c>
      <c r="G113">
        <v>-135</v>
      </c>
      <c r="H113">
        <v>-90.5</v>
      </c>
      <c r="I113">
        <f t="shared" si="8"/>
        <v>11</v>
      </c>
      <c r="J113">
        <v>-45.45</v>
      </c>
      <c r="K113">
        <v>-20.472000000000001</v>
      </c>
      <c r="L113">
        <v>0</v>
      </c>
      <c r="M113">
        <f t="shared" si="7"/>
        <v>0</v>
      </c>
      <c r="N113" t="s">
        <v>290</v>
      </c>
      <c r="O113">
        <v>32</v>
      </c>
      <c r="P113">
        <v>35000</v>
      </c>
      <c r="Q113">
        <v>176</v>
      </c>
      <c r="R113">
        <v>630</v>
      </c>
      <c r="S113">
        <v>18</v>
      </c>
      <c r="T113" s="5">
        <v>127.58955621129709</v>
      </c>
      <c r="U113" s="5">
        <v>5.9765916499989533</v>
      </c>
      <c r="V113" s="5">
        <v>-90.250692070684266</v>
      </c>
      <c r="W113" s="5">
        <v>1.4343926260448343E-2</v>
      </c>
      <c r="X113" s="5">
        <v>0.8307444561900108</v>
      </c>
      <c r="Y113" s="5">
        <v>3.1840252008467462E-2</v>
      </c>
      <c r="Z113" s="5">
        <v>11.551457263698111</v>
      </c>
      <c r="AA113" s="5">
        <v>0.96872276009188718</v>
      </c>
      <c r="AB113" t="s">
        <v>326</v>
      </c>
      <c r="AC113" t="s">
        <v>326</v>
      </c>
      <c r="AD113" s="5">
        <v>2.1332432697618047</v>
      </c>
    </row>
    <row r="114" spans="1:30">
      <c r="A114">
        <v>113</v>
      </c>
      <c r="B114">
        <v>113</v>
      </c>
      <c r="C114">
        <v>980028</v>
      </c>
      <c r="D114" s="2">
        <v>41630.246263657406</v>
      </c>
      <c r="E114">
        <v>71.88</v>
      </c>
      <c r="F114">
        <v>35.94</v>
      </c>
      <c r="G114">
        <v>-135</v>
      </c>
      <c r="H114">
        <v>-90.5</v>
      </c>
      <c r="I114">
        <f t="shared" si="8"/>
        <v>11</v>
      </c>
      <c r="J114">
        <v>-45.2</v>
      </c>
      <c r="K114">
        <v>-20.457999999999998</v>
      </c>
      <c r="L114">
        <v>0</v>
      </c>
      <c r="M114">
        <f t="shared" si="7"/>
        <v>0</v>
      </c>
      <c r="N114" t="s">
        <v>290</v>
      </c>
      <c r="O114">
        <v>32</v>
      </c>
      <c r="P114">
        <v>35000</v>
      </c>
      <c r="Q114">
        <v>176</v>
      </c>
      <c r="R114">
        <v>585</v>
      </c>
      <c r="S114">
        <v>29</v>
      </c>
      <c r="T114" s="5">
        <v>122.46540019124174</v>
      </c>
      <c r="U114" s="5">
        <v>5.1345621854655432</v>
      </c>
      <c r="V114" s="5">
        <v>-90.259425754968547</v>
      </c>
      <c r="W114" s="5">
        <v>1.2905100951130503E-2</v>
      </c>
      <c r="X114" s="5">
        <v>0.82671421311409377</v>
      </c>
      <c r="Y114" s="5">
        <v>2.9117199161993675E-2</v>
      </c>
      <c r="Z114" s="5">
        <v>12.827980301937599</v>
      </c>
      <c r="AA114" s="5">
        <v>0.88135591485369136</v>
      </c>
      <c r="AB114" t="s">
        <v>326</v>
      </c>
      <c r="AC114" t="s">
        <v>326</v>
      </c>
      <c r="AD114" s="5">
        <v>1.8511199471875308</v>
      </c>
    </row>
    <row r="115" spans="1:30">
      <c r="A115">
        <v>114</v>
      </c>
      <c r="B115">
        <v>114</v>
      </c>
      <c r="C115">
        <v>980028</v>
      </c>
      <c r="D115" s="2">
        <v>41630.248420023148</v>
      </c>
      <c r="E115">
        <v>71.88</v>
      </c>
      <c r="F115">
        <v>35.94</v>
      </c>
      <c r="G115">
        <v>-135</v>
      </c>
      <c r="H115">
        <v>-90.5</v>
      </c>
      <c r="I115">
        <f t="shared" si="8"/>
        <v>11</v>
      </c>
      <c r="J115">
        <v>-44.95</v>
      </c>
      <c r="K115">
        <v>-20.428999999999998</v>
      </c>
      <c r="L115">
        <v>0</v>
      </c>
      <c r="M115">
        <f t="shared" si="7"/>
        <v>0</v>
      </c>
      <c r="N115" t="s">
        <v>290</v>
      </c>
      <c r="O115">
        <v>32</v>
      </c>
      <c r="P115">
        <v>35000</v>
      </c>
      <c r="Q115">
        <v>175</v>
      </c>
      <c r="R115">
        <v>544</v>
      </c>
      <c r="S115">
        <v>32</v>
      </c>
      <c r="T115" s="5">
        <v>128.69586334259037</v>
      </c>
      <c r="U115" s="5">
        <v>4.2141181225797668</v>
      </c>
      <c r="V115" s="5">
        <v>-90.271227270463569</v>
      </c>
      <c r="W115" s="5">
        <v>1.1163215917735517E-2</v>
      </c>
      <c r="X115" s="5">
        <v>0.9088620851451984</v>
      </c>
      <c r="Y115" s="5">
        <v>2.5535710672255234E-2</v>
      </c>
      <c r="Z115" s="5">
        <v>14.189768009208256</v>
      </c>
      <c r="AA115" s="5">
        <v>0.83076229831168324</v>
      </c>
      <c r="AB115" t="s">
        <v>326</v>
      </c>
      <c r="AC115" t="s">
        <v>326</v>
      </c>
      <c r="AD115" s="5">
        <v>1.4831086070167763</v>
      </c>
    </row>
    <row r="116" spans="1:30">
      <c r="A116">
        <v>115</v>
      </c>
      <c r="B116">
        <v>115</v>
      </c>
      <c r="C116">
        <v>980028</v>
      </c>
      <c r="D116" s="2">
        <v>41630.250603819448</v>
      </c>
      <c r="E116">
        <v>71.88</v>
      </c>
      <c r="F116">
        <v>35.94</v>
      </c>
      <c r="G116">
        <v>-135</v>
      </c>
      <c r="H116">
        <v>-90.5</v>
      </c>
      <c r="I116">
        <f t="shared" si="8"/>
        <v>11</v>
      </c>
      <c r="J116">
        <v>-44.7</v>
      </c>
      <c r="K116">
        <v>-20.417000000000002</v>
      </c>
      <c r="L116">
        <v>0</v>
      </c>
      <c r="M116">
        <f t="shared" si="7"/>
        <v>0</v>
      </c>
      <c r="N116" t="s">
        <v>290</v>
      </c>
      <c r="O116">
        <v>32</v>
      </c>
      <c r="P116">
        <v>35000</v>
      </c>
      <c r="Q116">
        <v>176</v>
      </c>
      <c r="R116">
        <v>541</v>
      </c>
      <c r="S116">
        <v>28</v>
      </c>
      <c r="T116" s="5">
        <v>131.2821758025697</v>
      </c>
      <c r="U116" s="5">
        <v>5.0856107967444153</v>
      </c>
      <c r="V116" s="5">
        <v>-90.269140067198279</v>
      </c>
      <c r="W116" s="5">
        <v>1.3214717277946876E-2</v>
      </c>
      <c r="X116" s="5">
        <v>0.90727106084078579</v>
      </c>
      <c r="Y116" s="5">
        <v>3.0011546932063336E-2</v>
      </c>
      <c r="Z116" s="5">
        <v>14.627900289313084</v>
      </c>
      <c r="AA116" s="5">
        <v>1.004713289882649</v>
      </c>
      <c r="AB116" t="s">
        <v>326</v>
      </c>
      <c r="AC116" t="s">
        <v>326</v>
      </c>
      <c r="AD116" s="5">
        <v>1.773607025086205</v>
      </c>
    </row>
    <row r="117" spans="1:30">
      <c r="A117">
        <v>116</v>
      </c>
      <c r="B117">
        <v>116</v>
      </c>
      <c r="C117">
        <v>980028</v>
      </c>
      <c r="D117" s="2">
        <v>41630.252820023146</v>
      </c>
      <c r="E117">
        <v>71.88</v>
      </c>
      <c r="F117">
        <v>35.94</v>
      </c>
      <c r="G117">
        <v>-135</v>
      </c>
      <c r="H117">
        <v>-90.5</v>
      </c>
      <c r="I117">
        <f t="shared" si="8"/>
        <v>11</v>
      </c>
      <c r="J117">
        <v>-44.45</v>
      </c>
      <c r="K117">
        <v>-20.367000000000001</v>
      </c>
      <c r="L117">
        <v>0</v>
      </c>
      <c r="M117">
        <f t="shared" si="7"/>
        <v>0</v>
      </c>
      <c r="N117" t="s">
        <v>290</v>
      </c>
      <c r="O117">
        <v>32</v>
      </c>
      <c r="P117">
        <v>35000</v>
      </c>
      <c r="Q117">
        <v>176</v>
      </c>
      <c r="R117">
        <v>588</v>
      </c>
      <c r="S117">
        <v>27</v>
      </c>
      <c r="T117" s="5">
        <v>134.43412520720833</v>
      </c>
      <c r="U117" s="5">
        <v>4.7792651843964764</v>
      </c>
      <c r="V117" s="5">
        <v>-90.244829747983744</v>
      </c>
      <c r="W117" s="5">
        <v>1.2414543375265298E-2</v>
      </c>
      <c r="X117" s="5">
        <v>0.92847666484003433</v>
      </c>
      <c r="Y117" s="5">
        <v>2.8455975625478198E-2</v>
      </c>
      <c r="Z117" s="5">
        <v>14.299657526519114</v>
      </c>
      <c r="AA117" s="5">
        <v>0.96141648216930942</v>
      </c>
      <c r="AB117" t="s">
        <v>326</v>
      </c>
      <c r="AC117" t="s">
        <v>326</v>
      </c>
      <c r="AD117" s="5">
        <v>1.653712379932947</v>
      </c>
    </row>
    <row r="118" spans="1:30">
      <c r="A118">
        <v>117</v>
      </c>
      <c r="B118">
        <v>117</v>
      </c>
      <c r="C118">
        <v>980028</v>
      </c>
      <c r="D118" s="2">
        <v>41630.254968171299</v>
      </c>
      <c r="E118">
        <v>71.88</v>
      </c>
      <c r="F118">
        <v>35.94</v>
      </c>
      <c r="G118">
        <v>-135</v>
      </c>
      <c r="H118">
        <v>-90.5</v>
      </c>
      <c r="I118">
        <f t="shared" si="8"/>
        <v>11</v>
      </c>
      <c r="J118">
        <v>-44.2</v>
      </c>
      <c r="K118">
        <v>-20.358000000000001</v>
      </c>
      <c r="L118">
        <v>0</v>
      </c>
      <c r="M118">
        <f t="shared" si="7"/>
        <v>0</v>
      </c>
      <c r="N118" t="s">
        <v>290</v>
      </c>
      <c r="O118">
        <v>32</v>
      </c>
      <c r="P118">
        <v>35000</v>
      </c>
      <c r="Q118">
        <v>176</v>
      </c>
      <c r="R118">
        <v>526</v>
      </c>
      <c r="S118">
        <v>30</v>
      </c>
      <c r="T118" s="5">
        <v>125.93391096713376</v>
      </c>
      <c r="U118" s="5">
        <v>4.7546183365246728</v>
      </c>
      <c r="V118" s="5">
        <v>-90.223131158514207</v>
      </c>
      <c r="W118" s="5">
        <v>1.3397093368096632E-2</v>
      </c>
      <c r="X118" s="5">
        <v>0.94094886203311345</v>
      </c>
      <c r="Y118" s="5">
        <v>3.0814404908086648E-2</v>
      </c>
      <c r="Z118" s="5">
        <v>14.699541334851308</v>
      </c>
      <c r="AA118" s="5">
        <v>1.0019406146517049</v>
      </c>
      <c r="AB118" t="s">
        <v>326</v>
      </c>
      <c r="AC118" t="s">
        <v>326</v>
      </c>
      <c r="AD118" s="5">
        <v>1.6851868031118409</v>
      </c>
    </row>
    <row r="119" spans="1:30">
      <c r="A119">
        <v>118</v>
      </c>
      <c r="B119">
        <v>118</v>
      </c>
      <c r="C119">
        <v>980028</v>
      </c>
      <c r="D119" s="2">
        <v>41630.257097916663</v>
      </c>
      <c r="E119">
        <v>71.88</v>
      </c>
      <c r="F119">
        <v>35.94</v>
      </c>
      <c r="G119">
        <v>-135</v>
      </c>
      <c r="H119">
        <v>-90.5</v>
      </c>
      <c r="I119">
        <f t="shared" si="8"/>
        <v>11</v>
      </c>
      <c r="J119">
        <v>-43.95</v>
      </c>
      <c r="K119">
        <v>-20.338999999999999</v>
      </c>
      <c r="L119">
        <v>0</v>
      </c>
      <c r="M119">
        <f t="shared" si="7"/>
        <v>0</v>
      </c>
      <c r="N119" t="s">
        <v>290</v>
      </c>
      <c r="O119">
        <v>32</v>
      </c>
      <c r="P119">
        <v>35000</v>
      </c>
      <c r="Q119">
        <v>174</v>
      </c>
      <c r="R119">
        <v>527</v>
      </c>
      <c r="S119">
        <v>32</v>
      </c>
      <c r="T119" s="5">
        <v>132.50536342070487</v>
      </c>
      <c r="U119" s="5">
        <v>4.8794514850739779</v>
      </c>
      <c r="V119" s="5">
        <v>-90.191320981486442</v>
      </c>
      <c r="W119" s="5">
        <v>1.3294734550209355E-2</v>
      </c>
      <c r="X119" s="5">
        <v>0.96919518249179437</v>
      </c>
      <c r="Y119" s="5">
        <v>3.1165601948178093E-2</v>
      </c>
      <c r="Z119" s="5">
        <v>14.391713490142006</v>
      </c>
      <c r="AA119" s="5">
        <v>1.0337596861223051</v>
      </c>
      <c r="AB119" t="s">
        <v>326</v>
      </c>
      <c r="AC119" t="s">
        <v>326</v>
      </c>
      <c r="AD119" s="5">
        <v>1.6871845073304417</v>
      </c>
    </row>
    <row r="120" spans="1:30">
      <c r="A120">
        <v>119</v>
      </c>
      <c r="B120">
        <v>119</v>
      </c>
      <c r="C120">
        <v>980028</v>
      </c>
      <c r="D120" s="2">
        <v>41630.259195254628</v>
      </c>
      <c r="E120">
        <v>71.88</v>
      </c>
      <c r="F120">
        <v>35.94</v>
      </c>
      <c r="G120">
        <v>-135</v>
      </c>
      <c r="H120">
        <v>-90.5</v>
      </c>
      <c r="I120">
        <f t="shared" si="8"/>
        <v>11</v>
      </c>
      <c r="J120">
        <v>-43.7</v>
      </c>
      <c r="K120">
        <v>-20.367999999999999</v>
      </c>
      <c r="L120">
        <v>0</v>
      </c>
      <c r="M120">
        <f t="shared" si="7"/>
        <v>0</v>
      </c>
      <c r="N120" t="s">
        <v>290</v>
      </c>
      <c r="O120">
        <v>32</v>
      </c>
      <c r="P120">
        <v>35000</v>
      </c>
      <c r="Q120">
        <v>175</v>
      </c>
      <c r="R120">
        <v>485</v>
      </c>
      <c r="S120">
        <v>33</v>
      </c>
      <c r="T120" s="5">
        <v>124.54865381903011</v>
      </c>
      <c r="U120" s="5">
        <v>3.9305485030844265</v>
      </c>
      <c r="V120" s="5">
        <v>-90.164314901925422</v>
      </c>
      <c r="W120" s="5">
        <v>1.1647356872869059E-2</v>
      </c>
      <c r="X120" s="5">
        <v>0.98775852388874408</v>
      </c>
      <c r="Y120" s="5">
        <v>2.7538435137851834E-2</v>
      </c>
      <c r="Z120" s="5">
        <v>14.646747147295335</v>
      </c>
      <c r="AA120" s="5">
        <v>0.87844976025249333</v>
      </c>
      <c r="AB120" t="s">
        <v>326</v>
      </c>
      <c r="AC120" t="s">
        <v>326</v>
      </c>
      <c r="AD120" s="5">
        <v>1.3924544597201254</v>
      </c>
    </row>
    <row r="121" spans="1:30">
      <c r="A121">
        <v>120</v>
      </c>
      <c r="B121">
        <v>120</v>
      </c>
      <c r="C121">
        <v>980028</v>
      </c>
      <c r="D121" s="2">
        <v>41630.261319907404</v>
      </c>
      <c r="E121">
        <v>71.88</v>
      </c>
      <c r="F121">
        <v>35.94</v>
      </c>
      <c r="G121">
        <v>-135</v>
      </c>
      <c r="H121">
        <v>-90.5</v>
      </c>
      <c r="I121">
        <f t="shared" si="8"/>
        <v>11</v>
      </c>
      <c r="J121">
        <v>-25.19</v>
      </c>
      <c r="K121">
        <v>-20.184999999999999</v>
      </c>
      <c r="L121">
        <v>0</v>
      </c>
      <c r="M121">
        <f t="shared" si="7"/>
        <v>0</v>
      </c>
      <c r="N121" t="s">
        <v>290</v>
      </c>
      <c r="O121">
        <v>32</v>
      </c>
      <c r="P121">
        <v>35000</v>
      </c>
      <c r="Q121">
        <v>173</v>
      </c>
      <c r="R121">
        <v>493</v>
      </c>
      <c r="S121">
        <v>24</v>
      </c>
      <c r="T121" s="5">
        <v>129.08469832781432</v>
      </c>
      <c r="U121" s="5">
        <v>4.7393877932629218</v>
      </c>
      <c r="V121" s="5">
        <v>-90.166847152156393</v>
      </c>
      <c r="W121" s="5">
        <v>1.3815168624277882E-2</v>
      </c>
      <c r="X121" s="5">
        <v>1.017979556750267</v>
      </c>
      <c r="Y121" s="5">
        <v>3.2714365192444E-2</v>
      </c>
      <c r="Z121" s="5">
        <v>13.431223503985771</v>
      </c>
      <c r="AA121" s="5">
        <v>1.0478779189307124</v>
      </c>
      <c r="AB121" t="s">
        <v>326</v>
      </c>
      <c r="AC121" t="s">
        <v>326</v>
      </c>
      <c r="AD121" s="5">
        <v>1.6611342129174815</v>
      </c>
    </row>
    <row r="122" spans="1:30">
      <c r="A122">
        <v>121</v>
      </c>
      <c r="B122">
        <v>121</v>
      </c>
      <c r="C122">
        <v>980028</v>
      </c>
      <c r="D122" s="2">
        <v>41630.263451273146</v>
      </c>
      <c r="E122">
        <v>71.88</v>
      </c>
      <c r="F122">
        <v>35.94</v>
      </c>
      <c r="G122">
        <v>-135</v>
      </c>
      <c r="H122">
        <v>-90.5</v>
      </c>
      <c r="I122">
        <f t="shared" si="8"/>
        <v>11</v>
      </c>
      <c r="J122">
        <v>-24.94</v>
      </c>
      <c r="K122">
        <v>-20.186</v>
      </c>
      <c r="L122">
        <v>0</v>
      </c>
      <c r="M122">
        <f t="shared" si="7"/>
        <v>0</v>
      </c>
      <c r="N122" t="s">
        <v>290</v>
      </c>
      <c r="O122">
        <v>32</v>
      </c>
      <c r="P122">
        <v>35000</v>
      </c>
      <c r="Q122">
        <v>176</v>
      </c>
      <c r="R122">
        <v>548</v>
      </c>
      <c r="S122">
        <v>29</v>
      </c>
      <c r="T122" s="5">
        <v>141.40192524921497</v>
      </c>
      <c r="U122" s="5">
        <v>5.1606718860123282</v>
      </c>
      <c r="V122" s="5">
        <v>-90.180742153717731</v>
      </c>
      <c r="W122" s="5">
        <v>1.2807292320794835E-2</v>
      </c>
      <c r="X122" s="5">
        <v>0.93634409142136521</v>
      </c>
      <c r="Y122" s="5">
        <v>2.9258122552212423E-2</v>
      </c>
      <c r="Z122" s="5">
        <v>14.73310292300201</v>
      </c>
      <c r="AA122" s="5">
        <v>1.0358997992598094</v>
      </c>
      <c r="AB122" t="s">
        <v>326</v>
      </c>
      <c r="AC122" t="s">
        <v>326</v>
      </c>
      <c r="AD122" s="5">
        <v>1.7425561418150015</v>
      </c>
    </row>
    <row r="123" spans="1:30">
      <c r="A123">
        <v>122</v>
      </c>
      <c r="B123">
        <v>122</v>
      </c>
      <c r="C123">
        <v>980028</v>
      </c>
      <c r="D123" s="2">
        <v>41630.265577314814</v>
      </c>
      <c r="E123">
        <v>71.88</v>
      </c>
      <c r="F123">
        <v>35.94</v>
      </c>
      <c r="G123">
        <v>-135</v>
      </c>
      <c r="H123">
        <v>-90.5</v>
      </c>
      <c r="I123">
        <f t="shared" si="8"/>
        <v>11</v>
      </c>
      <c r="J123">
        <v>-24.69</v>
      </c>
      <c r="K123">
        <v>-20.245000000000001</v>
      </c>
      <c r="L123">
        <v>0</v>
      </c>
      <c r="M123">
        <f t="shared" si="7"/>
        <v>0</v>
      </c>
      <c r="N123" t="s">
        <v>290</v>
      </c>
      <c r="O123">
        <v>32</v>
      </c>
      <c r="P123">
        <v>35000</v>
      </c>
      <c r="Q123">
        <v>175</v>
      </c>
      <c r="R123">
        <v>574</v>
      </c>
      <c r="S123">
        <v>23</v>
      </c>
      <c r="T123" s="5">
        <v>144.04670558498273</v>
      </c>
      <c r="U123" s="5">
        <v>5.507569049939864</v>
      </c>
      <c r="V123" s="5">
        <v>-90.234386595498748</v>
      </c>
      <c r="W123" s="5">
        <v>1.3686400226078791E-2</v>
      </c>
      <c r="X123" s="5">
        <v>0.97653105072059387</v>
      </c>
      <c r="Y123" s="5">
        <v>3.1860714199729578E-2</v>
      </c>
      <c r="Z123" s="5">
        <v>13.612026698305966</v>
      </c>
      <c r="AA123" s="5">
        <v>1.1005399625037522</v>
      </c>
      <c r="AB123" t="s">
        <v>326</v>
      </c>
      <c r="AC123" t="s">
        <v>326</v>
      </c>
      <c r="AD123" s="5">
        <v>1.8366490127619401</v>
      </c>
    </row>
    <row r="124" spans="1:30">
      <c r="A124">
        <v>123</v>
      </c>
      <c r="B124">
        <v>123</v>
      </c>
      <c r="C124">
        <v>980028</v>
      </c>
      <c r="D124" s="2">
        <v>41630.267696180556</v>
      </c>
      <c r="E124">
        <v>71.88</v>
      </c>
      <c r="F124">
        <v>35.94</v>
      </c>
      <c r="G124">
        <v>-135</v>
      </c>
      <c r="H124">
        <v>-90.5</v>
      </c>
      <c r="I124">
        <f t="shared" si="8"/>
        <v>11</v>
      </c>
      <c r="J124">
        <v>-24.44</v>
      </c>
      <c r="K124">
        <v>-20.245999999999999</v>
      </c>
      <c r="L124">
        <v>0</v>
      </c>
      <c r="M124">
        <f t="shared" si="7"/>
        <v>0</v>
      </c>
      <c r="N124" t="s">
        <v>290</v>
      </c>
      <c r="O124">
        <v>32</v>
      </c>
      <c r="P124">
        <v>35000</v>
      </c>
      <c r="Q124">
        <v>175</v>
      </c>
      <c r="R124">
        <v>588</v>
      </c>
      <c r="S124">
        <v>34</v>
      </c>
      <c r="T124" s="5">
        <v>132.45101689259741</v>
      </c>
      <c r="U124" s="5">
        <v>4.6553414473576948</v>
      </c>
      <c r="V124" s="5">
        <v>-90.257253040288148</v>
      </c>
      <c r="W124" s="5">
        <v>1.1959212464014464E-2</v>
      </c>
      <c r="X124" s="5">
        <v>0.91060019933895808</v>
      </c>
      <c r="Y124" s="5">
        <v>2.7569994501441677E-2</v>
      </c>
      <c r="Z124" s="5">
        <v>14.789875567086172</v>
      </c>
      <c r="AA124" s="5">
        <v>0.9198921946121652</v>
      </c>
      <c r="AB124" t="s">
        <v>326</v>
      </c>
      <c r="AC124" t="s">
        <v>326</v>
      </c>
      <c r="AD124" s="5">
        <v>1.6085038074263132</v>
      </c>
    </row>
    <row r="125" spans="1:30">
      <c r="A125">
        <v>124</v>
      </c>
      <c r="B125">
        <v>124</v>
      </c>
      <c r="C125">
        <v>980028</v>
      </c>
      <c r="D125" s="2">
        <v>41630.269808333331</v>
      </c>
      <c r="E125">
        <v>71.88</v>
      </c>
      <c r="F125">
        <v>35.94</v>
      </c>
      <c r="G125">
        <v>-135</v>
      </c>
      <c r="H125">
        <v>-90.5</v>
      </c>
      <c r="I125">
        <f t="shared" si="8"/>
        <v>11</v>
      </c>
      <c r="J125">
        <v>-24.19</v>
      </c>
      <c r="K125">
        <v>-20.266999999999999</v>
      </c>
      <c r="L125">
        <v>0</v>
      </c>
      <c r="M125">
        <f t="shared" si="7"/>
        <v>0</v>
      </c>
      <c r="N125" t="s">
        <v>290</v>
      </c>
      <c r="O125">
        <v>32</v>
      </c>
      <c r="P125">
        <v>35000</v>
      </c>
      <c r="Q125">
        <v>175</v>
      </c>
      <c r="R125">
        <v>529</v>
      </c>
      <c r="S125">
        <v>21</v>
      </c>
      <c r="T125" s="5">
        <v>128.96621839881607</v>
      </c>
      <c r="U125" s="5">
        <v>5.7374801240849855</v>
      </c>
      <c r="V125" s="5">
        <v>-90.254356839970882</v>
      </c>
      <c r="W125" s="5">
        <v>1.4890853821238172E-2</v>
      </c>
      <c r="X125" s="5">
        <v>0.8869443668369732</v>
      </c>
      <c r="Y125" s="5">
        <v>3.3302040743452027E-2</v>
      </c>
      <c r="Z125" s="5">
        <v>13.469431917635809</v>
      </c>
      <c r="AA125" s="5">
        <v>1.0844931245392384</v>
      </c>
      <c r="AB125" t="s">
        <v>326</v>
      </c>
      <c r="AC125" t="s">
        <v>326</v>
      </c>
      <c r="AD125" s="5">
        <v>2.0364056462575006</v>
      </c>
    </row>
    <row r="126" spans="1:30">
      <c r="A126">
        <v>125</v>
      </c>
      <c r="B126">
        <v>125</v>
      </c>
      <c r="C126">
        <v>980028</v>
      </c>
      <c r="D126" s="2">
        <v>41630.271925231478</v>
      </c>
      <c r="E126">
        <v>71.88</v>
      </c>
      <c r="F126">
        <v>35.94</v>
      </c>
      <c r="G126">
        <v>-135</v>
      </c>
      <c r="H126">
        <v>-90.5</v>
      </c>
      <c r="I126">
        <f t="shared" si="8"/>
        <v>11</v>
      </c>
      <c r="J126">
        <v>-23.94</v>
      </c>
      <c r="K126">
        <v>-20.283999999999999</v>
      </c>
      <c r="L126">
        <v>0</v>
      </c>
      <c r="M126">
        <f t="shared" si="7"/>
        <v>0</v>
      </c>
      <c r="N126" t="s">
        <v>290</v>
      </c>
      <c r="O126">
        <v>32</v>
      </c>
      <c r="P126">
        <v>35000</v>
      </c>
      <c r="Q126">
        <v>177</v>
      </c>
      <c r="R126">
        <v>613</v>
      </c>
      <c r="S126">
        <v>27</v>
      </c>
      <c r="T126" s="5">
        <v>128.61522719082521</v>
      </c>
      <c r="U126" s="5">
        <v>5.1542685663372492</v>
      </c>
      <c r="V126" s="5">
        <v>-90.239142598776354</v>
      </c>
      <c r="W126" s="5">
        <v>1.2196770345835351E-2</v>
      </c>
      <c r="X126" s="5">
        <v>0.81807518007988289</v>
      </c>
      <c r="Y126" s="5">
        <v>2.7150055098280033E-2</v>
      </c>
      <c r="Z126" s="5">
        <v>13.288334124207172</v>
      </c>
      <c r="AA126" s="5">
        <v>0.86842931483417163</v>
      </c>
      <c r="AB126" t="s">
        <v>326</v>
      </c>
      <c r="AC126" t="s">
        <v>326</v>
      </c>
      <c r="AD126" s="5">
        <v>1.8193854813084933</v>
      </c>
    </row>
    <row r="127" spans="1:30">
      <c r="A127">
        <v>126</v>
      </c>
      <c r="B127">
        <v>126</v>
      </c>
      <c r="C127">
        <v>980028</v>
      </c>
      <c r="D127" s="2">
        <v>41630.274054398149</v>
      </c>
      <c r="E127">
        <v>71.88</v>
      </c>
      <c r="F127">
        <v>35.94</v>
      </c>
      <c r="G127">
        <v>-135</v>
      </c>
      <c r="H127">
        <v>-90.5</v>
      </c>
      <c r="I127">
        <f t="shared" si="8"/>
        <v>11</v>
      </c>
      <c r="J127">
        <v>-23.69</v>
      </c>
      <c r="K127">
        <v>-20.297999999999998</v>
      </c>
      <c r="L127">
        <v>0</v>
      </c>
      <c r="M127">
        <f t="shared" si="7"/>
        <v>0</v>
      </c>
      <c r="N127" t="s">
        <v>290</v>
      </c>
      <c r="O127">
        <v>32</v>
      </c>
      <c r="P127">
        <v>35000</v>
      </c>
      <c r="Q127">
        <v>175</v>
      </c>
      <c r="R127">
        <v>588</v>
      </c>
      <c r="S127">
        <v>33</v>
      </c>
      <c r="T127" s="5">
        <v>123.64552179613266</v>
      </c>
      <c r="U127" s="5">
        <v>5.6484498869597264</v>
      </c>
      <c r="V127" s="5">
        <v>-90.248737057300218</v>
      </c>
      <c r="W127" s="5">
        <v>1.362065736822486E-2</v>
      </c>
      <c r="X127" s="5">
        <v>0.8081383313377305</v>
      </c>
      <c r="Y127" s="5">
        <v>3.040857064049194E-2</v>
      </c>
      <c r="Z127" s="5">
        <v>12.404845244302365</v>
      </c>
      <c r="AA127" s="5">
        <v>0.91951569994042093</v>
      </c>
      <c r="AB127" t="s">
        <v>326</v>
      </c>
      <c r="AC127" t="s">
        <v>326</v>
      </c>
      <c r="AD127" s="5">
        <v>2.0266708461973582</v>
      </c>
    </row>
    <row r="128" spans="1:30">
      <c r="A128">
        <v>127</v>
      </c>
      <c r="B128">
        <v>127</v>
      </c>
      <c r="C128">
        <v>980028</v>
      </c>
      <c r="D128" s="2">
        <v>41630.276171296297</v>
      </c>
      <c r="E128">
        <v>71.88</v>
      </c>
      <c r="F128">
        <v>35.94</v>
      </c>
      <c r="G128">
        <v>-135</v>
      </c>
      <c r="H128">
        <v>-90.5</v>
      </c>
      <c r="I128">
        <f t="shared" si="8"/>
        <v>11</v>
      </c>
      <c r="J128">
        <v>-23.44</v>
      </c>
      <c r="K128">
        <v>-20.268000000000001</v>
      </c>
      <c r="L128">
        <v>0</v>
      </c>
      <c r="M128">
        <f t="shared" si="7"/>
        <v>0</v>
      </c>
      <c r="N128" t="s">
        <v>290</v>
      </c>
      <c r="O128">
        <v>32</v>
      </c>
      <c r="P128">
        <v>35000</v>
      </c>
      <c r="Q128">
        <v>176</v>
      </c>
      <c r="R128">
        <v>617</v>
      </c>
      <c r="S128">
        <v>27</v>
      </c>
      <c r="T128" s="5">
        <v>124.61192986469145</v>
      </c>
      <c r="U128" s="5">
        <v>5.1200151381992045</v>
      </c>
      <c r="V128" s="5">
        <v>-90.242061048973156</v>
      </c>
      <c r="W128" s="5">
        <v>1.2273625517875003E-2</v>
      </c>
      <c r="X128" s="5">
        <v>0.80504919954196563</v>
      </c>
      <c r="Y128" s="5">
        <v>2.7314436768848024E-2</v>
      </c>
      <c r="Z128" s="5">
        <v>12.36050345856424</v>
      </c>
      <c r="AA128" s="5">
        <v>0.83458342976703759</v>
      </c>
      <c r="AB128" t="s">
        <v>326</v>
      </c>
      <c r="AC128" t="s">
        <v>326</v>
      </c>
      <c r="AD128" s="5">
        <v>1.8397689542904332</v>
      </c>
    </row>
    <row r="129" spans="1:30">
      <c r="A129">
        <v>128</v>
      </c>
      <c r="B129">
        <v>128</v>
      </c>
      <c r="C129">
        <v>980028</v>
      </c>
      <c r="D129" s="2">
        <v>41630.27829224537</v>
      </c>
      <c r="E129">
        <v>71.88</v>
      </c>
      <c r="F129">
        <v>35.94</v>
      </c>
      <c r="G129">
        <v>-135</v>
      </c>
      <c r="H129">
        <v>-90.5</v>
      </c>
      <c r="I129">
        <f t="shared" si="8"/>
        <v>11</v>
      </c>
      <c r="J129">
        <v>-23.19</v>
      </c>
      <c r="K129">
        <v>-20.291</v>
      </c>
      <c r="L129">
        <v>0</v>
      </c>
      <c r="M129">
        <f t="shared" si="7"/>
        <v>0</v>
      </c>
      <c r="N129" t="s">
        <v>290</v>
      </c>
      <c r="O129">
        <v>32</v>
      </c>
      <c r="P129">
        <v>35000</v>
      </c>
      <c r="Q129">
        <v>175</v>
      </c>
      <c r="R129">
        <v>574</v>
      </c>
      <c r="S129">
        <v>29</v>
      </c>
      <c r="T129" s="5">
        <v>134.62214269787484</v>
      </c>
      <c r="U129" s="5">
        <v>5.2100090922633511</v>
      </c>
      <c r="V129" s="5">
        <v>-90.262855517851975</v>
      </c>
      <c r="W129" s="5">
        <v>1.2291537865023601E-2</v>
      </c>
      <c r="X129" s="5">
        <v>0.85401729497278356</v>
      </c>
      <c r="Y129" s="5">
        <v>2.7491451576103561E-2</v>
      </c>
      <c r="Z129" s="5">
        <v>13.231433361269238</v>
      </c>
      <c r="AA129" s="5">
        <v>0.90618528040974855</v>
      </c>
      <c r="AB129" t="s">
        <v>326</v>
      </c>
      <c r="AC129" t="s">
        <v>326</v>
      </c>
      <c r="AD129" s="5">
        <v>1.8060438064532971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400"/>
  <sheetViews>
    <sheetView topLeftCell="A6412" workbookViewId="0">
      <selection activeCell="P1" sqref="P1"/>
    </sheetView>
  </sheetViews>
  <sheetFormatPr defaultRowHeight="15"/>
  <sheetData>
    <row r="1" spans="1:2">
      <c r="A1" t="s">
        <v>309</v>
      </c>
      <c r="B1">
        <v>127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293</v>
      </c>
      <c r="B18" t="s">
        <v>272</v>
      </c>
      <c r="C18" t="s">
        <v>275</v>
      </c>
      <c r="D18" t="s">
        <v>292</v>
      </c>
      <c r="E18" t="s">
        <v>291</v>
      </c>
      <c r="F18" t="s">
        <v>314</v>
      </c>
    </row>
    <row r="19" spans="1:10">
      <c r="A19">
        <v>1</v>
      </c>
      <c r="B19">
        <v>-92.248000000000005</v>
      </c>
      <c r="C19">
        <v>368</v>
      </c>
      <c r="D19">
        <v>70000</v>
      </c>
      <c r="E19">
        <v>56</v>
      </c>
      <c r="F19" s="3">
        <v>102.64761861564936</v>
      </c>
      <c r="J19" t="s">
        <v>313</v>
      </c>
    </row>
    <row r="20" spans="1:10">
      <c r="A20">
        <v>2</v>
      </c>
      <c r="B20">
        <v>-92.138999999999996</v>
      </c>
      <c r="C20">
        <v>368</v>
      </c>
      <c r="D20">
        <v>70000</v>
      </c>
      <c r="E20">
        <v>64</v>
      </c>
      <c r="F20" s="3">
        <v>102.64908025155063</v>
      </c>
    </row>
    <row r="21" spans="1:10">
      <c r="A21">
        <v>3</v>
      </c>
      <c r="B21">
        <v>-92.024000000000001</v>
      </c>
      <c r="C21">
        <v>368</v>
      </c>
      <c r="D21">
        <v>70000</v>
      </c>
      <c r="E21">
        <v>99</v>
      </c>
      <c r="F21" s="3">
        <v>102.65560246114963</v>
      </c>
    </row>
    <row r="22" spans="1:10">
      <c r="A22">
        <v>4</v>
      </c>
      <c r="B22">
        <v>-91.912000000000006</v>
      </c>
      <c r="C22">
        <v>368</v>
      </c>
      <c r="D22">
        <v>70000</v>
      </c>
      <c r="E22">
        <v>101</v>
      </c>
      <c r="F22" s="3">
        <v>102.68028851001928</v>
      </c>
    </row>
    <row r="23" spans="1:10">
      <c r="A23">
        <v>5</v>
      </c>
      <c r="B23">
        <v>-91.8</v>
      </c>
      <c r="C23">
        <v>368</v>
      </c>
      <c r="D23">
        <v>70000</v>
      </c>
      <c r="E23">
        <v>101</v>
      </c>
      <c r="F23" s="3">
        <v>102.76671560891305</v>
      </c>
    </row>
    <row r="24" spans="1:10">
      <c r="A24">
        <v>6</v>
      </c>
      <c r="B24">
        <v>-91.694000000000003</v>
      </c>
      <c r="C24">
        <v>368</v>
      </c>
      <c r="D24">
        <v>70000</v>
      </c>
      <c r="E24">
        <v>124</v>
      </c>
      <c r="F24" s="3">
        <v>103.01935001434366</v>
      </c>
    </row>
    <row r="25" spans="1:10">
      <c r="A25">
        <v>7</v>
      </c>
      <c r="B25">
        <v>-91.581000000000003</v>
      </c>
      <c r="C25">
        <v>368</v>
      </c>
      <c r="D25">
        <v>70000</v>
      </c>
      <c r="E25">
        <v>135</v>
      </c>
      <c r="F25" s="3">
        <v>103.79418356581787</v>
      </c>
    </row>
    <row r="26" spans="1:10">
      <c r="A26">
        <v>8</v>
      </c>
      <c r="B26">
        <v>-91.465000000000003</v>
      </c>
      <c r="C26">
        <v>368</v>
      </c>
      <c r="D26">
        <v>70000</v>
      </c>
      <c r="E26">
        <v>159</v>
      </c>
      <c r="F26" s="3">
        <v>105.97091959035518</v>
      </c>
    </row>
    <row r="27" spans="1:10">
      <c r="A27">
        <v>9</v>
      </c>
      <c r="B27">
        <v>-91.349000000000004</v>
      </c>
      <c r="C27">
        <v>368</v>
      </c>
      <c r="D27">
        <v>70000</v>
      </c>
      <c r="E27">
        <v>136</v>
      </c>
      <c r="F27" s="3">
        <v>111.42570493184047</v>
      </c>
    </row>
    <row r="28" spans="1:10">
      <c r="A28">
        <v>10</v>
      </c>
      <c r="B28">
        <v>-91.233999999999995</v>
      </c>
      <c r="C28">
        <v>368</v>
      </c>
      <c r="D28">
        <v>70000</v>
      </c>
      <c r="E28">
        <v>160</v>
      </c>
      <c r="F28" s="3">
        <v>123.62832353953577</v>
      </c>
    </row>
    <row r="29" spans="1:10">
      <c r="A29">
        <v>11</v>
      </c>
      <c r="B29">
        <v>-91.123999999999995</v>
      </c>
      <c r="C29">
        <v>368</v>
      </c>
      <c r="D29">
        <v>70000</v>
      </c>
      <c r="E29">
        <v>173</v>
      </c>
      <c r="F29" s="3">
        <v>146.98238394888838</v>
      </c>
    </row>
    <row r="30" spans="1:10">
      <c r="A30">
        <v>12</v>
      </c>
      <c r="B30">
        <v>-91.009</v>
      </c>
      <c r="C30">
        <v>368</v>
      </c>
      <c r="D30">
        <v>70000</v>
      </c>
      <c r="E30">
        <v>239</v>
      </c>
      <c r="F30" s="3">
        <v>191.30522104786226</v>
      </c>
    </row>
    <row r="31" spans="1:10">
      <c r="A31">
        <v>13</v>
      </c>
      <c r="B31">
        <v>-90.894999999999996</v>
      </c>
      <c r="C31">
        <v>368</v>
      </c>
      <c r="D31">
        <v>70000</v>
      </c>
      <c r="E31">
        <v>259</v>
      </c>
      <c r="F31" s="3">
        <v>263.71377306444958</v>
      </c>
    </row>
    <row r="32" spans="1:10">
      <c r="A32">
        <v>14</v>
      </c>
      <c r="B32">
        <v>-90.787000000000006</v>
      </c>
      <c r="C32">
        <v>368</v>
      </c>
      <c r="D32">
        <v>70000</v>
      </c>
      <c r="E32">
        <v>353</v>
      </c>
      <c r="F32" s="3">
        <v>363.72408531036291</v>
      </c>
    </row>
    <row r="33" spans="1:6">
      <c r="A33">
        <v>15</v>
      </c>
      <c r="B33">
        <v>-90.671999999999997</v>
      </c>
      <c r="C33">
        <v>368</v>
      </c>
      <c r="D33">
        <v>70000</v>
      </c>
      <c r="E33">
        <v>475</v>
      </c>
      <c r="F33" s="3">
        <v>502.36363891427925</v>
      </c>
    </row>
    <row r="34" spans="1:6">
      <c r="A34">
        <v>16</v>
      </c>
      <c r="B34">
        <v>-90.555999999999997</v>
      </c>
      <c r="C34">
        <v>368</v>
      </c>
      <c r="D34">
        <v>70000</v>
      </c>
      <c r="E34">
        <v>594</v>
      </c>
      <c r="F34" s="3">
        <v>662.722764558687</v>
      </c>
    </row>
    <row r="35" spans="1:6">
      <c r="A35">
        <v>17</v>
      </c>
      <c r="B35">
        <v>-90.44</v>
      </c>
      <c r="C35">
        <v>368</v>
      </c>
      <c r="D35">
        <v>70000</v>
      </c>
      <c r="E35">
        <v>792</v>
      </c>
      <c r="F35" s="3">
        <v>817.91740497091484</v>
      </c>
    </row>
    <row r="36" spans="1:6">
      <c r="A36">
        <v>18</v>
      </c>
      <c r="B36">
        <v>-90.325000000000003</v>
      </c>
      <c r="C36">
        <v>368</v>
      </c>
      <c r="D36">
        <v>70000</v>
      </c>
      <c r="E36">
        <v>938</v>
      </c>
      <c r="F36" s="3">
        <v>934.46089860494862</v>
      </c>
    </row>
    <row r="37" spans="1:6">
      <c r="A37">
        <v>19</v>
      </c>
      <c r="B37">
        <v>-90.218999999999994</v>
      </c>
      <c r="C37">
        <v>368</v>
      </c>
      <c r="D37">
        <v>70000</v>
      </c>
      <c r="E37">
        <v>1093</v>
      </c>
      <c r="F37" s="3">
        <v>984.5015875345083</v>
      </c>
    </row>
    <row r="38" spans="1:6">
      <c r="A38">
        <v>20</v>
      </c>
      <c r="B38">
        <v>-90.105999999999995</v>
      </c>
      <c r="C38">
        <v>368</v>
      </c>
      <c r="D38">
        <v>70000</v>
      </c>
      <c r="E38">
        <v>1000</v>
      </c>
      <c r="F38" s="3">
        <v>964.45758175312335</v>
      </c>
    </row>
    <row r="39" spans="1:6">
      <c r="A39">
        <v>21</v>
      </c>
      <c r="B39">
        <v>-89.991</v>
      </c>
      <c r="C39">
        <v>368</v>
      </c>
      <c r="D39">
        <v>70000</v>
      </c>
      <c r="E39">
        <v>884</v>
      </c>
      <c r="F39" s="3">
        <v>871.8028534617016</v>
      </c>
    </row>
    <row r="40" spans="1:6">
      <c r="A40">
        <v>22</v>
      </c>
      <c r="B40">
        <v>-89.876999999999995</v>
      </c>
      <c r="C40">
        <v>368</v>
      </c>
      <c r="D40">
        <v>70000</v>
      </c>
      <c r="E40">
        <v>737</v>
      </c>
      <c r="F40" s="3">
        <v>730.67849683960856</v>
      </c>
    </row>
    <row r="41" spans="1:6">
      <c r="A41">
        <v>23</v>
      </c>
      <c r="B41">
        <v>-89.757999999999996</v>
      </c>
      <c r="C41">
        <v>368</v>
      </c>
      <c r="D41">
        <v>70000</v>
      </c>
      <c r="E41">
        <v>528</v>
      </c>
      <c r="F41" s="3">
        <v>564.59890055736912</v>
      </c>
    </row>
    <row r="42" spans="1:6">
      <c r="A42">
        <v>24</v>
      </c>
      <c r="B42">
        <v>-89.641999999999996</v>
      </c>
      <c r="C42">
        <v>368</v>
      </c>
      <c r="D42">
        <v>70000</v>
      </c>
      <c r="E42">
        <v>413</v>
      </c>
      <c r="F42" s="3">
        <v>414.38010038705124</v>
      </c>
    </row>
    <row r="43" spans="1:6">
      <c r="A43">
        <v>25</v>
      </c>
      <c r="B43">
        <v>-89.534999999999997</v>
      </c>
      <c r="C43">
        <v>368</v>
      </c>
      <c r="D43">
        <v>70000</v>
      </c>
      <c r="E43">
        <v>272</v>
      </c>
      <c r="F43" s="3">
        <v>302.41060140411452</v>
      </c>
    </row>
    <row r="44" spans="1:6">
      <c r="A44">
        <v>26</v>
      </c>
      <c r="B44">
        <v>-89.43</v>
      </c>
      <c r="C44">
        <v>368</v>
      </c>
      <c r="D44">
        <v>70000</v>
      </c>
      <c r="E44">
        <v>222</v>
      </c>
      <c r="F44" s="3">
        <v>222.19781513708759</v>
      </c>
    </row>
    <row r="45" spans="1:6">
      <c r="A45">
        <v>27</v>
      </c>
      <c r="B45">
        <v>-89.316000000000003</v>
      </c>
      <c r="C45">
        <v>368</v>
      </c>
      <c r="D45">
        <v>70000</v>
      </c>
      <c r="E45">
        <v>181</v>
      </c>
      <c r="F45" s="3">
        <v>165.47001387309834</v>
      </c>
    </row>
    <row r="46" spans="1:6">
      <c r="A46">
        <v>28</v>
      </c>
      <c r="B46">
        <v>-89.195999999999998</v>
      </c>
      <c r="C46">
        <v>368</v>
      </c>
      <c r="D46">
        <v>70000</v>
      </c>
      <c r="E46">
        <v>145</v>
      </c>
      <c r="F46" s="3">
        <v>131.61776605440312</v>
      </c>
    </row>
    <row r="47" spans="1:6">
      <c r="A47">
        <v>29</v>
      </c>
      <c r="B47">
        <v>-89.090999999999994</v>
      </c>
      <c r="C47">
        <v>368</v>
      </c>
      <c r="D47">
        <v>70000</v>
      </c>
      <c r="E47">
        <v>110</v>
      </c>
      <c r="F47" s="3">
        <v>116.21358672282021</v>
      </c>
    </row>
    <row r="48" spans="1:6">
      <c r="A48">
        <v>30</v>
      </c>
      <c r="B48">
        <v>-88.971999999999994</v>
      </c>
      <c r="C48">
        <v>368</v>
      </c>
      <c r="D48">
        <v>70000</v>
      </c>
      <c r="E48">
        <v>126</v>
      </c>
      <c r="F48" s="3">
        <v>107.88502549059066</v>
      </c>
    </row>
    <row r="49" spans="1:6">
      <c r="A49">
        <v>31</v>
      </c>
      <c r="B49">
        <v>-88.86</v>
      </c>
      <c r="C49">
        <v>368</v>
      </c>
      <c r="D49">
        <v>70000</v>
      </c>
      <c r="E49">
        <v>110</v>
      </c>
      <c r="F49" s="3">
        <v>104.60350066672865</v>
      </c>
    </row>
    <row r="50" spans="1:6">
      <c r="A50">
        <v>32</v>
      </c>
      <c r="B50">
        <v>-88.751999999999995</v>
      </c>
      <c r="C50">
        <v>368</v>
      </c>
      <c r="D50">
        <v>70000</v>
      </c>
      <c r="E50">
        <v>100</v>
      </c>
      <c r="F50" s="3">
        <v>103.34453497130268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293</v>
      </c>
      <c r="B68" t="s">
        <v>272</v>
      </c>
      <c r="C68" t="s">
        <v>275</v>
      </c>
      <c r="D68" t="s">
        <v>292</v>
      </c>
      <c r="E68" t="s">
        <v>291</v>
      </c>
      <c r="F68" t="s">
        <v>314</v>
      </c>
    </row>
    <row r="69" spans="1:10">
      <c r="A69">
        <v>1</v>
      </c>
      <c r="B69">
        <v>-92.248000000000005</v>
      </c>
      <c r="C69">
        <v>367</v>
      </c>
      <c r="D69">
        <v>70000</v>
      </c>
      <c r="E69">
        <v>69</v>
      </c>
      <c r="F69" s="3">
        <v>100.23323954878366</v>
      </c>
      <c r="J69" t="s">
        <v>327</v>
      </c>
    </row>
    <row r="70" spans="1:10">
      <c r="A70">
        <v>2</v>
      </c>
      <c r="B70">
        <v>-92.138999999999996</v>
      </c>
      <c r="C70">
        <v>367</v>
      </c>
      <c r="D70">
        <v>70000</v>
      </c>
      <c r="E70">
        <v>54</v>
      </c>
      <c r="F70" s="3">
        <v>100.23456024787099</v>
      </c>
    </row>
    <row r="71" spans="1:10">
      <c r="A71">
        <v>3</v>
      </c>
      <c r="B71">
        <v>-92.024000000000001</v>
      </c>
      <c r="C71">
        <v>367</v>
      </c>
      <c r="D71">
        <v>70000</v>
      </c>
      <c r="E71">
        <v>72</v>
      </c>
      <c r="F71" s="3">
        <v>100.24091596648383</v>
      </c>
    </row>
    <row r="72" spans="1:10">
      <c r="A72">
        <v>4</v>
      </c>
      <c r="B72">
        <v>-91.912000000000006</v>
      </c>
      <c r="C72">
        <v>367</v>
      </c>
      <c r="D72">
        <v>70000</v>
      </c>
      <c r="E72">
        <v>92</v>
      </c>
      <c r="F72" s="3">
        <v>100.26664050399424</v>
      </c>
    </row>
    <row r="73" spans="1:10">
      <c r="A73">
        <v>5</v>
      </c>
      <c r="B73">
        <v>-91.8</v>
      </c>
      <c r="C73">
        <v>367</v>
      </c>
      <c r="D73">
        <v>70000</v>
      </c>
      <c r="E73">
        <v>116</v>
      </c>
      <c r="F73" s="3">
        <v>100.36212707641933</v>
      </c>
    </row>
    <row r="74" spans="1:10">
      <c r="A74">
        <v>6</v>
      </c>
      <c r="B74">
        <v>-91.694000000000003</v>
      </c>
      <c r="C74">
        <v>367</v>
      </c>
      <c r="D74">
        <v>70000</v>
      </c>
      <c r="E74">
        <v>131</v>
      </c>
      <c r="F74" s="3">
        <v>100.65517028995217</v>
      </c>
    </row>
    <row r="75" spans="1:10">
      <c r="A75">
        <v>7</v>
      </c>
      <c r="B75">
        <v>-91.581000000000003</v>
      </c>
      <c r="C75">
        <v>367</v>
      </c>
      <c r="D75">
        <v>70000</v>
      </c>
      <c r="E75">
        <v>131</v>
      </c>
      <c r="F75" s="3">
        <v>101.59245787306702</v>
      </c>
    </row>
    <row r="76" spans="1:10">
      <c r="A76">
        <v>8</v>
      </c>
      <c r="B76">
        <v>-91.465000000000003</v>
      </c>
      <c r="C76">
        <v>367</v>
      </c>
      <c r="D76">
        <v>70000</v>
      </c>
      <c r="E76">
        <v>138</v>
      </c>
      <c r="F76" s="3">
        <v>104.3192387398275</v>
      </c>
    </row>
    <row r="77" spans="1:10">
      <c r="A77">
        <v>9</v>
      </c>
      <c r="B77">
        <v>-91.349000000000004</v>
      </c>
      <c r="C77">
        <v>367</v>
      </c>
      <c r="D77">
        <v>70000</v>
      </c>
      <c r="E77">
        <v>150</v>
      </c>
      <c r="F77" s="3">
        <v>111.33363129982514</v>
      </c>
    </row>
    <row r="78" spans="1:10">
      <c r="A78">
        <v>10</v>
      </c>
      <c r="B78">
        <v>-91.233999999999995</v>
      </c>
      <c r="C78">
        <v>367</v>
      </c>
      <c r="D78">
        <v>70000</v>
      </c>
      <c r="E78">
        <v>152</v>
      </c>
      <c r="F78" s="3">
        <v>127.28956731789347</v>
      </c>
    </row>
    <row r="79" spans="1:10">
      <c r="A79">
        <v>11</v>
      </c>
      <c r="B79">
        <v>-91.123999999999995</v>
      </c>
      <c r="C79">
        <v>367</v>
      </c>
      <c r="D79">
        <v>70000</v>
      </c>
      <c r="E79">
        <v>197</v>
      </c>
      <c r="F79" s="3">
        <v>158.04028831586575</v>
      </c>
    </row>
    <row r="80" spans="1:10">
      <c r="A80">
        <v>12</v>
      </c>
      <c r="B80">
        <v>-91.009</v>
      </c>
      <c r="C80">
        <v>367</v>
      </c>
      <c r="D80">
        <v>70000</v>
      </c>
      <c r="E80">
        <v>239</v>
      </c>
      <c r="F80" s="3">
        <v>216.23137932568244</v>
      </c>
    </row>
    <row r="81" spans="1:6">
      <c r="A81">
        <v>13</v>
      </c>
      <c r="B81">
        <v>-90.894999999999996</v>
      </c>
      <c r="C81">
        <v>367</v>
      </c>
      <c r="D81">
        <v>70000</v>
      </c>
      <c r="E81">
        <v>304</v>
      </c>
      <c r="F81" s="3">
        <v>309.97577974318529</v>
      </c>
    </row>
    <row r="82" spans="1:6">
      <c r="A82">
        <v>14</v>
      </c>
      <c r="B82">
        <v>-90.787000000000006</v>
      </c>
      <c r="C82">
        <v>367</v>
      </c>
      <c r="D82">
        <v>70000</v>
      </c>
      <c r="E82">
        <v>455</v>
      </c>
      <c r="F82" s="3">
        <v>436.16824002009076</v>
      </c>
    </row>
    <row r="83" spans="1:6">
      <c r="A83">
        <v>15</v>
      </c>
      <c r="B83">
        <v>-90.671999999999997</v>
      </c>
      <c r="C83">
        <v>367</v>
      </c>
      <c r="D83">
        <v>70000</v>
      </c>
      <c r="E83">
        <v>551</v>
      </c>
      <c r="F83" s="3">
        <v>604.00221484376925</v>
      </c>
    </row>
    <row r="84" spans="1:6">
      <c r="A84">
        <v>16</v>
      </c>
      <c r="B84">
        <v>-90.555999999999997</v>
      </c>
      <c r="C84">
        <v>367</v>
      </c>
      <c r="D84">
        <v>70000</v>
      </c>
      <c r="E84">
        <v>701</v>
      </c>
      <c r="F84" s="3">
        <v>785.73384112775705</v>
      </c>
    </row>
    <row r="85" spans="1:6">
      <c r="A85">
        <v>17</v>
      </c>
      <c r="B85">
        <v>-90.44</v>
      </c>
      <c r="C85">
        <v>367</v>
      </c>
      <c r="D85">
        <v>70000</v>
      </c>
      <c r="E85">
        <v>942</v>
      </c>
      <c r="F85" s="3">
        <v>943.30592698982343</v>
      </c>
    </row>
    <row r="86" spans="1:6">
      <c r="A86">
        <v>18</v>
      </c>
      <c r="B86">
        <v>-90.325000000000003</v>
      </c>
      <c r="C86">
        <v>367</v>
      </c>
      <c r="D86">
        <v>70000</v>
      </c>
      <c r="E86">
        <v>1043</v>
      </c>
      <c r="F86" s="3">
        <v>1036.9205352895713</v>
      </c>
    </row>
    <row r="87" spans="1:6">
      <c r="A87">
        <v>19</v>
      </c>
      <c r="B87">
        <v>-90.218999999999994</v>
      </c>
      <c r="C87">
        <v>367</v>
      </c>
      <c r="D87">
        <v>70000</v>
      </c>
      <c r="E87">
        <v>1120</v>
      </c>
      <c r="F87" s="3">
        <v>1045.4146692828297</v>
      </c>
    </row>
    <row r="88" spans="1:6">
      <c r="A88">
        <v>20</v>
      </c>
      <c r="B88">
        <v>-90.105999999999995</v>
      </c>
      <c r="C88">
        <v>367</v>
      </c>
      <c r="D88">
        <v>70000</v>
      </c>
      <c r="E88">
        <v>1035</v>
      </c>
      <c r="F88" s="3">
        <v>969.81135197846436</v>
      </c>
    </row>
    <row r="89" spans="1:6">
      <c r="A89">
        <v>21</v>
      </c>
      <c r="B89">
        <v>-89.991</v>
      </c>
      <c r="C89">
        <v>367</v>
      </c>
      <c r="D89">
        <v>70000</v>
      </c>
      <c r="E89">
        <v>857</v>
      </c>
      <c r="F89" s="3">
        <v>824.12108256816737</v>
      </c>
    </row>
    <row r="90" spans="1:6">
      <c r="A90">
        <v>22</v>
      </c>
      <c r="B90">
        <v>-89.876999999999995</v>
      </c>
      <c r="C90">
        <v>367</v>
      </c>
      <c r="D90">
        <v>70000</v>
      </c>
      <c r="E90">
        <v>661</v>
      </c>
      <c r="F90" s="3">
        <v>647.4036253611373</v>
      </c>
    </row>
    <row r="91" spans="1:6">
      <c r="A91">
        <v>23</v>
      </c>
      <c r="B91">
        <v>-89.757999999999996</v>
      </c>
      <c r="C91">
        <v>367</v>
      </c>
      <c r="D91">
        <v>70000</v>
      </c>
      <c r="E91">
        <v>416</v>
      </c>
      <c r="F91" s="3">
        <v>468.35669505326746</v>
      </c>
    </row>
    <row r="92" spans="1:6">
      <c r="A92">
        <v>24</v>
      </c>
      <c r="B92">
        <v>-89.641999999999996</v>
      </c>
      <c r="C92">
        <v>367</v>
      </c>
      <c r="D92">
        <v>70000</v>
      </c>
      <c r="E92">
        <v>282</v>
      </c>
      <c r="F92" s="3">
        <v>326.02939001328963</v>
      </c>
    </row>
    <row r="93" spans="1:6">
      <c r="A93">
        <v>25</v>
      </c>
      <c r="B93">
        <v>-89.534999999999997</v>
      </c>
      <c r="C93">
        <v>367</v>
      </c>
      <c r="D93">
        <v>70000</v>
      </c>
      <c r="E93">
        <v>237</v>
      </c>
      <c r="F93" s="3">
        <v>231.74633429954028</v>
      </c>
    </row>
    <row r="94" spans="1:6">
      <c r="A94">
        <v>26</v>
      </c>
      <c r="B94">
        <v>-89.43</v>
      </c>
      <c r="C94">
        <v>367</v>
      </c>
      <c r="D94">
        <v>70000</v>
      </c>
      <c r="E94">
        <v>178</v>
      </c>
      <c r="F94" s="3">
        <v>171.40069327894466</v>
      </c>
    </row>
    <row r="95" spans="1:6">
      <c r="A95">
        <v>27</v>
      </c>
      <c r="B95">
        <v>-89.316000000000003</v>
      </c>
      <c r="C95">
        <v>367</v>
      </c>
      <c r="D95">
        <v>70000</v>
      </c>
      <c r="E95">
        <v>146</v>
      </c>
      <c r="F95" s="3">
        <v>133.49844191834168</v>
      </c>
    </row>
    <row r="96" spans="1:6">
      <c r="A96">
        <v>28</v>
      </c>
      <c r="B96">
        <v>-89.195999999999998</v>
      </c>
      <c r="C96">
        <v>367</v>
      </c>
      <c r="D96">
        <v>70000</v>
      </c>
      <c r="E96">
        <v>131</v>
      </c>
      <c r="F96" s="3">
        <v>113.67591646392349</v>
      </c>
    </row>
    <row r="97" spans="1:6">
      <c r="A97">
        <v>29</v>
      </c>
      <c r="B97">
        <v>-89.090999999999994</v>
      </c>
      <c r="C97">
        <v>367</v>
      </c>
      <c r="D97">
        <v>70000</v>
      </c>
      <c r="E97">
        <v>115</v>
      </c>
      <c r="F97" s="3">
        <v>105.80002638396081</v>
      </c>
    </row>
    <row r="98" spans="1:6">
      <c r="A98">
        <v>30</v>
      </c>
      <c r="B98">
        <v>-88.971999999999994</v>
      </c>
      <c r="C98">
        <v>367</v>
      </c>
      <c r="D98">
        <v>70000</v>
      </c>
      <c r="E98">
        <v>116</v>
      </c>
      <c r="F98" s="3">
        <v>102.08734981561439</v>
      </c>
    </row>
    <row r="99" spans="1:6">
      <c r="A99">
        <v>31</v>
      </c>
      <c r="B99">
        <v>-88.86</v>
      </c>
      <c r="C99">
        <v>367</v>
      </c>
      <c r="D99">
        <v>70000</v>
      </c>
      <c r="E99">
        <v>117</v>
      </c>
      <c r="F99" s="3">
        <v>100.83084309749319</v>
      </c>
    </row>
    <row r="100" spans="1:6">
      <c r="A100">
        <v>32</v>
      </c>
      <c r="B100">
        <v>-88.751999999999995</v>
      </c>
      <c r="C100">
        <v>367</v>
      </c>
      <c r="D100">
        <v>70000</v>
      </c>
      <c r="E100">
        <v>91</v>
      </c>
      <c r="F100" s="3">
        <v>100.41650437171029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293</v>
      </c>
      <c r="B118" t="s">
        <v>272</v>
      </c>
      <c r="C118" t="s">
        <v>275</v>
      </c>
      <c r="D118" t="s">
        <v>292</v>
      </c>
      <c r="E118" t="s">
        <v>291</v>
      </c>
      <c r="F118" t="s">
        <v>314</v>
      </c>
    </row>
    <row r="119" spans="1:10">
      <c r="A119">
        <v>1</v>
      </c>
      <c r="B119">
        <v>-92.248000000000005</v>
      </c>
      <c r="C119">
        <v>365</v>
      </c>
      <c r="D119">
        <v>70000</v>
      </c>
      <c r="E119">
        <v>69</v>
      </c>
      <c r="F119" s="3">
        <v>102.62104146061812</v>
      </c>
      <c r="J119" t="s">
        <v>328</v>
      </c>
    </row>
    <row r="120" spans="1:10">
      <c r="A120">
        <v>2</v>
      </c>
      <c r="B120">
        <v>-92.138999999999996</v>
      </c>
      <c r="C120">
        <v>365</v>
      </c>
      <c r="D120">
        <v>70000</v>
      </c>
      <c r="E120">
        <v>67</v>
      </c>
      <c r="F120" s="3">
        <v>102.62210973659991</v>
      </c>
    </row>
    <row r="121" spans="1:10">
      <c r="A121">
        <v>3</v>
      </c>
      <c r="B121">
        <v>-92.024000000000001</v>
      </c>
      <c r="C121">
        <v>365</v>
      </c>
      <c r="D121">
        <v>70000</v>
      </c>
      <c r="E121">
        <v>74</v>
      </c>
      <c r="F121" s="3">
        <v>102.62743060629514</v>
      </c>
    </row>
    <row r="122" spans="1:10">
      <c r="A122">
        <v>4</v>
      </c>
      <c r="B122">
        <v>-91.912000000000006</v>
      </c>
      <c r="C122">
        <v>365</v>
      </c>
      <c r="D122">
        <v>70000</v>
      </c>
      <c r="E122">
        <v>104</v>
      </c>
      <c r="F122" s="3">
        <v>102.64966401069813</v>
      </c>
    </row>
    <row r="123" spans="1:10">
      <c r="A123">
        <v>5</v>
      </c>
      <c r="B123">
        <v>-91.8</v>
      </c>
      <c r="C123">
        <v>365</v>
      </c>
      <c r="D123">
        <v>70000</v>
      </c>
      <c r="E123">
        <v>89</v>
      </c>
      <c r="F123" s="3">
        <v>102.73464718103013</v>
      </c>
    </row>
    <row r="124" spans="1:10">
      <c r="A124">
        <v>6</v>
      </c>
      <c r="B124">
        <v>-91.694000000000003</v>
      </c>
      <c r="C124">
        <v>365</v>
      </c>
      <c r="D124">
        <v>70000</v>
      </c>
      <c r="E124">
        <v>135</v>
      </c>
      <c r="F124" s="3">
        <v>103.00234140500565</v>
      </c>
    </row>
    <row r="125" spans="1:10">
      <c r="A125">
        <v>7</v>
      </c>
      <c r="B125">
        <v>-91.581000000000003</v>
      </c>
      <c r="C125">
        <v>365</v>
      </c>
      <c r="D125">
        <v>70000</v>
      </c>
      <c r="E125">
        <v>131</v>
      </c>
      <c r="F125" s="3">
        <v>103.87978041564597</v>
      </c>
    </row>
    <row r="126" spans="1:10">
      <c r="A126">
        <v>8</v>
      </c>
      <c r="B126">
        <v>-91.465000000000003</v>
      </c>
      <c r="C126">
        <v>365</v>
      </c>
      <c r="D126">
        <v>70000</v>
      </c>
      <c r="E126">
        <v>144</v>
      </c>
      <c r="F126" s="3">
        <v>106.49186171445079</v>
      </c>
    </row>
    <row r="127" spans="1:10">
      <c r="A127">
        <v>9</v>
      </c>
      <c r="B127">
        <v>-91.349000000000004</v>
      </c>
      <c r="C127">
        <v>365</v>
      </c>
      <c r="D127">
        <v>70000</v>
      </c>
      <c r="E127">
        <v>150</v>
      </c>
      <c r="F127" s="3">
        <v>113.35174094715332</v>
      </c>
    </row>
    <row r="128" spans="1:10">
      <c r="A128">
        <v>10</v>
      </c>
      <c r="B128">
        <v>-91.233999999999995</v>
      </c>
      <c r="C128">
        <v>365</v>
      </c>
      <c r="D128">
        <v>70000</v>
      </c>
      <c r="E128">
        <v>158</v>
      </c>
      <c r="F128" s="3">
        <v>129.24077279526702</v>
      </c>
    </row>
    <row r="129" spans="1:6">
      <c r="A129">
        <v>11</v>
      </c>
      <c r="B129">
        <v>-91.123999999999995</v>
      </c>
      <c r="C129">
        <v>365</v>
      </c>
      <c r="D129">
        <v>70000</v>
      </c>
      <c r="E129">
        <v>178</v>
      </c>
      <c r="F129" s="3">
        <v>160.32895862140757</v>
      </c>
    </row>
    <row r="130" spans="1:6">
      <c r="A130">
        <v>12</v>
      </c>
      <c r="B130">
        <v>-91.009</v>
      </c>
      <c r="C130">
        <v>365</v>
      </c>
      <c r="D130">
        <v>70000</v>
      </c>
      <c r="E130">
        <v>248</v>
      </c>
      <c r="F130" s="3">
        <v>219.91458418183529</v>
      </c>
    </row>
    <row r="131" spans="1:6">
      <c r="A131">
        <v>13</v>
      </c>
      <c r="B131">
        <v>-90.894999999999996</v>
      </c>
      <c r="C131">
        <v>365</v>
      </c>
      <c r="D131">
        <v>70000</v>
      </c>
      <c r="E131">
        <v>350</v>
      </c>
      <c r="F131" s="3">
        <v>316.90103049364114</v>
      </c>
    </row>
    <row r="132" spans="1:6">
      <c r="A132">
        <v>14</v>
      </c>
      <c r="B132">
        <v>-90.787000000000006</v>
      </c>
      <c r="C132">
        <v>365</v>
      </c>
      <c r="D132">
        <v>70000</v>
      </c>
      <c r="E132">
        <v>429</v>
      </c>
      <c r="F132" s="3">
        <v>448.4205596982132</v>
      </c>
    </row>
    <row r="133" spans="1:6">
      <c r="A133">
        <v>15</v>
      </c>
      <c r="B133">
        <v>-90.671999999999997</v>
      </c>
      <c r="C133">
        <v>365</v>
      </c>
      <c r="D133">
        <v>70000</v>
      </c>
      <c r="E133">
        <v>582</v>
      </c>
      <c r="F133" s="3">
        <v>624.12443955821095</v>
      </c>
    </row>
    <row r="134" spans="1:6">
      <c r="A134">
        <v>16</v>
      </c>
      <c r="B134">
        <v>-90.555999999999997</v>
      </c>
      <c r="C134">
        <v>365</v>
      </c>
      <c r="D134">
        <v>70000</v>
      </c>
      <c r="E134">
        <v>731</v>
      </c>
      <c r="F134" s="3">
        <v>814.54833955562822</v>
      </c>
    </row>
    <row r="135" spans="1:6">
      <c r="A135">
        <v>17</v>
      </c>
      <c r="B135">
        <v>-90.44</v>
      </c>
      <c r="C135">
        <v>365</v>
      </c>
      <c r="D135">
        <v>70000</v>
      </c>
      <c r="E135">
        <v>971</v>
      </c>
      <c r="F135" s="3">
        <v>978.84346905699113</v>
      </c>
    </row>
    <row r="136" spans="1:6">
      <c r="A136">
        <v>18</v>
      </c>
      <c r="B136">
        <v>-90.325000000000003</v>
      </c>
      <c r="C136">
        <v>365</v>
      </c>
      <c r="D136">
        <v>70000</v>
      </c>
      <c r="E136">
        <v>1081</v>
      </c>
      <c r="F136" s="3">
        <v>1074.4640854338265</v>
      </c>
    </row>
    <row r="137" spans="1:6">
      <c r="A137">
        <v>19</v>
      </c>
      <c r="B137">
        <v>-90.218999999999994</v>
      </c>
      <c r="C137">
        <v>365</v>
      </c>
      <c r="D137">
        <v>70000</v>
      </c>
      <c r="E137">
        <v>1173</v>
      </c>
      <c r="F137" s="3">
        <v>1079.6035398166239</v>
      </c>
    </row>
    <row r="138" spans="1:6">
      <c r="A138">
        <v>20</v>
      </c>
      <c r="B138">
        <v>-90.105999999999995</v>
      </c>
      <c r="C138">
        <v>365</v>
      </c>
      <c r="D138">
        <v>70000</v>
      </c>
      <c r="E138">
        <v>1032</v>
      </c>
      <c r="F138" s="3">
        <v>995.82173651883431</v>
      </c>
    </row>
    <row r="139" spans="1:6">
      <c r="A139">
        <v>21</v>
      </c>
      <c r="B139">
        <v>-89.991</v>
      </c>
      <c r="C139">
        <v>365</v>
      </c>
      <c r="D139">
        <v>70000</v>
      </c>
      <c r="E139">
        <v>870</v>
      </c>
      <c r="F139" s="3">
        <v>839.64140012045539</v>
      </c>
    </row>
    <row r="140" spans="1:6">
      <c r="A140">
        <v>22</v>
      </c>
      <c r="B140">
        <v>-89.876999999999995</v>
      </c>
      <c r="C140">
        <v>365</v>
      </c>
      <c r="D140">
        <v>70000</v>
      </c>
      <c r="E140">
        <v>669</v>
      </c>
      <c r="F140" s="3">
        <v>653.53487369433003</v>
      </c>
    </row>
    <row r="141" spans="1:6">
      <c r="A141">
        <v>23</v>
      </c>
      <c r="B141">
        <v>-89.757999999999996</v>
      </c>
      <c r="C141">
        <v>365</v>
      </c>
      <c r="D141">
        <v>70000</v>
      </c>
      <c r="E141">
        <v>424</v>
      </c>
      <c r="F141" s="3">
        <v>468.03204363579431</v>
      </c>
    </row>
    <row r="142" spans="1:6">
      <c r="A142">
        <v>24</v>
      </c>
      <c r="B142">
        <v>-89.641999999999996</v>
      </c>
      <c r="C142">
        <v>365</v>
      </c>
      <c r="D142">
        <v>70000</v>
      </c>
      <c r="E142">
        <v>307</v>
      </c>
      <c r="F142" s="3">
        <v>323.11303292178968</v>
      </c>
    </row>
    <row r="143" spans="1:6">
      <c r="A143">
        <v>25</v>
      </c>
      <c r="B143">
        <v>-89.534999999999997</v>
      </c>
      <c r="C143">
        <v>365</v>
      </c>
      <c r="D143">
        <v>70000</v>
      </c>
      <c r="E143">
        <v>204</v>
      </c>
      <c r="F143" s="3">
        <v>228.84076121090078</v>
      </c>
    </row>
    <row r="144" spans="1:6">
      <c r="A144">
        <v>26</v>
      </c>
      <c r="B144">
        <v>-89.43</v>
      </c>
      <c r="C144">
        <v>365</v>
      </c>
      <c r="D144">
        <v>70000</v>
      </c>
      <c r="E144">
        <v>165</v>
      </c>
      <c r="F144" s="3">
        <v>169.63548243423492</v>
      </c>
    </row>
    <row r="145" spans="1:6">
      <c r="A145">
        <v>27</v>
      </c>
      <c r="B145">
        <v>-89.316000000000003</v>
      </c>
      <c r="C145">
        <v>365</v>
      </c>
      <c r="D145">
        <v>70000</v>
      </c>
      <c r="E145">
        <v>152</v>
      </c>
      <c r="F145" s="3">
        <v>133.23325191288674</v>
      </c>
    </row>
    <row r="146" spans="1:6">
      <c r="A146">
        <v>28</v>
      </c>
      <c r="B146">
        <v>-89.195999999999998</v>
      </c>
      <c r="C146">
        <v>365</v>
      </c>
      <c r="D146">
        <v>70000</v>
      </c>
      <c r="E146">
        <v>144</v>
      </c>
      <c r="F146" s="3">
        <v>114.66461661649686</v>
      </c>
    </row>
    <row r="147" spans="1:6">
      <c r="A147">
        <v>29</v>
      </c>
      <c r="B147">
        <v>-89.090999999999994</v>
      </c>
      <c r="C147">
        <v>365</v>
      </c>
      <c r="D147">
        <v>70000</v>
      </c>
      <c r="E147">
        <v>131</v>
      </c>
      <c r="F147" s="3">
        <v>107.48226974296097</v>
      </c>
    </row>
    <row r="148" spans="1:6">
      <c r="A148">
        <v>30</v>
      </c>
      <c r="B148">
        <v>-88.971999999999994</v>
      </c>
      <c r="C148">
        <v>365</v>
      </c>
      <c r="D148">
        <v>70000</v>
      </c>
      <c r="E148">
        <v>105</v>
      </c>
      <c r="F148" s="3">
        <v>104.18994684239779</v>
      </c>
    </row>
    <row r="149" spans="1:6">
      <c r="A149">
        <v>31</v>
      </c>
      <c r="B149">
        <v>-88.86</v>
      </c>
      <c r="C149">
        <v>365</v>
      </c>
      <c r="D149">
        <v>70000</v>
      </c>
      <c r="E149">
        <v>94</v>
      </c>
      <c r="F149" s="3">
        <v>103.11077899445939</v>
      </c>
    </row>
    <row r="150" spans="1:6">
      <c r="A150">
        <v>32</v>
      </c>
      <c r="B150">
        <v>-88.751999999999995</v>
      </c>
      <c r="C150">
        <v>365</v>
      </c>
      <c r="D150">
        <v>70000</v>
      </c>
      <c r="E150">
        <v>108</v>
      </c>
      <c r="F150" s="3">
        <v>102.76633949775177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293</v>
      </c>
      <c r="B168" t="s">
        <v>272</v>
      </c>
      <c r="C168" t="s">
        <v>275</v>
      </c>
      <c r="D168" t="s">
        <v>292</v>
      </c>
      <c r="E168" t="s">
        <v>291</v>
      </c>
      <c r="F168" t="s">
        <v>314</v>
      </c>
    </row>
    <row r="169" spans="1:10">
      <c r="A169">
        <v>1</v>
      </c>
      <c r="B169">
        <v>-92.248000000000005</v>
      </c>
      <c r="C169">
        <v>368</v>
      </c>
      <c r="D169">
        <v>70000</v>
      </c>
      <c r="E169">
        <v>65</v>
      </c>
      <c r="F169" s="3">
        <v>102.84723829567808</v>
      </c>
      <c r="J169" t="s">
        <v>329</v>
      </c>
    </row>
    <row r="170" spans="1:10">
      <c r="A170">
        <v>2</v>
      </c>
      <c r="B170">
        <v>-92.138999999999996</v>
      </c>
      <c r="C170">
        <v>368</v>
      </c>
      <c r="D170">
        <v>70000</v>
      </c>
      <c r="E170">
        <v>73</v>
      </c>
      <c r="F170" s="3">
        <v>102.8479439388086</v>
      </c>
    </row>
    <row r="171" spans="1:10">
      <c r="A171">
        <v>3</v>
      </c>
      <c r="B171">
        <v>-92.024000000000001</v>
      </c>
      <c r="C171">
        <v>368</v>
      </c>
      <c r="D171">
        <v>70000</v>
      </c>
      <c r="E171">
        <v>80</v>
      </c>
      <c r="F171" s="3">
        <v>102.85169979806396</v>
      </c>
    </row>
    <row r="172" spans="1:10">
      <c r="A172">
        <v>4</v>
      </c>
      <c r="B172">
        <v>-91.912000000000006</v>
      </c>
      <c r="C172">
        <v>368</v>
      </c>
      <c r="D172">
        <v>70000</v>
      </c>
      <c r="E172">
        <v>113</v>
      </c>
      <c r="F172" s="3">
        <v>102.86837317256006</v>
      </c>
    </row>
    <row r="173" spans="1:10">
      <c r="A173">
        <v>5</v>
      </c>
      <c r="B173">
        <v>-91.8</v>
      </c>
      <c r="C173">
        <v>368</v>
      </c>
      <c r="D173">
        <v>70000</v>
      </c>
      <c r="E173">
        <v>115</v>
      </c>
      <c r="F173" s="3">
        <v>102.93568741412616</v>
      </c>
    </row>
    <row r="174" spans="1:10">
      <c r="A174">
        <v>6</v>
      </c>
      <c r="B174">
        <v>-91.694000000000003</v>
      </c>
      <c r="C174">
        <v>368</v>
      </c>
      <c r="D174">
        <v>70000</v>
      </c>
      <c r="E174">
        <v>122</v>
      </c>
      <c r="F174" s="3">
        <v>103.15805780998015</v>
      </c>
    </row>
    <row r="175" spans="1:10">
      <c r="A175">
        <v>7</v>
      </c>
      <c r="B175">
        <v>-91.581000000000003</v>
      </c>
      <c r="C175">
        <v>368</v>
      </c>
      <c r="D175">
        <v>70000</v>
      </c>
      <c r="E175">
        <v>107</v>
      </c>
      <c r="F175" s="3">
        <v>103.91939994632666</v>
      </c>
    </row>
    <row r="176" spans="1:10">
      <c r="A176">
        <v>8</v>
      </c>
      <c r="B176">
        <v>-91.465000000000003</v>
      </c>
      <c r="C176">
        <v>368</v>
      </c>
      <c r="D176">
        <v>70000</v>
      </c>
      <c r="E176">
        <v>130</v>
      </c>
      <c r="F176" s="3">
        <v>106.27726673078317</v>
      </c>
    </row>
    <row r="177" spans="1:6">
      <c r="A177">
        <v>9</v>
      </c>
      <c r="B177">
        <v>-91.349000000000004</v>
      </c>
      <c r="C177">
        <v>368</v>
      </c>
      <c r="D177">
        <v>70000</v>
      </c>
      <c r="E177">
        <v>146</v>
      </c>
      <c r="F177" s="3">
        <v>112.68320797408674</v>
      </c>
    </row>
    <row r="178" spans="1:6">
      <c r="A178">
        <v>10</v>
      </c>
      <c r="B178">
        <v>-91.233999999999995</v>
      </c>
      <c r="C178">
        <v>368</v>
      </c>
      <c r="D178">
        <v>70000</v>
      </c>
      <c r="E178">
        <v>152</v>
      </c>
      <c r="F178" s="3">
        <v>127.9377445266235</v>
      </c>
    </row>
    <row r="179" spans="1:6">
      <c r="A179">
        <v>11</v>
      </c>
      <c r="B179">
        <v>-91.123999999999995</v>
      </c>
      <c r="C179">
        <v>368</v>
      </c>
      <c r="D179">
        <v>70000</v>
      </c>
      <c r="E179">
        <v>199</v>
      </c>
      <c r="F179" s="3">
        <v>158.41784132159702</v>
      </c>
    </row>
    <row r="180" spans="1:6">
      <c r="A180">
        <v>12</v>
      </c>
      <c r="B180">
        <v>-91.009</v>
      </c>
      <c r="C180">
        <v>368</v>
      </c>
      <c r="D180">
        <v>70000</v>
      </c>
      <c r="E180">
        <v>246</v>
      </c>
      <c r="F180" s="3">
        <v>217.72081941355168</v>
      </c>
    </row>
    <row r="181" spans="1:6">
      <c r="A181">
        <v>13</v>
      </c>
      <c r="B181">
        <v>-90.894999999999996</v>
      </c>
      <c r="C181">
        <v>368</v>
      </c>
      <c r="D181">
        <v>70000</v>
      </c>
      <c r="E181">
        <v>329</v>
      </c>
      <c r="F181" s="3">
        <v>315.06810612628726</v>
      </c>
    </row>
    <row r="182" spans="1:6">
      <c r="A182">
        <v>14</v>
      </c>
      <c r="B182">
        <v>-90.787000000000006</v>
      </c>
      <c r="C182">
        <v>368</v>
      </c>
      <c r="D182">
        <v>70000</v>
      </c>
      <c r="E182">
        <v>392</v>
      </c>
      <c r="F182" s="3">
        <v>447.21304818700355</v>
      </c>
    </row>
    <row r="183" spans="1:6">
      <c r="A183">
        <v>15</v>
      </c>
      <c r="B183">
        <v>-90.671999999999997</v>
      </c>
      <c r="C183">
        <v>368</v>
      </c>
      <c r="D183">
        <v>70000</v>
      </c>
      <c r="E183">
        <v>586</v>
      </c>
      <c r="F183" s="3">
        <v>622.39695889619327</v>
      </c>
    </row>
    <row r="184" spans="1:6">
      <c r="A184">
        <v>16</v>
      </c>
      <c r="B184">
        <v>-90.555999999999997</v>
      </c>
      <c r="C184">
        <v>368</v>
      </c>
      <c r="D184">
        <v>70000</v>
      </c>
      <c r="E184">
        <v>760</v>
      </c>
      <c r="F184" s="3">
        <v>808.36084353906915</v>
      </c>
    </row>
    <row r="185" spans="1:6">
      <c r="A185">
        <v>17</v>
      </c>
      <c r="B185">
        <v>-90.44</v>
      </c>
      <c r="C185">
        <v>368</v>
      </c>
      <c r="D185">
        <v>70000</v>
      </c>
      <c r="E185">
        <v>1023</v>
      </c>
      <c r="F185" s="3">
        <v>961.65722531779261</v>
      </c>
    </row>
    <row r="186" spans="1:6">
      <c r="A186">
        <v>18</v>
      </c>
      <c r="B186">
        <v>-90.325000000000003</v>
      </c>
      <c r="C186">
        <v>368</v>
      </c>
      <c r="D186">
        <v>70000</v>
      </c>
      <c r="E186">
        <v>1040</v>
      </c>
      <c r="F186" s="3">
        <v>1039.7151237767482</v>
      </c>
    </row>
    <row r="187" spans="1:6">
      <c r="A187">
        <v>19</v>
      </c>
      <c r="B187">
        <v>-90.218999999999994</v>
      </c>
      <c r="C187">
        <v>368</v>
      </c>
      <c r="D187">
        <v>70000</v>
      </c>
      <c r="E187">
        <v>1070</v>
      </c>
      <c r="F187" s="3">
        <v>1025.7742156367817</v>
      </c>
    </row>
    <row r="188" spans="1:6">
      <c r="A188">
        <v>20</v>
      </c>
      <c r="B188">
        <v>-90.105999999999995</v>
      </c>
      <c r="C188">
        <v>368</v>
      </c>
      <c r="D188">
        <v>70000</v>
      </c>
      <c r="E188">
        <v>946</v>
      </c>
      <c r="F188" s="3">
        <v>924.25717411165942</v>
      </c>
    </row>
    <row r="189" spans="1:6">
      <c r="A189">
        <v>21</v>
      </c>
      <c r="B189">
        <v>-89.991</v>
      </c>
      <c r="C189">
        <v>368</v>
      </c>
      <c r="D189">
        <v>70000</v>
      </c>
      <c r="E189">
        <v>781</v>
      </c>
      <c r="F189" s="3">
        <v>758.67730167655225</v>
      </c>
    </row>
    <row r="190" spans="1:6">
      <c r="A190">
        <v>22</v>
      </c>
      <c r="B190">
        <v>-89.876999999999995</v>
      </c>
      <c r="C190">
        <v>368</v>
      </c>
      <c r="D190">
        <v>70000</v>
      </c>
      <c r="E190">
        <v>587</v>
      </c>
      <c r="F190" s="3">
        <v>574.70213061513914</v>
      </c>
    </row>
    <row r="191" spans="1:6">
      <c r="A191">
        <v>23</v>
      </c>
      <c r="B191">
        <v>-89.757999999999996</v>
      </c>
      <c r="C191">
        <v>368</v>
      </c>
      <c r="D191">
        <v>70000</v>
      </c>
      <c r="E191">
        <v>346</v>
      </c>
      <c r="F191" s="3">
        <v>401.81870274636401</v>
      </c>
    </row>
    <row r="192" spans="1:6">
      <c r="A192">
        <v>24</v>
      </c>
      <c r="B192">
        <v>-89.641999999999996</v>
      </c>
      <c r="C192">
        <v>368</v>
      </c>
      <c r="D192">
        <v>70000</v>
      </c>
      <c r="E192">
        <v>253</v>
      </c>
      <c r="F192" s="3">
        <v>274.37973554006641</v>
      </c>
    </row>
    <row r="193" spans="1:6">
      <c r="A193">
        <v>25</v>
      </c>
      <c r="B193">
        <v>-89.534999999999997</v>
      </c>
      <c r="C193">
        <v>368</v>
      </c>
      <c r="D193">
        <v>70000</v>
      </c>
      <c r="E193">
        <v>197</v>
      </c>
      <c r="F193" s="3">
        <v>196.10395485197145</v>
      </c>
    </row>
    <row r="194" spans="1:6">
      <c r="A194">
        <v>26</v>
      </c>
      <c r="B194">
        <v>-89.43</v>
      </c>
      <c r="C194">
        <v>368</v>
      </c>
      <c r="D194">
        <v>70000</v>
      </c>
      <c r="E194">
        <v>165</v>
      </c>
      <c r="F194" s="3">
        <v>149.6943052201739</v>
      </c>
    </row>
    <row r="195" spans="1:6">
      <c r="A195">
        <v>27</v>
      </c>
      <c r="B195">
        <v>-89.316000000000003</v>
      </c>
      <c r="C195">
        <v>368</v>
      </c>
      <c r="D195">
        <v>70000</v>
      </c>
      <c r="E195">
        <v>158</v>
      </c>
      <c r="F195" s="3">
        <v>122.89206493383442</v>
      </c>
    </row>
    <row r="196" spans="1:6">
      <c r="A196">
        <v>28</v>
      </c>
      <c r="B196">
        <v>-89.195999999999998</v>
      </c>
      <c r="C196">
        <v>368</v>
      </c>
      <c r="D196">
        <v>70000</v>
      </c>
      <c r="E196">
        <v>127</v>
      </c>
      <c r="F196" s="3">
        <v>110.16480213698489</v>
      </c>
    </row>
    <row r="197" spans="1:6">
      <c r="A197">
        <v>29</v>
      </c>
      <c r="B197">
        <v>-89.090999999999994</v>
      </c>
      <c r="C197">
        <v>368</v>
      </c>
      <c r="D197">
        <v>70000</v>
      </c>
      <c r="E197">
        <v>120</v>
      </c>
      <c r="F197" s="3">
        <v>105.59980656846815</v>
      </c>
    </row>
    <row r="198" spans="1:6">
      <c r="A198">
        <v>30</v>
      </c>
      <c r="B198">
        <v>-88.971999999999994</v>
      </c>
      <c r="C198">
        <v>368</v>
      </c>
      <c r="D198">
        <v>70000</v>
      </c>
      <c r="E198">
        <v>101</v>
      </c>
      <c r="F198" s="3">
        <v>103.6627224034189</v>
      </c>
    </row>
    <row r="199" spans="1:6">
      <c r="A199">
        <v>31</v>
      </c>
      <c r="B199">
        <v>-88.86</v>
      </c>
      <c r="C199">
        <v>368</v>
      </c>
      <c r="D199">
        <v>70000</v>
      </c>
      <c r="E199">
        <v>109</v>
      </c>
      <c r="F199" s="3">
        <v>103.08077926702111</v>
      </c>
    </row>
    <row r="200" spans="1:6">
      <c r="A200">
        <v>32</v>
      </c>
      <c r="B200">
        <v>-88.751999999999995</v>
      </c>
      <c r="C200">
        <v>368</v>
      </c>
      <c r="D200">
        <v>70000</v>
      </c>
      <c r="E200">
        <v>79</v>
      </c>
      <c r="F200" s="3">
        <v>102.91065256097603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293</v>
      </c>
      <c r="B218" t="s">
        <v>272</v>
      </c>
      <c r="C218" t="s">
        <v>275</v>
      </c>
      <c r="D218" t="s">
        <v>292</v>
      </c>
      <c r="E218" t="s">
        <v>291</v>
      </c>
      <c r="F218" t="s">
        <v>314</v>
      </c>
    </row>
    <row r="219" spans="1:10">
      <c r="A219">
        <v>1</v>
      </c>
      <c r="B219">
        <v>-92.248000000000005</v>
      </c>
      <c r="C219">
        <v>369</v>
      </c>
      <c r="D219">
        <v>70000</v>
      </c>
      <c r="E219">
        <v>73</v>
      </c>
      <c r="F219" s="3">
        <v>101.39235489217154</v>
      </c>
      <c r="J219" t="s">
        <v>330</v>
      </c>
    </row>
    <row r="220" spans="1:10">
      <c r="A220">
        <v>2</v>
      </c>
      <c r="B220">
        <v>-92.138999999999996</v>
      </c>
      <c r="C220">
        <v>369</v>
      </c>
      <c r="D220">
        <v>70000</v>
      </c>
      <c r="E220">
        <v>55</v>
      </c>
      <c r="F220" s="3">
        <v>101.39349031376645</v>
      </c>
    </row>
    <row r="221" spans="1:10">
      <c r="A221">
        <v>3</v>
      </c>
      <c r="B221">
        <v>-92.024000000000001</v>
      </c>
      <c r="C221">
        <v>369</v>
      </c>
      <c r="D221">
        <v>70000</v>
      </c>
      <c r="E221">
        <v>97</v>
      </c>
      <c r="F221" s="3">
        <v>101.39935447014874</v>
      </c>
    </row>
    <row r="222" spans="1:10">
      <c r="A222">
        <v>4</v>
      </c>
      <c r="B222">
        <v>-91.912000000000006</v>
      </c>
      <c r="C222">
        <v>369</v>
      </c>
      <c r="D222">
        <v>70000</v>
      </c>
      <c r="E222">
        <v>96</v>
      </c>
      <c r="F222" s="3">
        <v>101.42462736701509</v>
      </c>
    </row>
    <row r="223" spans="1:10">
      <c r="A223">
        <v>5</v>
      </c>
      <c r="B223">
        <v>-91.8</v>
      </c>
      <c r="C223">
        <v>369</v>
      </c>
      <c r="D223">
        <v>70000</v>
      </c>
      <c r="E223">
        <v>116</v>
      </c>
      <c r="F223" s="3">
        <v>101.52372874172394</v>
      </c>
    </row>
    <row r="224" spans="1:10">
      <c r="A224">
        <v>6</v>
      </c>
      <c r="B224">
        <v>-91.694000000000003</v>
      </c>
      <c r="C224">
        <v>369</v>
      </c>
      <c r="D224">
        <v>70000</v>
      </c>
      <c r="E224">
        <v>124</v>
      </c>
      <c r="F224" s="3">
        <v>101.84211734023739</v>
      </c>
    </row>
    <row r="225" spans="1:6">
      <c r="A225">
        <v>7</v>
      </c>
      <c r="B225">
        <v>-91.581000000000003</v>
      </c>
      <c r="C225">
        <v>369</v>
      </c>
      <c r="D225">
        <v>70000</v>
      </c>
      <c r="E225">
        <v>104</v>
      </c>
      <c r="F225" s="3">
        <v>102.90165804613942</v>
      </c>
    </row>
    <row r="226" spans="1:6">
      <c r="A226">
        <v>8</v>
      </c>
      <c r="B226">
        <v>-91.465000000000003</v>
      </c>
      <c r="C226">
        <v>369</v>
      </c>
      <c r="D226">
        <v>70000</v>
      </c>
      <c r="E226">
        <v>133</v>
      </c>
      <c r="F226" s="3">
        <v>106.08816131373938</v>
      </c>
    </row>
    <row r="227" spans="1:6">
      <c r="A227">
        <v>9</v>
      </c>
      <c r="B227">
        <v>-91.349000000000004</v>
      </c>
      <c r="C227">
        <v>369</v>
      </c>
      <c r="D227">
        <v>70000</v>
      </c>
      <c r="E227">
        <v>139</v>
      </c>
      <c r="F227" s="3">
        <v>114.49355277115069</v>
      </c>
    </row>
    <row r="228" spans="1:6">
      <c r="A228">
        <v>10</v>
      </c>
      <c r="B228">
        <v>-91.233999999999995</v>
      </c>
      <c r="C228">
        <v>369</v>
      </c>
      <c r="D228">
        <v>70000</v>
      </c>
      <c r="E228">
        <v>188</v>
      </c>
      <c r="F228" s="3">
        <v>133.9290385058294</v>
      </c>
    </row>
    <row r="229" spans="1:6">
      <c r="A229">
        <v>11</v>
      </c>
      <c r="B229">
        <v>-91.123999999999995</v>
      </c>
      <c r="C229">
        <v>369</v>
      </c>
      <c r="D229">
        <v>70000</v>
      </c>
      <c r="E229">
        <v>202</v>
      </c>
      <c r="F229" s="3">
        <v>171.66055736173101</v>
      </c>
    </row>
    <row r="230" spans="1:6">
      <c r="A230">
        <v>12</v>
      </c>
      <c r="B230">
        <v>-91.009</v>
      </c>
      <c r="C230">
        <v>369</v>
      </c>
      <c r="D230">
        <v>70000</v>
      </c>
      <c r="E230">
        <v>261</v>
      </c>
      <c r="F230" s="3">
        <v>242.92886772377392</v>
      </c>
    </row>
    <row r="231" spans="1:6">
      <c r="A231">
        <v>13</v>
      </c>
      <c r="B231">
        <v>-90.894999999999996</v>
      </c>
      <c r="C231">
        <v>369</v>
      </c>
      <c r="D231">
        <v>70000</v>
      </c>
      <c r="E231">
        <v>369</v>
      </c>
      <c r="F231" s="3">
        <v>356.34128299902699</v>
      </c>
    </row>
    <row r="232" spans="1:6">
      <c r="A232">
        <v>14</v>
      </c>
      <c r="B232">
        <v>-90.787000000000006</v>
      </c>
      <c r="C232">
        <v>369</v>
      </c>
      <c r="D232">
        <v>70000</v>
      </c>
      <c r="E232">
        <v>453</v>
      </c>
      <c r="F232" s="3">
        <v>505.45546548789002</v>
      </c>
    </row>
    <row r="233" spans="1:6">
      <c r="A233">
        <v>15</v>
      </c>
      <c r="B233">
        <v>-90.671999999999997</v>
      </c>
      <c r="C233">
        <v>369</v>
      </c>
      <c r="D233">
        <v>70000</v>
      </c>
      <c r="E233">
        <v>654</v>
      </c>
      <c r="F233" s="3">
        <v>696.14716333549006</v>
      </c>
    </row>
    <row r="234" spans="1:6">
      <c r="A234">
        <v>16</v>
      </c>
      <c r="B234">
        <v>-90.555999999999997</v>
      </c>
      <c r="C234">
        <v>369</v>
      </c>
      <c r="D234">
        <v>70000</v>
      </c>
      <c r="E234">
        <v>863</v>
      </c>
      <c r="F234" s="3">
        <v>889.51513224748169</v>
      </c>
    </row>
    <row r="235" spans="1:6">
      <c r="A235">
        <v>17</v>
      </c>
      <c r="B235">
        <v>-90.44</v>
      </c>
      <c r="C235">
        <v>369</v>
      </c>
      <c r="D235">
        <v>70000</v>
      </c>
      <c r="E235">
        <v>1015</v>
      </c>
      <c r="F235" s="3">
        <v>1037.9903166235404</v>
      </c>
    </row>
    <row r="236" spans="1:6">
      <c r="A236">
        <v>18</v>
      </c>
      <c r="B236">
        <v>-90.325000000000003</v>
      </c>
      <c r="C236">
        <v>369</v>
      </c>
      <c r="D236">
        <v>70000</v>
      </c>
      <c r="E236">
        <v>1154</v>
      </c>
      <c r="F236" s="3">
        <v>1099.5050820029414</v>
      </c>
    </row>
    <row r="237" spans="1:6">
      <c r="A237">
        <v>19</v>
      </c>
      <c r="B237">
        <v>-90.218999999999994</v>
      </c>
      <c r="C237">
        <v>369</v>
      </c>
      <c r="D237">
        <v>70000</v>
      </c>
      <c r="E237">
        <v>1156</v>
      </c>
      <c r="F237" s="3">
        <v>1064.0543315742862</v>
      </c>
    </row>
    <row r="238" spans="1:6">
      <c r="A238">
        <v>20</v>
      </c>
      <c r="B238">
        <v>-90.105999999999995</v>
      </c>
      <c r="C238">
        <v>369</v>
      </c>
      <c r="D238">
        <v>70000</v>
      </c>
      <c r="E238">
        <v>930</v>
      </c>
      <c r="F238" s="3">
        <v>939.38301345471245</v>
      </c>
    </row>
    <row r="239" spans="1:6">
      <c r="A239">
        <v>21</v>
      </c>
      <c r="B239">
        <v>-89.991</v>
      </c>
      <c r="C239">
        <v>369</v>
      </c>
      <c r="D239">
        <v>70000</v>
      </c>
      <c r="E239">
        <v>774</v>
      </c>
      <c r="F239" s="3">
        <v>755.81453400759358</v>
      </c>
    </row>
    <row r="240" spans="1:6">
      <c r="A240">
        <v>22</v>
      </c>
      <c r="B240">
        <v>-89.876999999999995</v>
      </c>
      <c r="C240">
        <v>369</v>
      </c>
      <c r="D240">
        <v>70000</v>
      </c>
      <c r="E240">
        <v>536</v>
      </c>
      <c r="F240" s="3">
        <v>562.21148357741367</v>
      </c>
    </row>
    <row r="241" spans="1:6">
      <c r="A241">
        <v>23</v>
      </c>
      <c r="B241">
        <v>-89.757999999999996</v>
      </c>
      <c r="C241">
        <v>369</v>
      </c>
      <c r="D241">
        <v>70000</v>
      </c>
      <c r="E241">
        <v>388</v>
      </c>
      <c r="F241" s="3">
        <v>387.0152335799869</v>
      </c>
    </row>
    <row r="242" spans="1:6">
      <c r="A242">
        <v>24</v>
      </c>
      <c r="B242">
        <v>-89.641999999999996</v>
      </c>
      <c r="C242">
        <v>369</v>
      </c>
      <c r="D242">
        <v>70000</v>
      </c>
      <c r="E242">
        <v>228</v>
      </c>
      <c r="F242" s="3">
        <v>261.85880387130999</v>
      </c>
    </row>
    <row r="243" spans="1:6">
      <c r="A243">
        <v>25</v>
      </c>
      <c r="B243">
        <v>-89.534999999999997</v>
      </c>
      <c r="C243">
        <v>369</v>
      </c>
      <c r="D243">
        <v>70000</v>
      </c>
      <c r="E243">
        <v>190</v>
      </c>
      <c r="F243" s="3">
        <v>186.99138448152578</v>
      </c>
    </row>
    <row r="244" spans="1:6">
      <c r="A244">
        <v>26</v>
      </c>
      <c r="B244">
        <v>-89.43</v>
      </c>
      <c r="C244">
        <v>369</v>
      </c>
      <c r="D244">
        <v>70000</v>
      </c>
      <c r="E244">
        <v>140</v>
      </c>
      <c r="F244" s="3">
        <v>143.61379053457733</v>
      </c>
    </row>
    <row r="245" spans="1:6">
      <c r="A245">
        <v>27</v>
      </c>
      <c r="B245">
        <v>-89.316000000000003</v>
      </c>
      <c r="C245">
        <v>369</v>
      </c>
      <c r="D245">
        <v>70000</v>
      </c>
      <c r="E245">
        <v>137</v>
      </c>
      <c r="F245" s="3">
        <v>119.11014345258728</v>
      </c>
    </row>
    <row r="246" spans="1:6">
      <c r="A246">
        <v>28</v>
      </c>
      <c r="B246">
        <v>-89.195999999999998</v>
      </c>
      <c r="C246">
        <v>369</v>
      </c>
      <c r="D246">
        <v>70000</v>
      </c>
      <c r="E246">
        <v>135</v>
      </c>
      <c r="F246" s="3">
        <v>107.73222566829689</v>
      </c>
    </row>
    <row r="247" spans="1:6">
      <c r="A247">
        <v>29</v>
      </c>
      <c r="B247">
        <v>-89.090999999999994</v>
      </c>
      <c r="C247">
        <v>369</v>
      </c>
      <c r="D247">
        <v>70000</v>
      </c>
      <c r="E247">
        <v>100</v>
      </c>
      <c r="F247" s="3">
        <v>103.73659290130546</v>
      </c>
    </row>
    <row r="248" spans="1:6">
      <c r="A248">
        <v>30</v>
      </c>
      <c r="B248">
        <v>-88.971999999999994</v>
      </c>
      <c r="C248">
        <v>369</v>
      </c>
      <c r="D248">
        <v>70000</v>
      </c>
      <c r="E248">
        <v>93</v>
      </c>
      <c r="F248" s="3">
        <v>102.07372081376934</v>
      </c>
    </row>
    <row r="249" spans="1:6">
      <c r="A249">
        <v>31</v>
      </c>
      <c r="B249">
        <v>-88.86</v>
      </c>
      <c r="C249">
        <v>369</v>
      </c>
      <c r="D249">
        <v>70000</v>
      </c>
      <c r="E249">
        <v>103</v>
      </c>
      <c r="F249" s="3">
        <v>101.58401648705735</v>
      </c>
    </row>
    <row r="250" spans="1:6">
      <c r="A250">
        <v>32</v>
      </c>
      <c r="B250">
        <v>-88.751999999999995</v>
      </c>
      <c r="C250">
        <v>369</v>
      </c>
      <c r="D250">
        <v>70000</v>
      </c>
      <c r="E250">
        <v>123</v>
      </c>
      <c r="F250" s="3">
        <v>101.44344825233246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293</v>
      </c>
      <c r="B268" t="s">
        <v>272</v>
      </c>
      <c r="C268" t="s">
        <v>275</v>
      </c>
      <c r="D268" t="s">
        <v>292</v>
      </c>
      <c r="E268" t="s">
        <v>291</v>
      </c>
      <c r="F268" t="s">
        <v>314</v>
      </c>
    </row>
    <row r="269" spans="1:10">
      <c r="A269">
        <v>1</v>
      </c>
      <c r="B269">
        <v>-92.248000000000005</v>
      </c>
      <c r="C269">
        <v>368</v>
      </c>
      <c r="D269">
        <v>70000</v>
      </c>
      <c r="E269">
        <v>51</v>
      </c>
      <c r="F269" s="3">
        <v>97.235315578437195</v>
      </c>
      <c r="J269" t="s">
        <v>331</v>
      </c>
    </row>
    <row r="270" spans="1:10">
      <c r="A270">
        <v>2</v>
      </c>
      <c r="B270">
        <v>-92.138999999999996</v>
      </c>
      <c r="C270">
        <v>368</v>
      </c>
      <c r="D270">
        <v>70000</v>
      </c>
      <c r="E270">
        <v>56</v>
      </c>
      <c r="F270" s="3">
        <v>97.236734354735987</v>
      </c>
    </row>
    <row r="271" spans="1:10">
      <c r="A271">
        <v>3</v>
      </c>
      <c r="B271">
        <v>-92.024000000000001</v>
      </c>
      <c r="C271">
        <v>368</v>
      </c>
      <c r="D271">
        <v>70000</v>
      </c>
      <c r="E271">
        <v>82</v>
      </c>
      <c r="F271" s="3">
        <v>97.24392327243055</v>
      </c>
    </row>
    <row r="272" spans="1:10">
      <c r="A272">
        <v>4</v>
      </c>
      <c r="B272">
        <v>-91.912000000000006</v>
      </c>
      <c r="C272">
        <v>368</v>
      </c>
      <c r="D272">
        <v>70000</v>
      </c>
      <c r="E272">
        <v>105</v>
      </c>
      <c r="F272" s="3">
        <v>97.274336420667353</v>
      </c>
    </row>
    <row r="273" spans="1:6">
      <c r="A273">
        <v>5</v>
      </c>
      <c r="B273">
        <v>-91.8</v>
      </c>
      <c r="C273">
        <v>368</v>
      </c>
      <c r="D273">
        <v>70000</v>
      </c>
      <c r="E273">
        <v>102</v>
      </c>
      <c r="F273" s="3">
        <v>97.391469923657937</v>
      </c>
    </row>
    <row r="274" spans="1:6">
      <c r="A274">
        <v>6</v>
      </c>
      <c r="B274">
        <v>-91.694000000000003</v>
      </c>
      <c r="C274">
        <v>368</v>
      </c>
      <c r="D274">
        <v>70000</v>
      </c>
      <c r="E274">
        <v>118</v>
      </c>
      <c r="F274" s="3">
        <v>97.761480712951695</v>
      </c>
    </row>
    <row r="275" spans="1:6">
      <c r="A275">
        <v>7</v>
      </c>
      <c r="B275">
        <v>-91.581000000000003</v>
      </c>
      <c r="C275">
        <v>368</v>
      </c>
      <c r="D275">
        <v>70000</v>
      </c>
      <c r="E275">
        <v>116</v>
      </c>
      <c r="F275" s="3">
        <v>98.972078569213409</v>
      </c>
    </row>
    <row r="276" spans="1:6">
      <c r="A276">
        <v>8</v>
      </c>
      <c r="B276">
        <v>-91.465000000000003</v>
      </c>
      <c r="C276">
        <v>368</v>
      </c>
      <c r="D276">
        <v>70000</v>
      </c>
      <c r="E276">
        <v>139</v>
      </c>
      <c r="F276" s="3">
        <v>102.55066877050545</v>
      </c>
    </row>
    <row r="277" spans="1:6">
      <c r="A277">
        <v>9</v>
      </c>
      <c r="B277">
        <v>-91.349000000000004</v>
      </c>
      <c r="C277">
        <v>368</v>
      </c>
      <c r="D277">
        <v>70000</v>
      </c>
      <c r="E277">
        <v>143</v>
      </c>
      <c r="F277" s="3">
        <v>111.83098585715888</v>
      </c>
    </row>
    <row r="278" spans="1:6">
      <c r="A278">
        <v>10</v>
      </c>
      <c r="B278">
        <v>-91.233999999999995</v>
      </c>
      <c r="C278">
        <v>368</v>
      </c>
      <c r="D278">
        <v>70000</v>
      </c>
      <c r="E278">
        <v>186</v>
      </c>
      <c r="F278" s="3">
        <v>132.93541623090408</v>
      </c>
    </row>
    <row r="279" spans="1:6">
      <c r="A279">
        <v>11</v>
      </c>
      <c r="B279">
        <v>-91.123999999999995</v>
      </c>
      <c r="C279">
        <v>368</v>
      </c>
      <c r="D279">
        <v>70000</v>
      </c>
      <c r="E279">
        <v>204</v>
      </c>
      <c r="F279" s="3">
        <v>173.25797727310868</v>
      </c>
    </row>
    <row r="280" spans="1:6">
      <c r="A280">
        <v>12</v>
      </c>
      <c r="B280">
        <v>-91.009</v>
      </c>
      <c r="C280">
        <v>368</v>
      </c>
      <c r="D280">
        <v>70000</v>
      </c>
      <c r="E280">
        <v>241</v>
      </c>
      <c r="F280" s="3">
        <v>248.20521363215073</v>
      </c>
    </row>
    <row r="281" spans="1:6">
      <c r="A281">
        <v>13</v>
      </c>
      <c r="B281">
        <v>-90.894999999999996</v>
      </c>
      <c r="C281">
        <v>368</v>
      </c>
      <c r="D281">
        <v>70000</v>
      </c>
      <c r="E281">
        <v>348</v>
      </c>
      <c r="F281" s="3">
        <v>365.51995209197793</v>
      </c>
    </row>
    <row r="282" spans="1:6">
      <c r="A282">
        <v>14</v>
      </c>
      <c r="B282">
        <v>-90.787000000000006</v>
      </c>
      <c r="C282">
        <v>368</v>
      </c>
      <c r="D282">
        <v>70000</v>
      </c>
      <c r="E282">
        <v>476</v>
      </c>
      <c r="F282" s="3">
        <v>517.21938292956565</v>
      </c>
    </row>
    <row r="283" spans="1:6">
      <c r="A283">
        <v>15</v>
      </c>
      <c r="B283">
        <v>-90.671999999999997</v>
      </c>
      <c r="C283">
        <v>368</v>
      </c>
      <c r="D283">
        <v>70000</v>
      </c>
      <c r="E283">
        <v>687</v>
      </c>
      <c r="F283" s="3">
        <v>707.67216946773874</v>
      </c>
    </row>
    <row r="284" spans="1:6">
      <c r="A284">
        <v>16</v>
      </c>
      <c r="B284">
        <v>-90.555999999999997</v>
      </c>
      <c r="C284">
        <v>368</v>
      </c>
      <c r="D284">
        <v>70000</v>
      </c>
      <c r="E284">
        <v>881</v>
      </c>
      <c r="F284" s="3">
        <v>896.34026008711351</v>
      </c>
    </row>
    <row r="285" spans="1:6">
      <c r="A285">
        <v>17</v>
      </c>
      <c r="B285">
        <v>-90.44</v>
      </c>
      <c r="C285">
        <v>368</v>
      </c>
      <c r="D285">
        <v>70000</v>
      </c>
      <c r="E285">
        <v>1056</v>
      </c>
      <c r="F285" s="3">
        <v>1035.892415547818</v>
      </c>
    </row>
    <row r="286" spans="1:6">
      <c r="A286">
        <v>18</v>
      </c>
      <c r="B286">
        <v>-90.325000000000003</v>
      </c>
      <c r="C286">
        <v>368</v>
      </c>
      <c r="D286">
        <v>70000</v>
      </c>
      <c r="E286">
        <v>1131</v>
      </c>
      <c r="F286" s="3">
        <v>1086.5953928911833</v>
      </c>
    </row>
    <row r="287" spans="1:6">
      <c r="A287">
        <v>19</v>
      </c>
      <c r="B287">
        <v>-90.218999999999994</v>
      </c>
      <c r="C287">
        <v>368</v>
      </c>
      <c r="D287">
        <v>70000</v>
      </c>
      <c r="E287">
        <v>1125</v>
      </c>
      <c r="F287" s="3">
        <v>1042.2741442368874</v>
      </c>
    </row>
    <row r="288" spans="1:6">
      <c r="A288">
        <v>20</v>
      </c>
      <c r="B288">
        <v>-90.105999999999995</v>
      </c>
      <c r="C288">
        <v>368</v>
      </c>
      <c r="D288">
        <v>70000</v>
      </c>
      <c r="E288">
        <v>856</v>
      </c>
      <c r="F288" s="3">
        <v>911.85780720520972</v>
      </c>
    </row>
    <row r="289" spans="1:6">
      <c r="A289">
        <v>21</v>
      </c>
      <c r="B289">
        <v>-89.991</v>
      </c>
      <c r="C289">
        <v>368</v>
      </c>
      <c r="D289">
        <v>70000</v>
      </c>
      <c r="E289">
        <v>747</v>
      </c>
      <c r="F289" s="3">
        <v>727.42576902821077</v>
      </c>
    </row>
    <row r="290" spans="1:6">
      <c r="A290">
        <v>22</v>
      </c>
      <c r="B290">
        <v>-89.876999999999995</v>
      </c>
      <c r="C290">
        <v>368</v>
      </c>
      <c r="D290">
        <v>70000</v>
      </c>
      <c r="E290">
        <v>513</v>
      </c>
      <c r="F290" s="3">
        <v>537.08689173436744</v>
      </c>
    </row>
    <row r="291" spans="1:6">
      <c r="A291">
        <v>23</v>
      </c>
      <c r="B291">
        <v>-89.757999999999996</v>
      </c>
      <c r="C291">
        <v>368</v>
      </c>
      <c r="D291">
        <v>70000</v>
      </c>
      <c r="E291">
        <v>352</v>
      </c>
      <c r="F291" s="3">
        <v>367.51036840830648</v>
      </c>
    </row>
    <row r="292" spans="1:6">
      <c r="A292">
        <v>24</v>
      </c>
      <c r="B292">
        <v>-89.641999999999996</v>
      </c>
      <c r="C292">
        <v>368</v>
      </c>
      <c r="D292">
        <v>70000</v>
      </c>
      <c r="E292">
        <v>246</v>
      </c>
      <c r="F292" s="3">
        <v>247.88528679859931</v>
      </c>
    </row>
    <row r="293" spans="1:6">
      <c r="A293">
        <v>25</v>
      </c>
      <c r="B293">
        <v>-89.534999999999997</v>
      </c>
      <c r="C293">
        <v>368</v>
      </c>
      <c r="D293">
        <v>70000</v>
      </c>
      <c r="E293">
        <v>183</v>
      </c>
      <c r="F293" s="3">
        <v>177.0533780376216</v>
      </c>
    </row>
    <row r="294" spans="1:6">
      <c r="A294">
        <v>26</v>
      </c>
      <c r="B294">
        <v>-89.43</v>
      </c>
      <c r="C294">
        <v>368</v>
      </c>
      <c r="D294">
        <v>70000</v>
      </c>
      <c r="E294">
        <v>133</v>
      </c>
      <c r="F294" s="3">
        <v>136.36114072999703</v>
      </c>
    </row>
    <row r="295" spans="1:6">
      <c r="A295">
        <v>27</v>
      </c>
      <c r="B295">
        <v>-89.316000000000003</v>
      </c>
      <c r="C295">
        <v>368</v>
      </c>
      <c r="D295">
        <v>70000</v>
      </c>
      <c r="E295">
        <v>122</v>
      </c>
      <c r="F295" s="3">
        <v>113.55175007800648</v>
      </c>
    </row>
    <row r="296" spans="1:6">
      <c r="A296">
        <v>28</v>
      </c>
      <c r="B296">
        <v>-89.195999999999998</v>
      </c>
      <c r="C296">
        <v>368</v>
      </c>
      <c r="D296">
        <v>70000</v>
      </c>
      <c r="E296">
        <v>125</v>
      </c>
      <c r="F296" s="3">
        <v>103.03871297112556</v>
      </c>
    </row>
    <row r="297" spans="1:6">
      <c r="A297">
        <v>29</v>
      </c>
      <c r="B297">
        <v>-89.090999999999994</v>
      </c>
      <c r="C297">
        <v>368</v>
      </c>
      <c r="D297">
        <v>70000</v>
      </c>
      <c r="E297">
        <v>125</v>
      </c>
      <c r="F297" s="3">
        <v>99.370894778643148</v>
      </c>
    </row>
    <row r="298" spans="1:6">
      <c r="A298">
        <v>30</v>
      </c>
      <c r="B298">
        <v>-88.971999999999994</v>
      </c>
      <c r="C298">
        <v>368</v>
      </c>
      <c r="D298">
        <v>70000</v>
      </c>
      <c r="E298">
        <v>107</v>
      </c>
      <c r="F298" s="3">
        <v>97.85294360440858</v>
      </c>
    </row>
    <row r="299" spans="1:6">
      <c r="A299">
        <v>31</v>
      </c>
      <c r="B299">
        <v>-88.86</v>
      </c>
      <c r="C299">
        <v>368</v>
      </c>
      <c r="D299">
        <v>70000</v>
      </c>
      <c r="E299">
        <v>97</v>
      </c>
      <c r="F299" s="3">
        <v>97.408271022415846</v>
      </c>
    </row>
    <row r="300" spans="1:6">
      <c r="A300">
        <v>32</v>
      </c>
      <c r="B300">
        <v>-88.751999999999995</v>
      </c>
      <c r="C300">
        <v>368</v>
      </c>
      <c r="D300">
        <v>70000</v>
      </c>
      <c r="E300">
        <v>113</v>
      </c>
      <c r="F300" s="3">
        <v>97.281189440655638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293</v>
      </c>
      <c r="B318" t="s">
        <v>272</v>
      </c>
      <c r="C318" t="s">
        <v>275</v>
      </c>
      <c r="D318" t="s">
        <v>292</v>
      </c>
      <c r="E318" t="s">
        <v>291</v>
      </c>
      <c r="F318" t="s">
        <v>314</v>
      </c>
    </row>
    <row r="319" spans="1:10">
      <c r="A319">
        <v>1</v>
      </c>
      <c r="B319">
        <v>-92.248000000000005</v>
      </c>
      <c r="C319">
        <v>368</v>
      </c>
      <c r="D319">
        <v>70000</v>
      </c>
      <c r="E319">
        <v>45</v>
      </c>
      <c r="F319" s="3">
        <v>96.74201370261747</v>
      </c>
      <c r="J319" t="s">
        <v>332</v>
      </c>
    </row>
    <row r="320" spans="1:10">
      <c r="A320">
        <v>2</v>
      </c>
      <c r="B320">
        <v>-92.138999999999996</v>
      </c>
      <c r="C320">
        <v>368</v>
      </c>
      <c r="D320">
        <v>70000</v>
      </c>
      <c r="E320">
        <v>60</v>
      </c>
      <c r="F320" s="3">
        <v>96.742095052159513</v>
      </c>
    </row>
    <row r="321" spans="1:6">
      <c r="A321">
        <v>3</v>
      </c>
      <c r="B321">
        <v>-92.024000000000001</v>
      </c>
      <c r="C321">
        <v>368</v>
      </c>
      <c r="D321">
        <v>70000</v>
      </c>
      <c r="E321">
        <v>84</v>
      </c>
      <c r="F321" s="3">
        <v>96.742641798932539</v>
      </c>
    </row>
    <row r="322" spans="1:6">
      <c r="A322">
        <v>4</v>
      </c>
      <c r="B322">
        <v>-91.912000000000006</v>
      </c>
      <c r="C322">
        <v>368</v>
      </c>
      <c r="D322">
        <v>70000</v>
      </c>
      <c r="E322">
        <v>99</v>
      </c>
      <c r="F322" s="3">
        <v>96.745665169354638</v>
      </c>
    </row>
    <row r="323" spans="1:6">
      <c r="A323">
        <v>5</v>
      </c>
      <c r="B323">
        <v>-91.8</v>
      </c>
      <c r="C323">
        <v>368</v>
      </c>
      <c r="D323">
        <v>70000</v>
      </c>
      <c r="E323">
        <v>85</v>
      </c>
      <c r="F323" s="3">
        <v>96.760670866792623</v>
      </c>
    </row>
    <row r="324" spans="1:6">
      <c r="A324">
        <v>6</v>
      </c>
      <c r="B324">
        <v>-91.694000000000003</v>
      </c>
      <c r="C324">
        <v>368</v>
      </c>
      <c r="D324">
        <v>70000</v>
      </c>
      <c r="E324">
        <v>104</v>
      </c>
      <c r="F324" s="3">
        <v>96.820478852570176</v>
      </c>
    </row>
    <row r="325" spans="1:6">
      <c r="A325">
        <v>7</v>
      </c>
      <c r="B325">
        <v>-91.581000000000003</v>
      </c>
      <c r="C325">
        <v>368</v>
      </c>
      <c r="D325">
        <v>70000</v>
      </c>
      <c r="E325">
        <v>122</v>
      </c>
      <c r="F325" s="3">
        <v>97.066116906512462</v>
      </c>
    </row>
    <row r="326" spans="1:6">
      <c r="A326">
        <v>8</v>
      </c>
      <c r="B326">
        <v>-91.465000000000003</v>
      </c>
      <c r="C326">
        <v>368</v>
      </c>
      <c r="D326">
        <v>70000</v>
      </c>
      <c r="E326">
        <v>131</v>
      </c>
      <c r="F326" s="3">
        <v>97.973978397226261</v>
      </c>
    </row>
    <row r="327" spans="1:6">
      <c r="A327">
        <v>9</v>
      </c>
      <c r="B327">
        <v>-91.349000000000004</v>
      </c>
      <c r="C327">
        <v>368</v>
      </c>
      <c r="D327">
        <v>70000</v>
      </c>
      <c r="E327">
        <v>140</v>
      </c>
      <c r="F327" s="3">
        <v>100.88598854413807</v>
      </c>
    </row>
    <row r="328" spans="1:6">
      <c r="A328">
        <v>10</v>
      </c>
      <c r="B328">
        <v>-91.233999999999995</v>
      </c>
      <c r="C328">
        <v>368</v>
      </c>
      <c r="D328">
        <v>70000</v>
      </c>
      <c r="E328">
        <v>154</v>
      </c>
      <c r="F328" s="3">
        <v>108.9681911373968</v>
      </c>
    </row>
    <row r="329" spans="1:6">
      <c r="A329">
        <v>11</v>
      </c>
      <c r="B329">
        <v>-91.123999999999995</v>
      </c>
      <c r="C329">
        <v>368</v>
      </c>
      <c r="D329">
        <v>70000</v>
      </c>
      <c r="E329">
        <v>155</v>
      </c>
      <c r="F329" s="3">
        <v>127.49684293683485</v>
      </c>
    </row>
    <row r="330" spans="1:6">
      <c r="A330">
        <v>12</v>
      </c>
      <c r="B330">
        <v>-91.009</v>
      </c>
      <c r="C330">
        <v>368</v>
      </c>
      <c r="D330">
        <v>70000</v>
      </c>
      <c r="E330">
        <v>233</v>
      </c>
      <c r="F330" s="3">
        <v>168.47281497132616</v>
      </c>
    </row>
    <row r="331" spans="1:6">
      <c r="A331">
        <v>13</v>
      </c>
      <c r="B331">
        <v>-90.894999999999996</v>
      </c>
      <c r="C331">
        <v>368</v>
      </c>
      <c r="D331">
        <v>70000</v>
      </c>
      <c r="E331">
        <v>276</v>
      </c>
      <c r="F331" s="3">
        <v>244.24606064910188</v>
      </c>
    </row>
    <row r="332" spans="1:6">
      <c r="A332">
        <v>14</v>
      </c>
      <c r="B332">
        <v>-90.787000000000006</v>
      </c>
      <c r="C332">
        <v>368</v>
      </c>
      <c r="D332">
        <v>70000</v>
      </c>
      <c r="E332">
        <v>343</v>
      </c>
      <c r="F332" s="3">
        <v>358.63811530614032</v>
      </c>
    </row>
    <row r="333" spans="1:6">
      <c r="A333">
        <v>15</v>
      </c>
      <c r="B333">
        <v>-90.671999999999997</v>
      </c>
      <c r="C333">
        <v>368</v>
      </c>
      <c r="D333">
        <v>70000</v>
      </c>
      <c r="E333">
        <v>489</v>
      </c>
      <c r="F333" s="3">
        <v>526.30572887277697</v>
      </c>
    </row>
    <row r="334" spans="1:6">
      <c r="A334">
        <v>16</v>
      </c>
      <c r="B334">
        <v>-90.555999999999997</v>
      </c>
      <c r="C334">
        <v>368</v>
      </c>
      <c r="D334">
        <v>70000</v>
      </c>
      <c r="E334">
        <v>621</v>
      </c>
      <c r="F334" s="3">
        <v>723.26629498857676</v>
      </c>
    </row>
    <row r="335" spans="1:6">
      <c r="A335">
        <v>17</v>
      </c>
      <c r="B335">
        <v>-90.44</v>
      </c>
      <c r="C335">
        <v>368</v>
      </c>
      <c r="D335">
        <v>70000</v>
      </c>
      <c r="E335">
        <v>910</v>
      </c>
      <c r="F335" s="3">
        <v>905.39554403201657</v>
      </c>
    </row>
    <row r="336" spans="1:6">
      <c r="A336">
        <v>18</v>
      </c>
      <c r="B336">
        <v>-90.325000000000003</v>
      </c>
      <c r="C336">
        <v>368</v>
      </c>
      <c r="D336">
        <v>70000</v>
      </c>
      <c r="E336">
        <v>1067</v>
      </c>
      <c r="F336" s="3">
        <v>1019.8030669718298</v>
      </c>
    </row>
    <row r="337" spans="1:6">
      <c r="A337">
        <v>19</v>
      </c>
      <c r="B337">
        <v>-90.218999999999994</v>
      </c>
      <c r="C337">
        <v>368</v>
      </c>
      <c r="D337">
        <v>70000</v>
      </c>
      <c r="E337">
        <v>1111</v>
      </c>
      <c r="F337" s="3">
        <v>1034.2856942069398</v>
      </c>
    </row>
    <row r="338" spans="1:6">
      <c r="A338">
        <v>20</v>
      </c>
      <c r="B338">
        <v>-90.105999999999995</v>
      </c>
      <c r="C338">
        <v>368</v>
      </c>
      <c r="D338">
        <v>70000</v>
      </c>
      <c r="E338">
        <v>951</v>
      </c>
      <c r="F338" s="3">
        <v>948.63286425898377</v>
      </c>
    </row>
    <row r="339" spans="1:6">
      <c r="A339">
        <v>21</v>
      </c>
      <c r="B339">
        <v>-89.991</v>
      </c>
      <c r="C339">
        <v>368</v>
      </c>
      <c r="D339">
        <v>70000</v>
      </c>
      <c r="E339">
        <v>804</v>
      </c>
      <c r="F339" s="3">
        <v>782.73434478464083</v>
      </c>
    </row>
    <row r="340" spans="1:6">
      <c r="A340">
        <v>22</v>
      </c>
      <c r="B340">
        <v>-89.876999999999995</v>
      </c>
      <c r="C340">
        <v>368</v>
      </c>
      <c r="D340">
        <v>70000</v>
      </c>
      <c r="E340">
        <v>613</v>
      </c>
      <c r="F340" s="3">
        <v>588.30217017350162</v>
      </c>
    </row>
    <row r="341" spans="1:6">
      <c r="A341">
        <v>23</v>
      </c>
      <c r="B341">
        <v>-89.757999999999996</v>
      </c>
      <c r="C341">
        <v>368</v>
      </c>
      <c r="D341">
        <v>70000</v>
      </c>
      <c r="E341">
        <v>375</v>
      </c>
      <c r="F341" s="3">
        <v>402.79198746405672</v>
      </c>
    </row>
    <row r="342" spans="1:6">
      <c r="A342">
        <v>24</v>
      </c>
      <c r="B342">
        <v>-89.641999999999996</v>
      </c>
      <c r="C342">
        <v>368</v>
      </c>
      <c r="D342">
        <v>70000</v>
      </c>
      <c r="E342">
        <v>242</v>
      </c>
      <c r="F342" s="3">
        <v>267.12399439637375</v>
      </c>
    </row>
    <row r="343" spans="1:6">
      <c r="A343">
        <v>25</v>
      </c>
      <c r="B343">
        <v>-89.534999999999997</v>
      </c>
      <c r="C343">
        <v>368</v>
      </c>
      <c r="D343">
        <v>70000</v>
      </c>
      <c r="E343">
        <v>154</v>
      </c>
      <c r="F343" s="3">
        <v>185.81028643113771</v>
      </c>
    </row>
    <row r="344" spans="1:6">
      <c r="A344">
        <v>26</v>
      </c>
      <c r="B344">
        <v>-89.43</v>
      </c>
      <c r="C344">
        <v>368</v>
      </c>
      <c r="D344">
        <v>70000</v>
      </c>
      <c r="E344">
        <v>157</v>
      </c>
      <c r="F344" s="3">
        <v>139.33895707335012</v>
      </c>
    </row>
    <row r="345" spans="1:6">
      <c r="A345">
        <v>27</v>
      </c>
      <c r="B345">
        <v>-89.316000000000003</v>
      </c>
      <c r="C345">
        <v>368</v>
      </c>
      <c r="D345">
        <v>70000</v>
      </c>
      <c r="E345">
        <v>135</v>
      </c>
      <c r="F345" s="3">
        <v>113.81574662102283</v>
      </c>
    </row>
    <row r="346" spans="1:6">
      <c r="A346">
        <v>28</v>
      </c>
      <c r="B346">
        <v>-89.195999999999998</v>
      </c>
      <c r="C346">
        <v>368</v>
      </c>
      <c r="D346">
        <v>70000</v>
      </c>
      <c r="E346">
        <v>137</v>
      </c>
      <c r="F346" s="3">
        <v>102.4830592515612</v>
      </c>
    </row>
    <row r="347" spans="1:6">
      <c r="A347">
        <v>29</v>
      </c>
      <c r="B347">
        <v>-89.090999999999994</v>
      </c>
      <c r="C347">
        <v>368</v>
      </c>
      <c r="D347">
        <v>70000</v>
      </c>
      <c r="E347">
        <v>133</v>
      </c>
      <c r="F347" s="3">
        <v>98.729103056668265</v>
      </c>
    </row>
    <row r="348" spans="1:6">
      <c r="A348">
        <v>30</v>
      </c>
      <c r="B348">
        <v>-88.971999999999994</v>
      </c>
      <c r="C348">
        <v>368</v>
      </c>
      <c r="D348">
        <v>70000</v>
      </c>
      <c r="E348">
        <v>98</v>
      </c>
      <c r="F348" s="3">
        <v>97.270970737158038</v>
      </c>
    </row>
    <row r="349" spans="1:6">
      <c r="A349">
        <v>31</v>
      </c>
      <c r="B349">
        <v>-88.86</v>
      </c>
      <c r="C349">
        <v>368</v>
      </c>
      <c r="D349">
        <v>70000</v>
      </c>
      <c r="E349">
        <v>109</v>
      </c>
      <c r="F349" s="3">
        <v>96.877337828101815</v>
      </c>
    </row>
    <row r="350" spans="1:6">
      <c r="A350">
        <v>32</v>
      </c>
      <c r="B350">
        <v>-88.751999999999995</v>
      </c>
      <c r="C350">
        <v>368</v>
      </c>
      <c r="D350">
        <v>70000</v>
      </c>
      <c r="E350">
        <v>90</v>
      </c>
      <c r="F350" s="3">
        <v>96.774634694525361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293</v>
      </c>
      <c r="B368" t="s">
        <v>272</v>
      </c>
      <c r="C368" t="s">
        <v>275</v>
      </c>
      <c r="D368" t="s">
        <v>292</v>
      </c>
      <c r="E368" t="s">
        <v>291</v>
      </c>
      <c r="F368" t="s">
        <v>314</v>
      </c>
    </row>
    <row r="369" spans="1:10">
      <c r="A369">
        <v>1</v>
      </c>
      <c r="B369">
        <v>-92.248000000000005</v>
      </c>
      <c r="C369">
        <v>369</v>
      </c>
      <c r="D369">
        <v>70000</v>
      </c>
      <c r="E369">
        <v>45</v>
      </c>
      <c r="F369" s="3">
        <v>91.152726016034407</v>
      </c>
      <c r="J369" t="s">
        <v>333</v>
      </c>
    </row>
    <row r="370" spans="1:10">
      <c r="A370">
        <v>2</v>
      </c>
      <c r="B370">
        <v>-92.138999999999996</v>
      </c>
      <c r="C370">
        <v>369</v>
      </c>
      <c r="D370">
        <v>70000</v>
      </c>
      <c r="E370">
        <v>54</v>
      </c>
      <c r="F370" s="3">
        <v>91.163161367680672</v>
      </c>
    </row>
    <row r="371" spans="1:10">
      <c r="A371">
        <v>3</v>
      </c>
      <c r="B371">
        <v>-92.024000000000001</v>
      </c>
      <c r="C371">
        <v>369</v>
      </c>
      <c r="D371">
        <v>70000</v>
      </c>
      <c r="E371">
        <v>87</v>
      </c>
      <c r="F371" s="3">
        <v>91.202489734770609</v>
      </c>
    </row>
    <row r="372" spans="1:10">
      <c r="A372">
        <v>4</v>
      </c>
      <c r="B372">
        <v>-91.912000000000006</v>
      </c>
      <c r="C372">
        <v>369</v>
      </c>
      <c r="D372">
        <v>70000</v>
      </c>
      <c r="E372">
        <v>93</v>
      </c>
      <c r="F372" s="3">
        <v>91.328898588705741</v>
      </c>
    </row>
    <row r="373" spans="1:10">
      <c r="A373">
        <v>5</v>
      </c>
      <c r="B373">
        <v>-91.8</v>
      </c>
      <c r="C373">
        <v>369</v>
      </c>
      <c r="D373">
        <v>70000</v>
      </c>
      <c r="E373">
        <v>114</v>
      </c>
      <c r="F373" s="3">
        <v>91.706985118933076</v>
      </c>
    </row>
    <row r="374" spans="1:10">
      <c r="A374">
        <v>6</v>
      </c>
      <c r="B374">
        <v>-91.694000000000003</v>
      </c>
      <c r="C374">
        <v>369</v>
      </c>
      <c r="D374">
        <v>70000</v>
      </c>
      <c r="E374">
        <v>111</v>
      </c>
      <c r="F374" s="3">
        <v>92.660583762257616</v>
      </c>
    </row>
    <row r="375" spans="1:10">
      <c r="A375">
        <v>7</v>
      </c>
      <c r="B375">
        <v>-91.581000000000003</v>
      </c>
      <c r="C375">
        <v>369</v>
      </c>
      <c r="D375">
        <v>70000</v>
      </c>
      <c r="E375">
        <v>121</v>
      </c>
      <c r="F375" s="3">
        <v>95.185954687642706</v>
      </c>
    </row>
    <row r="376" spans="1:10">
      <c r="A376">
        <v>8</v>
      </c>
      <c r="B376">
        <v>-91.465000000000003</v>
      </c>
      <c r="C376">
        <v>369</v>
      </c>
      <c r="D376">
        <v>70000</v>
      </c>
      <c r="E376">
        <v>117</v>
      </c>
      <c r="F376" s="3">
        <v>101.30384685295711</v>
      </c>
    </row>
    <row r="377" spans="1:10">
      <c r="A377">
        <v>9</v>
      </c>
      <c r="B377">
        <v>-91.349000000000004</v>
      </c>
      <c r="C377">
        <v>369</v>
      </c>
      <c r="D377">
        <v>70000</v>
      </c>
      <c r="E377">
        <v>156</v>
      </c>
      <c r="F377" s="3">
        <v>114.56289139538801</v>
      </c>
    </row>
    <row r="378" spans="1:10">
      <c r="A378">
        <v>10</v>
      </c>
      <c r="B378">
        <v>-91.233999999999995</v>
      </c>
      <c r="C378">
        <v>369</v>
      </c>
      <c r="D378">
        <v>70000</v>
      </c>
      <c r="E378">
        <v>166</v>
      </c>
      <c r="F378" s="3">
        <v>140.33188383415805</v>
      </c>
    </row>
    <row r="379" spans="1:10">
      <c r="A379">
        <v>11</v>
      </c>
      <c r="B379">
        <v>-91.123999999999995</v>
      </c>
      <c r="C379">
        <v>369</v>
      </c>
      <c r="D379">
        <v>70000</v>
      </c>
      <c r="E379">
        <v>241</v>
      </c>
      <c r="F379" s="3">
        <v>183.48218124916394</v>
      </c>
    </row>
    <row r="380" spans="1:10">
      <c r="A380">
        <v>12</v>
      </c>
      <c r="B380">
        <v>-91.009</v>
      </c>
      <c r="C380">
        <v>369</v>
      </c>
      <c r="D380">
        <v>70000</v>
      </c>
      <c r="E380">
        <v>259</v>
      </c>
      <c r="F380" s="3">
        <v>255.19761671175118</v>
      </c>
    </row>
    <row r="381" spans="1:10">
      <c r="A381">
        <v>13</v>
      </c>
      <c r="B381">
        <v>-90.894999999999996</v>
      </c>
      <c r="C381">
        <v>369</v>
      </c>
      <c r="D381">
        <v>70000</v>
      </c>
      <c r="E381">
        <v>337</v>
      </c>
      <c r="F381" s="3">
        <v>357.66867711470724</v>
      </c>
    </row>
    <row r="382" spans="1:10">
      <c r="A382">
        <v>14</v>
      </c>
      <c r="B382">
        <v>-90.787000000000006</v>
      </c>
      <c r="C382">
        <v>369</v>
      </c>
      <c r="D382">
        <v>70000</v>
      </c>
      <c r="E382">
        <v>453</v>
      </c>
      <c r="F382" s="3">
        <v>481.71942976146272</v>
      </c>
    </row>
    <row r="383" spans="1:10">
      <c r="A383">
        <v>15</v>
      </c>
      <c r="B383">
        <v>-90.671999999999997</v>
      </c>
      <c r="C383">
        <v>369</v>
      </c>
      <c r="D383">
        <v>70000</v>
      </c>
      <c r="E383">
        <v>597</v>
      </c>
      <c r="F383" s="3">
        <v>631.14071298993213</v>
      </c>
    </row>
    <row r="384" spans="1:10">
      <c r="A384">
        <v>16</v>
      </c>
      <c r="B384">
        <v>-90.555999999999997</v>
      </c>
      <c r="C384">
        <v>369</v>
      </c>
      <c r="D384">
        <v>70000</v>
      </c>
      <c r="E384">
        <v>700</v>
      </c>
      <c r="F384" s="3">
        <v>777.64972392598213</v>
      </c>
    </row>
    <row r="385" spans="1:6">
      <c r="A385">
        <v>17</v>
      </c>
      <c r="B385">
        <v>-90.44</v>
      </c>
      <c r="C385">
        <v>369</v>
      </c>
      <c r="D385">
        <v>70000</v>
      </c>
      <c r="E385">
        <v>865</v>
      </c>
      <c r="F385" s="3">
        <v>891.12080808629855</v>
      </c>
    </row>
    <row r="386" spans="1:6">
      <c r="A386">
        <v>18</v>
      </c>
      <c r="B386">
        <v>-90.325000000000003</v>
      </c>
      <c r="C386">
        <v>369</v>
      </c>
      <c r="D386">
        <v>70000</v>
      </c>
      <c r="E386">
        <v>1044</v>
      </c>
      <c r="F386" s="3">
        <v>945.43460321051134</v>
      </c>
    </row>
    <row r="387" spans="1:6">
      <c r="A387">
        <v>19</v>
      </c>
      <c r="B387">
        <v>-90.218999999999994</v>
      </c>
      <c r="C387">
        <v>369</v>
      </c>
      <c r="D387">
        <v>70000</v>
      </c>
      <c r="E387">
        <v>1030</v>
      </c>
      <c r="F387" s="3">
        <v>932.5007264781035</v>
      </c>
    </row>
    <row r="388" spans="1:6">
      <c r="A388">
        <v>20</v>
      </c>
      <c r="B388">
        <v>-90.105999999999995</v>
      </c>
      <c r="C388">
        <v>369</v>
      </c>
      <c r="D388">
        <v>70000</v>
      </c>
      <c r="E388">
        <v>884</v>
      </c>
      <c r="F388" s="3">
        <v>855.22555761841772</v>
      </c>
    </row>
    <row r="389" spans="1:6">
      <c r="A389">
        <v>21</v>
      </c>
      <c r="B389">
        <v>-89.991</v>
      </c>
      <c r="C389">
        <v>369</v>
      </c>
      <c r="D389">
        <v>70000</v>
      </c>
      <c r="E389">
        <v>735</v>
      </c>
      <c r="F389" s="3">
        <v>727.51634013687669</v>
      </c>
    </row>
    <row r="390" spans="1:6">
      <c r="A390">
        <v>22</v>
      </c>
      <c r="B390">
        <v>-89.876999999999995</v>
      </c>
      <c r="C390">
        <v>369</v>
      </c>
      <c r="D390">
        <v>70000</v>
      </c>
      <c r="E390">
        <v>557</v>
      </c>
      <c r="F390" s="3">
        <v>578.99421588600933</v>
      </c>
    </row>
    <row r="391" spans="1:6">
      <c r="A391">
        <v>23</v>
      </c>
      <c r="B391">
        <v>-89.757999999999996</v>
      </c>
      <c r="C391">
        <v>369</v>
      </c>
      <c r="D391">
        <v>70000</v>
      </c>
      <c r="E391">
        <v>413</v>
      </c>
      <c r="F391" s="3">
        <v>429.0800662599629</v>
      </c>
    </row>
    <row r="392" spans="1:6">
      <c r="A392">
        <v>24</v>
      </c>
      <c r="B392">
        <v>-89.641999999999996</v>
      </c>
      <c r="C392">
        <v>369</v>
      </c>
      <c r="D392">
        <v>70000</v>
      </c>
      <c r="E392">
        <v>273</v>
      </c>
      <c r="F392" s="3">
        <v>307.46306729308156</v>
      </c>
    </row>
    <row r="393" spans="1:6">
      <c r="A393">
        <v>25</v>
      </c>
      <c r="B393">
        <v>-89.534999999999997</v>
      </c>
      <c r="C393">
        <v>369</v>
      </c>
      <c r="D393">
        <v>70000</v>
      </c>
      <c r="E393">
        <v>213</v>
      </c>
      <c r="F393" s="3">
        <v>223.83975647073379</v>
      </c>
    </row>
    <row r="394" spans="1:6">
      <c r="A394">
        <v>26</v>
      </c>
      <c r="B394">
        <v>-89.43</v>
      </c>
      <c r="C394">
        <v>369</v>
      </c>
      <c r="D394">
        <v>70000</v>
      </c>
      <c r="E394">
        <v>163</v>
      </c>
      <c r="F394" s="3">
        <v>167.58204320644299</v>
      </c>
    </row>
    <row r="395" spans="1:6">
      <c r="A395">
        <v>27</v>
      </c>
      <c r="B395">
        <v>-89.316000000000003</v>
      </c>
      <c r="C395">
        <v>369</v>
      </c>
      <c r="D395">
        <v>70000</v>
      </c>
      <c r="E395">
        <v>138</v>
      </c>
      <c r="F395" s="3">
        <v>129.88391209715232</v>
      </c>
    </row>
    <row r="396" spans="1:6">
      <c r="A396">
        <v>28</v>
      </c>
      <c r="B396">
        <v>-89.195999999999998</v>
      </c>
      <c r="C396">
        <v>369</v>
      </c>
      <c r="D396">
        <v>70000</v>
      </c>
      <c r="E396">
        <v>134</v>
      </c>
      <c r="F396" s="3">
        <v>108.44424913497737</v>
      </c>
    </row>
    <row r="397" spans="1:6">
      <c r="A397">
        <v>29</v>
      </c>
      <c r="B397">
        <v>-89.090999999999994</v>
      </c>
      <c r="C397">
        <v>369</v>
      </c>
      <c r="D397">
        <v>70000</v>
      </c>
      <c r="E397">
        <v>139</v>
      </c>
      <c r="F397" s="3">
        <v>99.06166066666627</v>
      </c>
    </row>
    <row r="398" spans="1:6">
      <c r="A398">
        <v>30</v>
      </c>
      <c r="B398">
        <v>-88.971999999999994</v>
      </c>
      <c r="C398">
        <v>369</v>
      </c>
      <c r="D398">
        <v>70000</v>
      </c>
      <c r="E398">
        <v>111</v>
      </c>
      <c r="F398" s="3">
        <v>94.141116793229742</v>
      </c>
    </row>
    <row r="399" spans="1:6">
      <c r="A399">
        <v>31</v>
      </c>
      <c r="B399">
        <v>-88.86</v>
      </c>
      <c r="C399">
        <v>369</v>
      </c>
      <c r="D399">
        <v>70000</v>
      </c>
      <c r="E399">
        <v>106</v>
      </c>
      <c r="F399" s="3">
        <v>92.250852424622664</v>
      </c>
    </row>
    <row r="400" spans="1:6">
      <c r="A400">
        <v>32</v>
      </c>
      <c r="B400">
        <v>-88.751999999999995</v>
      </c>
      <c r="C400">
        <v>369</v>
      </c>
      <c r="D400">
        <v>70000</v>
      </c>
      <c r="E400">
        <v>83</v>
      </c>
      <c r="F400" s="3">
        <v>91.538389004446046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293</v>
      </c>
      <c r="B418" t="s">
        <v>272</v>
      </c>
      <c r="C418" t="s">
        <v>275</v>
      </c>
      <c r="D418" t="s">
        <v>292</v>
      </c>
      <c r="E418" t="s">
        <v>291</v>
      </c>
      <c r="F418" t="s">
        <v>314</v>
      </c>
    </row>
    <row r="419" spans="1:10">
      <c r="A419">
        <v>1</v>
      </c>
      <c r="B419">
        <v>-92.248000000000005</v>
      </c>
      <c r="C419">
        <v>369</v>
      </c>
      <c r="D419">
        <v>70000</v>
      </c>
      <c r="E419">
        <v>52</v>
      </c>
      <c r="F419" s="3">
        <v>90.328917509843862</v>
      </c>
      <c r="J419" t="s">
        <v>334</v>
      </c>
    </row>
    <row r="420" spans="1:10">
      <c r="A420">
        <v>2</v>
      </c>
      <c r="B420">
        <v>-92.138999999999996</v>
      </c>
      <c r="C420">
        <v>369</v>
      </c>
      <c r="D420">
        <v>70000</v>
      </c>
      <c r="E420">
        <v>58</v>
      </c>
      <c r="F420" s="3">
        <v>90.342876157711231</v>
      </c>
    </row>
    <row r="421" spans="1:10">
      <c r="A421">
        <v>3</v>
      </c>
      <c r="B421">
        <v>-92.024000000000001</v>
      </c>
      <c r="C421">
        <v>369</v>
      </c>
      <c r="D421">
        <v>70000</v>
      </c>
      <c r="E421">
        <v>71</v>
      </c>
      <c r="F421" s="3">
        <v>90.389843982065543</v>
      </c>
    </row>
    <row r="422" spans="1:10">
      <c r="A422">
        <v>4</v>
      </c>
      <c r="B422">
        <v>-91.912000000000006</v>
      </c>
      <c r="C422">
        <v>369</v>
      </c>
      <c r="D422">
        <v>70000</v>
      </c>
      <c r="E422">
        <v>82</v>
      </c>
      <c r="F422" s="3">
        <v>90.526238096199165</v>
      </c>
    </row>
    <row r="423" spans="1:10">
      <c r="A423">
        <v>5</v>
      </c>
      <c r="B423">
        <v>-91.8</v>
      </c>
      <c r="C423">
        <v>369</v>
      </c>
      <c r="D423">
        <v>70000</v>
      </c>
      <c r="E423">
        <v>111</v>
      </c>
      <c r="F423" s="3">
        <v>90.899462356552633</v>
      </c>
    </row>
    <row r="424" spans="1:10">
      <c r="A424">
        <v>6</v>
      </c>
      <c r="B424">
        <v>-91.694000000000003</v>
      </c>
      <c r="C424">
        <v>369</v>
      </c>
      <c r="D424">
        <v>70000</v>
      </c>
      <c r="E424">
        <v>116</v>
      </c>
      <c r="F424" s="3">
        <v>91.772950940524694</v>
      </c>
    </row>
    <row r="425" spans="1:10">
      <c r="A425">
        <v>7</v>
      </c>
      <c r="B425">
        <v>-91.581000000000003</v>
      </c>
      <c r="C425">
        <v>369</v>
      </c>
      <c r="D425">
        <v>70000</v>
      </c>
      <c r="E425">
        <v>119</v>
      </c>
      <c r="F425" s="3">
        <v>93.940738001518042</v>
      </c>
    </row>
    <row r="426" spans="1:10">
      <c r="A426">
        <v>8</v>
      </c>
      <c r="B426">
        <v>-91.465000000000003</v>
      </c>
      <c r="C426">
        <v>369</v>
      </c>
      <c r="D426">
        <v>70000</v>
      </c>
      <c r="E426">
        <v>138</v>
      </c>
      <c r="F426" s="3">
        <v>98.911093769249021</v>
      </c>
    </row>
    <row r="427" spans="1:10">
      <c r="A427">
        <v>9</v>
      </c>
      <c r="B427">
        <v>-91.349000000000004</v>
      </c>
      <c r="C427">
        <v>369</v>
      </c>
      <c r="D427">
        <v>70000</v>
      </c>
      <c r="E427">
        <v>154</v>
      </c>
      <c r="F427" s="3">
        <v>109.23613982378465</v>
      </c>
    </row>
    <row r="428" spans="1:10">
      <c r="A428">
        <v>10</v>
      </c>
      <c r="B428">
        <v>-91.233999999999995</v>
      </c>
      <c r="C428">
        <v>369</v>
      </c>
      <c r="D428">
        <v>70000</v>
      </c>
      <c r="E428">
        <v>162</v>
      </c>
      <c r="F428" s="3">
        <v>128.73795915617714</v>
      </c>
    </row>
    <row r="429" spans="1:10">
      <c r="A429">
        <v>11</v>
      </c>
      <c r="B429">
        <v>-91.123999999999995</v>
      </c>
      <c r="C429">
        <v>369</v>
      </c>
      <c r="D429">
        <v>70000</v>
      </c>
      <c r="E429">
        <v>208</v>
      </c>
      <c r="F429" s="3">
        <v>160.93532901250998</v>
      </c>
    </row>
    <row r="430" spans="1:10">
      <c r="A430">
        <v>12</v>
      </c>
      <c r="B430">
        <v>-91.009</v>
      </c>
      <c r="C430">
        <v>369</v>
      </c>
      <c r="D430">
        <v>70000</v>
      </c>
      <c r="E430">
        <v>230</v>
      </c>
      <c r="F430" s="3">
        <v>214.47062792862576</v>
      </c>
    </row>
    <row r="431" spans="1:10">
      <c r="A431">
        <v>13</v>
      </c>
      <c r="B431">
        <v>-90.894999999999996</v>
      </c>
      <c r="C431">
        <v>369</v>
      </c>
      <c r="D431">
        <v>70000</v>
      </c>
      <c r="E431">
        <v>293</v>
      </c>
      <c r="F431" s="3">
        <v>292.27396749212727</v>
      </c>
    </row>
    <row r="432" spans="1:10">
      <c r="A432">
        <v>14</v>
      </c>
      <c r="B432">
        <v>-90.787000000000006</v>
      </c>
      <c r="C432">
        <v>369</v>
      </c>
      <c r="D432">
        <v>70000</v>
      </c>
      <c r="E432">
        <v>333</v>
      </c>
      <c r="F432" s="3">
        <v>389.81992267591693</v>
      </c>
    </row>
    <row r="433" spans="1:6">
      <c r="A433">
        <v>15</v>
      </c>
      <c r="B433">
        <v>-90.671999999999997</v>
      </c>
      <c r="C433">
        <v>369</v>
      </c>
      <c r="D433">
        <v>70000</v>
      </c>
      <c r="E433">
        <v>499</v>
      </c>
      <c r="F433" s="3">
        <v>514.52280990797942</v>
      </c>
    </row>
    <row r="434" spans="1:6">
      <c r="A434">
        <v>16</v>
      </c>
      <c r="B434">
        <v>-90.555999999999997</v>
      </c>
      <c r="C434">
        <v>369</v>
      </c>
      <c r="D434">
        <v>70000</v>
      </c>
      <c r="E434">
        <v>603</v>
      </c>
      <c r="F434" s="3">
        <v>649.57548644721692</v>
      </c>
    </row>
    <row r="435" spans="1:6">
      <c r="A435">
        <v>17</v>
      </c>
      <c r="B435">
        <v>-90.44</v>
      </c>
      <c r="C435">
        <v>369</v>
      </c>
      <c r="D435">
        <v>70000</v>
      </c>
      <c r="E435">
        <v>772</v>
      </c>
      <c r="F435" s="3">
        <v>774.31280742009847</v>
      </c>
    </row>
    <row r="436" spans="1:6">
      <c r="A436">
        <v>18</v>
      </c>
      <c r="B436">
        <v>-90.325000000000003</v>
      </c>
      <c r="C436">
        <v>369</v>
      </c>
      <c r="D436">
        <v>70000</v>
      </c>
      <c r="E436">
        <v>815</v>
      </c>
      <c r="F436" s="3">
        <v>865.78775490099201</v>
      </c>
    </row>
    <row r="437" spans="1:6">
      <c r="A437">
        <v>19</v>
      </c>
      <c r="B437">
        <v>-90.218999999999994</v>
      </c>
      <c r="C437">
        <v>369</v>
      </c>
      <c r="D437">
        <v>70000</v>
      </c>
      <c r="E437">
        <v>979</v>
      </c>
      <c r="F437" s="3">
        <v>905.84332698846936</v>
      </c>
    </row>
    <row r="438" spans="1:6">
      <c r="A438">
        <v>20</v>
      </c>
      <c r="B438">
        <v>-90.105999999999995</v>
      </c>
      <c r="C438">
        <v>369</v>
      </c>
      <c r="D438">
        <v>70000</v>
      </c>
      <c r="E438">
        <v>961</v>
      </c>
      <c r="F438" s="3">
        <v>893.43928642581943</v>
      </c>
    </row>
    <row r="439" spans="1:6">
      <c r="A439">
        <v>21</v>
      </c>
      <c r="B439">
        <v>-89.991</v>
      </c>
      <c r="C439">
        <v>369</v>
      </c>
      <c r="D439">
        <v>70000</v>
      </c>
      <c r="E439">
        <v>896</v>
      </c>
      <c r="F439" s="3">
        <v>825.25415935114029</v>
      </c>
    </row>
    <row r="440" spans="1:6">
      <c r="A440">
        <v>22</v>
      </c>
      <c r="B440">
        <v>-89.876999999999995</v>
      </c>
      <c r="C440">
        <v>369</v>
      </c>
      <c r="D440">
        <v>70000</v>
      </c>
      <c r="E440">
        <v>724</v>
      </c>
      <c r="F440" s="3">
        <v>716.11559746967328</v>
      </c>
    </row>
    <row r="441" spans="1:6">
      <c r="A441">
        <v>23</v>
      </c>
      <c r="B441">
        <v>-89.757999999999996</v>
      </c>
      <c r="C441">
        <v>369</v>
      </c>
      <c r="D441">
        <v>70000</v>
      </c>
      <c r="E441">
        <v>564</v>
      </c>
      <c r="F441" s="3">
        <v>580.06707573419465</v>
      </c>
    </row>
    <row r="442" spans="1:6">
      <c r="A442">
        <v>24</v>
      </c>
      <c r="B442">
        <v>-89.641999999999996</v>
      </c>
      <c r="C442">
        <v>369</v>
      </c>
      <c r="D442">
        <v>70000</v>
      </c>
      <c r="E442">
        <v>420</v>
      </c>
      <c r="F442" s="3">
        <v>447.73951451945254</v>
      </c>
    </row>
    <row r="443" spans="1:6">
      <c r="A443">
        <v>25</v>
      </c>
      <c r="B443">
        <v>-89.534999999999997</v>
      </c>
      <c r="C443">
        <v>369</v>
      </c>
      <c r="D443">
        <v>70000</v>
      </c>
      <c r="E443">
        <v>305</v>
      </c>
      <c r="F443" s="3">
        <v>340.41110539743056</v>
      </c>
    </row>
    <row r="444" spans="1:6">
      <c r="A444">
        <v>26</v>
      </c>
      <c r="B444">
        <v>-89.43</v>
      </c>
      <c r="C444">
        <v>369</v>
      </c>
      <c r="D444">
        <v>70000</v>
      </c>
      <c r="E444">
        <v>244</v>
      </c>
      <c r="F444" s="3">
        <v>255.88053141039288</v>
      </c>
    </row>
    <row r="445" spans="1:6">
      <c r="A445">
        <v>27</v>
      </c>
      <c r="B445">
        <v>-89.316000000000003</v>
      </c>
      <c r="C445">
        <v>369</v>
      </c>
      <c r="D445">
        <v>70000</v>
      </c>
      <c r="E445">
        <v>188</v>
      </c>
      <c r="F445" s="3">
        <v>188.99886288400924</v>
      </c>
    </row>
    <row r="446" spans="1:6">
      <c r="A446">
        <v>28</v>
      </c>
      <c r="B446">
        <v>-89.195999999999998</v>
      </c>
      <c r="C446">
        <v>369</v>
      </c>
      <c r="D446">
        <v>70000</v>
      </c>
      <c r="E446">
        <v>159</v>
      </c>
      <c r="F446" s="3">
        <v>143.24476367923015</v>
      </c>
    </row>
    <row r="447" spans="1:6">
      <c r="A447">
        <v>29</v>
      </c>
      <c r="B447">
        <v>-89.090999999999994</v>
      </c>
      <c r="C447">
        <v>369</v>
      </c>
      <c r="D447">
        <v>70000</v>
      </c>
      <c r="E447">
        <v>133</v>
      </c>
      <c r="F447" s="3">
        <v>119.04835915734874</v>
      </c>
    </row>
    <row r="448" spans="1:6">
      <c r="A448">
        <v>30</v>
      </c>
      <c r="B448">
        <v>-88.971999999999994</v>
      </c>
      <c r="C448">
        <v>369</v>
      </c>
      <c r="D448">
        <v>70000</v>
      </c>
      <c r="E448">
        <v>107</v>
      </c>
      <c r="F448" s="3">
        <v>103.66525080218288</v>
      </c>
    </row>
    <row r="449" spans="1:6">
      <c r="A449">
        <v>31</v>
      </c>
      <c r="B449">
        <v>-88.86</v>
      </c>
      <c r="C449">
        <v>369</v>
      </c>
      <c r="D449">
        <v>70000</v>
      </c>
      <c r="E449">
        <v>96</v>
      </c>
      <c r="F449" s="3">
        <v>96.35482341300505</v>
      </c>
    </row>
    <row r="450" spans="1:6">
      <c r="A450">
        <v>32</v>
      </c>
      <c r="B450">
        <v>-88.751999999999995</v>
      </c>
      <c r="C450">
        <v>369</v>
      </c>
      <c r="D450">
        <v>70000</v>
      </c>
      <c r="E450">
        <v>106</v>
      </c>
      <c r="F450" s="3">
        <v>92.948473028053527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293</v>
      </c>
      <c r="B468" t="s">
        <v>272</v>
      </c>
      <c r="C468" t="s">
        <v>275</v>
      </c>
      <c r="D468" t="s">
        <v>292</v>
      </c>
      <c r="E468" t="s">
        <v>291</v>
      </c>
      <c r="F468" t="s">
        <v>314</v>
      </c>
    </row>
    <row r="469" spans="1:10">
      <c r="A469">
        <v>1</v>
      </c>
      <c r="B469">
        <v>-92.248000000000005</v>
      </c>
      <c r="C469">
        <v>367</v>
      </c>
      <c r="D469">
        <v>70000</v>
      </c>
      <c r="E469">
        <v>59</v>
      </c>
      <c r="F469" s="3">
        <v>94.305315856959439</v>
      </c>
      <c r="J469" t="s">
        <v>335</v>
      </c>
    </row>
    <row r="470" spans="1:10">
      <c r="A470">
        <v>2</v>
      </c>
      <c r="B470">
        <v>-92.138999999999996</v>
      </c>
      <c r="C470">
        <v>367</v>
      </c>
      <c r="D470">
        <v>70000</v>
      </c>
      <c r="E470">
        <v>60</v>
      </c>
      <c r="F470" s="3">
        <v>94.320351789493273</v>
      </c>
    </row>
    <row r="471" spans="1:10">
      <c r="A471">
        <v>3</v>
      </c>
      <c r="B471">
        <v>-92.024000000000001</v>
      </c>
      <c r="C471">
        <v>367</v>
      </c>
      <c r="D471">
        <v>70000</v>
      </c>
      <c r="E471">
        <v>74</v>
      </c>
      <c r="F471" s="3">
        <v>94.370938890367668</v>
      </c>
    </row>
    <row r="472" spans="1:10">
      <c r="A472">
        <v>4</v>
      </c>
      <c r="B472">
        <v>-91.912000000000006</v>
      </c>
      <c r="C472">
        <v>367</v>
      </c>
      <c r="D472">
        <v>70000</v>
      </c>
      <c r="E472">
        <v>97</v>
      </c>
      <c r="F472" s="3">
        <v>94.51764457335139</v>
      </c>
    </row>
    <row r="473" spans="1:10">
      <c r="A473">
        <v>5</v>
      </c>
      <c r="B473">
        <v>-91.8</v>
      </c>
      <c r="C473">
        <v>367</v>
      </c>
      <c r="D473">
        <v>70000</v>
      </c>
      <c r="E473">
        <v>115</v>
      </c>
      <c r="F473" s="3">
        <v>94.918041516684752</v>
      </c>
    </row>
    <row r="474" spans="1:10">
      <c r="A474">
        <v>6</v>
      </c>
      <c r="B474">
        <v>-91.694000000000003</v>
      </c>
      <c r="C474">
        <v>367</v>
      </c>
      <c r="D474">
        <v>70000</v>
      </c>
      <c r="E474">
        <v>140</v>
      </c>
      <c r="F474" s="3">
        <v>95.851641393233734</v>
      </c>
    </row>
    <row r="475" spans="1:10">
      <c r="A475">
        <v>7</v>
      </c>
      <c r="B475">
        <v>-91.581000000000003</v>
      </c>
      <c r="C475">
        <v>367</v>
      </c>
      <c r="D475">
        <v>70000</v>
      </c>
      <c r="E475">
        <v>115</v>
      </c>
      <c r="F475" s="3">
        <v>98.156853807571807</v>
      </c>
    </row>
    <row r="476" spans="1:10">
      <c r="A476">
        <v>8</v>
      </c>
      <c r="B476">
        <v>-91.465000000000003</v>
      </c>
      <c r="C476">
        <v>367</v>
      </c>
      <c r="D476">
        <v>70000</v>
      </c>
      <c r="E476">
        <v>133</v>
      </c>
      <c r="F476" s="3">
        <v>103.40701558320507</v>
      </c>
    </row>
    <row r="477" spans="1:10">
      <c r="A477">
        <v>9</v>
      </c>
      <c r="B477">
        <v>-91.349000000000004</v>
      </c>
      <c r="C477">
        <v>367</v>
      </c>
      <c r="D477">
        <v>70000</v>
      </c>
      <c r="E477">
        <v>138</v>
      </c>
      <c r="F477" s="3">
        <v>114.22319568675283</v>
      </c>
    </row>
    <row r="478" spans="1:10">
      <c r="A478">
        <v>10</v>
      </c>
      <c r="B478">
        <v>-91.233999999999995</v>
      </c>
      <c r="C478">
        <v>367</v>
      </c>
      <c r="D478">
        <v>70000</v>
      </c>
      <c r="E478">
        <v>155</v>
      </c>
      <c r="F478" s="3">
        <v>134.45149555924723</v>
      </c>
    </row>
    <row r="479" spans="1:10">
      <c r="A479">
        <v>11</v>
      </c>
      <c r="B479">
        <v>-91.123999999999995</v>
      </c>
      <c r="C479">
        <v>367</v>
      </c>
      <c r="D479">
        <v>70000</v>
      </c>
      <c r="E479">
        <v>206</v>
      </c>
      <c r="F479" s="3">
        <v>167.47209055320042</v>
      </c>
    </row>
    <row r="480" spans="1:10">
      <c r="A480">
        <v>12</v>
      </c>
      <c r="B480">
        <v>-91.009</v>
      </c>
      <c r="C480">
        <v>367</v>
      </c>
      <c r="D480">
        <v>70000</v>
      </c>
      <c r="E480">
        <v>202</v>
      </c>
      <c r="F480" s="3">
        <v>221.64687645365458</v>
      </c>
    </row>
    <row r="481" spans="1:6">
      <c r="A481">
        <v>13</v>
      </c>
      <c r="B481">
        <v>-90.894999999999996</v>
      </c>
      <c r="C481">
        <v>367</v>
      </c>
      <c r="D481">
        <v>70000</v>
      </c>
      <c r="E481">
        <v>308</v>
      </c>
      <c r="F481" s="3">
        <v>299.13645849908369</v>
      </c>
    </row>
    <row r="482" spans="1:6">
      <c r="A482">
        <v>14</v>
      </c>
      <c r="B482">
        <v>-90.787000000000006</v>
      </c>
      <c r="C482">
        <v>367</v>
      </c>
      <c r="D482">
        <v>70000</v>
      </c>
      <c r="E482">
        <v>361</v>
      </c>
      <c r="F482" s="3">
        <v>394.52917662954422</v>
      </c>
    </row>
    <row r="483" spans="1:6">
      <c r="A483">
        <v>15</v>
      </c>
      <c r="B483">
        <v>-90.671999999999997</v>
      </c>
      <c r="C483">
        <v>367</v>
      </c>
      <c r="D483">
        <v>70000</v>
      </c>
      <c r="E483">
        <v>512</v>
      </c>
      <c r="F483" s="3">
        <v>513.76688546592595</v>
      </c>
    </row>
    <row r="484" spans="1:6">
      <c r="A484">
        <v>16</v>
      </c>
      <c r="B484">
        <v>-90.555999999999997</v>
      </c>
      <c r="C484">
        <v>367</v>
      </c>
      <c r="D484">
        <v>70000</v>
      </c>
      <c r="E484">
        <v>583</v>
      </c>
      <c r="F484" s="3">
        <v>639.08597945974589</v>
      </c>
    </row>
    <row r="485" spans="1:6">
      <c r="A485">
        <v>17</v>
      </c>
      <c r="B485">
        <v>-90.44</v>
      </c>
      <c r="C485">
        <v>367</v>
      </c>
      <c r="D485">
        <v>70000</v>
      </c>
      <c r="E485">
        <v>754</v>
      </c>
      <c r="F485" s="3">
        <v>749.88939882568195</v>
      </c>
    </row>
    <row r="486" spans="1:6">
      <c r="A486">
        <v>18</v>
      </c>
      <c r="B486">
        <v>-90.325000000000003</v>
      </c>
      <c r="C486">
        <v>367</v>
      </c>
      <c r="D486">
        <v>70000</v>
      </c>
      <c r="E486">
        <v>830</v>
      </c>
      <c r="F486" s="3">
        <v>824.84948018692478</v>
      </c>
    </row>
    <row r="487" spans="1:6">
      <c r="A487">
        <v>19</v>
      </c>
      <c r="B487">
        <v>-90.218999999999994</v>
      </c>
      <c r="C487">
        <v>367</v>
      </c>
      <c r="D487">
        <v>70000</v>
      </c>
      <c r="E487">
        <v>936</v>
      </c>
      <c r="F487" s="3">
        <v>849.66340468755504</v>
      </c>
    </row>
    <row r="488" spans="1:6">
      <c r="A488">
        <v>20</v>
      </c>
      <c r="B488">
        <v>-90.105999999999995</v>
      </c>
      <c r="C488">
        <v>367</v>
      </c>
      <c r="D488">
        <v>70000</v>
      </c>
      <c r="E488">
        <v>837</v>
      </c>
      <c r="F488" s="3">
        <v>824.03070104877668</v>
      </c>
    </row>
    <row r="489" spans="1:6">
      <c r="A489">
        <v>21</v>
      </c>
      <c r="B489">
        <v>-89.991</v>
      </c>
      <c r="C489">
        <v>367</v>
      </c>
      <c r="D489">
        <v>70000</v>
      </c>
      <c r="E489">
        <v>734</v>
      </c>
      <c r="F489" s="3">
        <v>748.38384710304581</v>
      </c>
    </row>
    <row r="490" spans="1:6">
      <c r="A490">
        <v>22</v>
      </c>
      <c r="B490">
        <v>-89.876999999999995</v>
      </c>
      <c r="C490">
        <v>367</v>
      </c>
      <c r="D490">
        <v>70000</v>
      </c>
      <c r="E490">
        <v>678</v>
      </c>
      <c r="F490" s="3">
        <v>639.28847080620699</v>
      </c>
    </row>
    <row r="491" spans="1:6">
      <c r="A491">
        <v>23</v>
      </c>
      <c r="B491">
        <v>-89.757999999999996</v>
      </c>
      <c r="C491">
        <v>367</v>
      </c>
      <c r="D491">
        <v>70000</v>
      </c>
      <c r="E491">
        <v>479</v>
      </c>
      <c r="F491" s="3">
        <v>510.7282536016092</v>
      </c>
    </row>
    <row r="492" spans="1:6">
      <c r="A492">
        <v>24</v>
      </c>
      <c r="B492">
        <v>-89.641999999999996</v>
      </c>
      <c r="C492">
        <v>367</v>
      </c>
      <c r="D492">
        <v>70000</v>
      </c>
      <c r="E492">
        <v>384</v>
      </c>
      <c r="F492" s="3">
        <v>390.84333410306948</v>
      </c>
    </row>
    <row r="493" spans="1:6">
      <c r="A493">
        <v>25</v>
      </c>
      <c r="B493">
        <v>-89.534999999999997</v>
      </c>
      <c r="C493">
        <v>367</v>
      </c>
      <c r="D493">
        <v>70000</v>
      </c>
      <c r="E493">
        <v>280</v>
      </c>
      <c r="F493" s="3">
        <v>296.9324553056951</v>
      </c>
    </row>
    <row r="494" spans="1:6">
      <c r="A494">
        <v>26</v>
      </c>
      <c r="B494">
        <v>-89.43</v>
      </c>
      <c r="C494">
        <v>367</v>
      </c>
      <c r="D494">
        <v>70000</v>
      </c>
      <c r="E494">
        <v>216</v>
      </c>
      <c r="F494" s="3">
        <v>225.22539624007754</v>
      </c>
    </row>
    <row r="495" spans="1:6">
      <c r="A495">
        <v>27</v>
      </c>
      <c r="B495">
        <v>-89.316000000000003</v>
      </c>
      <c r="C495">
        <v>367</v>
      </c>
      <c r="D495">
        <v>70000</v>
      </c>
      <c r="E495">
        <v>170</v>
      </c>
      <c r="F495" s="3">
        <v>170.21924525517611</v>
      </c>
    </row>
    <row r="496" spans="1:6">
      <c r="A496">
        <v>28</v>
      </c>
      <c r="B496">
        <v>-89.195999999999998</v>
      </c>
      <c r="C496">
        <v>367</v>
      </c>
      <c r="D496">
        <v>70000</v>
      </c>
      <c r="E496">
        <v>144</v>
      </c>
      <c r="F496" s="3">
        <v>133.80582359709928</v>
      </c>
    </row>
    <row r="497" spans="1:6">
      <c r="A497">
        <v>29</v>
      </c>
      <c r="B497">
        <v>-89.090999999999994</v>
      </c>
      <c r="C497">
        <v>367</v>
      </c>
      <c r="D497">
        <v>70000</v>
      </c>
      <c r="E497">
        <v>127</v>
      </c>
      <c r="F497" s="3">
        <v>115.16171503814734</v>
      </c>
    </row>
    <row r="498" spans="1:6">
      <c r="A498">
        <v>30</v>
      </c>
      <c r="B498">
        <v>-88.971999999999994</v>
      </c>
      <c r="C498">
        <v>367</v>
      </c>
      <c r="D498">
        <v>70000</v>
      </c>
      <c r="E498">
        <v>118</v>
      </c>
      <c r="F498" s="3">
        <v>103.68086975790496</v>
      </c>
    </row>
    <row r="499" spans="1:6">
      <c r="A499">
        <v>31</v>
      </c>
      <c r="B499">
        <v>-88.86</v>
      </c>
      <c r="C499">
        <v>367</v>
      </c>
      <c r="D499">
        <v>70000</v>
      </c>
      <c r="E499">
        <v>100</v>
      </c>
      <c r="F499" s="3">
        <v>98.408447549796932</v>
      </c>
    </row>
    <row r="500" spans="1:6">
      <c r="A500">
        <v>32</v>
      </c>
      <c r="B500">
        <v>-88.751999999999995</v>
      </c>
      <c r="C500">
        <v>367</v>
      </c>
      <c r="D500">
        <v>70000</v>
      </c>
      <c r="E500">
        <v>101</v>
      </c>
      <c r="F500" s="3">
        <v>96.032169805446443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293</v>
      </c>
      <c r="B518" t="s">
        <v>272</v>
      </c>
      <c r="C518" t="s">
        <v>275</v>
      </c>
      <c r="D518" t="s">
        <v>292</v>
      </c>
      <c r="E518" t="s">
        <v>291</v>
      </c>
      <c r="F518" t="s">
        <v>314</v>
      </c>
    </row>
    <row r="519" spans="1:10">
      <c r="A519">
        <v>1</v>
      </c>
      <c r="B519">
        <v>-92.248000000000005</v>
      </c>
      <c r="C519">
        <v>367</v>
      </c>
      <c r="D519">
        <v>70000</v>
      </c>
      <c r="E519">
        <v>49</v>
      </c>
      <c r="F519" s="3">
        <v>85.634673656485418</v>
      </c>
      <c r="J519" t="s">
        <v>336</v>
      </c>
    </row>
    <row r="520" spans="1:10">
      <c r="A520">
        <v>2</v>
      </c>
      <c r="B520">
        <v>-92.138999999999996</v>
      </c>
      <c r="C520">
        <v>367</v>
      </c>
      <c r="D520">
        <v>70000</v>
      </c>
      <c r="E520">
        <v>64</v>
      </c>
      <c r="F520" s="3">
        <v>85.669225635943718</v>
      </c>
    </row>
    <row r="521" spans="1:10">
      <c r="A521">
        <v>3</v>
      </c>
      <c r="B521">
        <v>-92.024000000000001</v>
      </c>
      <c r="C521">
        <v>367</v>
      </c>
      <c r="D521">
        <v>70000</v>
      </c>
      <c r="E521">
        <v>68</v>
      </c>
      <c r="F521" s="3">
        <v>85.774977001413646</v>
      </c>
    </row>
    <row r="522" spans="1:10">
      <c r="A522">
        <v>4</v>
      </c>
      <c r="B522">
        <v>-91.912000000000006</v>
      </c>
      <c r="C522">
        <v>367</v>
      </c>
      <c r="D522">
        <v>70000</v>
      </c>
      <c r="E522">
        <v>109</v>
      </c>
      <c r="F522" s="3">
        <v>86.055561529836694</v>
      </c>
    </row>
    <row r="523" spans="1:10">
      <c r="A523">
        <v>5</v>
      </c>
      <c r="B523">
        <v>-91.8</v>
      </c>
      <c r="C523">
        <v>367</v>
      </c>
      <c r="D523">
        <v>70000</v>
      </c>
      <c r="E523">
        <v>90</v>
      </c>
      <c r="F523" s="3">
        <v>86.760628090266252</v>
      </c>
    </row>
    <row r="524" spans="1:10">
      <c r="A524">
        <v>6</v>
      </c>
      <c r="B524">
        <v>-91.694000000000003</v>
      </c>
      <c r="C524">
        <v>367</v>
      </c>
      <c r="D524">
        <v>70000</v>
      </c>
      <c r="E524">
        <v>144</v>
      </c>
      <c r="F524" s="3">
        <v>88.286502893752584</v>
      </c>
    </row>
    <row r="525" spans="1:10">
      <c r="A525">
        <v>7</v>
      </c>
      <c r="B525">
        <v>-91.581000000000003</v>
      </c>
      <c r="C525">
        <v>367</v>
      </c>
      <c r="D525">
        <v>70000</v>
      </c>
      <c r="E525">
        <v>120</v>
      </c>
      <c r="F525" s="3">
        <v>91.796806237030594</v>
      </c>
    </row>
    <row r="526" spans="1:10">
      <c r="A526">
        <v>8</v>
      </c>
      <c r="B526">
        <v>-91.465000000000003</v>
      </c>
      <c r="C526">
        <v>367</v>
      </c>
      <c r="D526">
        <v>70000</v>
      </c>
      <c r="E526">
        <v>118</v>
      </c>
      <c r="F526" s="3">
        <v>99.267022075327148</v>
      </c>
    </row>
    <row r="527" spans="1:10">
      <c r="A527">
        <v>9</v>
      </c>
      <c r="B527">
        <v>-91.349000000000004</v>
      </c>
      <c r="C527">
        <v>367</v>
      </c>
      <c r="D527">
        <v>70000</v>
      </c>
      <c r="E527">
        <v>169</v>
      </c>
      <c r="F527" s="3">
        <v>113.7227594197379</v>
      </c>
    </row>
    <row r="528" spans="1:10">
      <c r="A528">
        <v>10</v>
      </c>
      <c r="B528">
        <v>-91.233999999999995</v>
      </c>
      <c r="C528">
        <v>367</v>
      </c>
      <c r="D528">
        <v>70000</v>
      </c>
      <c r="E528">
        <v>179</v>
      </c>
      <c r="F528" s="3">
        <v>139.27516013777091</v>
      </c>
    </row>
    <row r="529" spans="1:6">
      <c r="A529">
        <v>11</v>
      </c>
      <c r="B529">
        <v>-91.123999999999995</v>
      </c>
      <c r="C529">
        <v>367</v>
      </c>
      <c r="D529">
        <v>70000</v>
      </c>
      <c r="E529">
        <v>195</v>
      </c>
      <c r="F529" s="3">
        <v>178.98559756597922</v>
      </c>
    </row>
    <row r="530" spans="1:6">
      <c r="A530">
        <v>12</v>
      </c>
      <c r="B530">
        <v>-91.009</v>
      </c>
      <c r="C530">
        <v>367</v>
      </c>
      <c r="D530">
        <v>70000</v>
      </c>
      <c r="E530">
        <v>237</v>
      </c>
      <c r="F530" s="3">
        <v>241.34181611391449</v>
      </c>
    </row>
    <row r="531" spans="1:6">
      <c r="A531">
        <v>13</v>
      </c>
      <c r="B531">
        <v>-90.894999999999996</v>
      </c>
      <c r="C531">
        <v>367</v>
      </c>
      <c r="D531">
        <v>70000</v>
      </c>
      <c r="E531">
        <v>310</v>
      </c>
      <c r="F531" s="3">
        <v>327.1504202462034</v>
      </c>
    </row>
    <row r="532" spans="1:6">
      <c r="A532">
        <v>14</v>
      </c>
      <c r="B532">
        <v>-90.787000000000006</v>
      </c>
      <c r="C532">
        <v>367</v>
      </c>
      <c r="D532">
        <v>70000</v>
      </c>
      <c r="E532">
        <v>418</v>
      </c>
      <c r="F532" s="3">
        <v>429.47044362325539</v>
      </c>
    </row>
    <row r="533" spans="1:6">
      <c r="A533">
        <v>15</v>
      </c>
      <c r="B533">
        <v>-90.671999999999997</v>
      </c>
      <c r="C533">
        <v>367</v>
      </c>
      <c r="D533">
        <v>70000</v>
      </c>
      <c r="E533">
        <v>528</v>
      </c>
      <c r="F533" s="3">
        <v>554.02921999026671</v>
      </c>
    </row>
    <row r="534" spans="1:6">
      <c r="A534">
        <v>16</v>
      </c>
      <c r="B534">
        <v>-90.555999999999997</v>
      </c>
      <c r="C534">
        <v>367</v>
      </c>
      <c r="D534">
        <v>70000</v>
      </c>
      <c r="E534">
        <v>591</v>
      </c>
      <c r="F534" s="3">
        <v>682.18697000428983</v>
      </c>
    </row>
    <row r="535" spans="1:6">
      <c r="A535">
        <v>17</v>
      </c>
      <c r="B535">
        <v>-90.44</v>
      </c>
      <c r="C535">
        <v>367</v>
      </c>
      <c r="D535">
        <v>70000</v>
      </c>
      <c r="E535">
        <v>820</v>
      </c>
      <c r="F535" s="3">
        <v>793.84622501005322</v>
      </c>
    </row>
    <row r="536" spans="1:6">
      <c r="A536">
        <v>18</v>
      </c>
      <c r="B536">
        <v>-90.325000000000003</v>
      </c>
      <c r="C536">
        <v>367</v>
      </c>
      <c r="D536">
        <v>70000</v>
      </c>
      <c r="E536">
        <v>870</v>
      </c>
      <c r="F536" s="3">
        <v>868.89645288815234</v>
      </c>
    </row>
    <row r="537" spans="1:6">
      <c r="A537">
        <v>19</v>
      </c>
      <c r="B537">
        <v>-90.218999999999994</v>
      </c>
      <c r="C537">
        <v>367</v>
      </c>
      <c r="D537">
        <v>70000</v>
      </c>
      <c r="E537">
        <v>968</v>
      </c>
      <c r="F537" s="3">
        <v>894.09640370269562</v>
      </c>
    </row>
    <row r="538" spans="1:6">
      <c r="A538">
        <v>20</v>
      </c>
      <c r="B538">
        <v>-90.105999999999995</v>
      </c>
      <c r="C538">
        <v>367</v>
      </c>
      <c r="D538">
        <v>70000</v>
      </c>
      <c r="E538">
        <v>917</v>
      </c>
      <c r="F538" s="3">
        <v>869.52284399815642</v>
      </c>
    </row>
    <row r="539" spans="1:6">
      <c r="A539">
        <v>21</v>
      </c>
      <c r="B539">
        <v>-89.991</v>
      </c>
      <c r="C539">
        <v>367</v>
      </c>
      <c r="D539">
        <v>70000</v>
      </c>
      <c r="E539">
        <v>841</v>
      </c>
      <c r="F539" s="3">
        <v>795.00790684067329</v>
      </c>
    </row>
    <row r="540" spans="1:6">
      <c r="A540">
        <v>22</v>
      </c>
      <c r="B540">
        <v>-89.876999999999995</v>
      </c>
      <c r="C540">
        <v>367</v>
      </c>
      <c r="D540">
        <v>70000</v>
      </c>
      <c r="E540">
        <v>677</v>
      </c>
      <c r="F540" s="3">
        <v>685.79195299902028</v>
      </c>
    </row>
    <row r="541" spans="1:6">
      <c r="A541">
        <v>23</v>
      </c>
      <c r="B541">
        <v>-89.757999999999996</v>
      </c>
      <c r="C541">
        <v>367</v>
      </c>
      <c r="D541">
        <v>70000</v>
      </c>
      <c r="E541">
        <v>542</v>
      </c>
      <c r="F541" s="3">
        <v>554.47417233109707</v>
      </c>
    </row>
    <row r="542" spans="1:6">
      <c r="A542">
        <v>24</v>
      </c>
      <c r="B542">
        <v>-89.641999999999996</v>
      </c>
      <c r="C542">
        <v>367</v>
      </c>
      <c r="D542">
        <v>70000</v>
      </c>
      <c r="E542">
        <v>414</v>
      </c>
      <c r="F542" s="3">
        <v>428.85187082861313</v>
      </c>
    </row>
    <row r="543" spans="1:6">
      <c r="A543">
        <v>25</v>
      </c>
      <c r="B543">
        <v>-89.534999999999997</v>
      </c>
      <c r="C543">
        <v>367</v>
      </c>
      <c r="D543">
        <v>70000</v>
      </c>
      <c r="E543">
        <v>302</v>
      </c>
      <c r="F543" s="3">
        <v>327.4918920839944</v>
      </c>
    </row>
    <row r="544" spans="1:6">
      <c r="A544">
        <v>26</v>
      </c>
      <c r="B544">
        <v>-89.43</v>
      </c>
      <c r="C544">
        <v>367</v>
      </c>
      <c r="D544">
        <v>70000</v>
      </c>
      <c r="E544">
        <v>223</v>
      </c>
      <c r="F544" s="3">
        <v>247.49458583265101</v>
      </c>
    </row>
    <row r="545" spans="1:6">
      <c r="A545">
        <v>27</v>
      </c>
      <c r="B545">
        <v>-89.316000000000003</v>
      </c>
      <c r="C545">
        <v>367</v>
      </c>
      <c r="D545">
        <v>70000</v>
      </c>
      <c r="E545">
        <v>189</v>
      </c>
      <c r="F545" s="3">
        <v>183.68351273529444</v>
      </c>
    </row>
    <row r="546" spans="1:6">
      <c r="A546">
        <v>28</v>
      </c>
      <c r="B546">
        <v>-89.195999999999998</v>
      </c>
      <c r="C546">
        <v>367</v>
      </c>
      <c r="D546">
        <v>70000</v>
      </c>
      <c r="E546">
        <v>150</v>
      </c>
      <c r="F546" s="3">
        <v>139.38887697573733</v>
      </c>
    </row>
    <row r="547" spans="1:6">
      <c r="A547">
        <v>29</v>
      </c>
      <c r="B547">
        <v>-89.090999999999994</v>
      </c>
      <c r="C547">
        <v>367</v>
      </c>
      <c r="D547">
        <v>70000</v>
      </c>
      <c r="E547">
        <v>148</v>
      </c>
      <c r="F547" s="3">
        <v>115.49977377611259</v>
      </c>
    </row>
    <row r="548" spans="1:6">
      <c r="A548">
        <v>30</v>
      </c>
      <c r="B548">
        <v>-88.971999999999994</v>
      </c>
      <c r="C548">
        <v>367</v>
      </c>
      <c r="D548">
        <v>70000</v>
      </c>
      <c r="E548">
        <v>97</v>
      </c>
      <c r="F548" s="3">
        <v>99.940446826879011</v>
      </c>
    </row>
    <row r="549" spans="1:6">
      <c r="A549">
        <v>31</v>
      </c>
      <c r="B549">
        <v>-88.86</v>
      </c>
      <c r="C549">
        <v>367</v>
      </c>
      <c r="D549">
        <v>70000</v>
      </c>
      <c r="E549">
        <v>87</v>
      </c>
      <c r="F549" s="3">
        <v>92.318022384612121</v>
      </c>
    </row>
    <row r="550" spans="1:6">
      <c r="A550">
        <v>32</v>
      </c>
      <c r="B550">
        <v>-88.751999999999995</v>
      </c>
      <c r="C550">
        <v>367</v>
      </c>
      <c r="D550">
        <v>70000</v>
      </c>
      <c r="E550">
        <v>74</v>
      </c>
      <c r="F550" s="3">
        <v>88.64475484265472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293</v>
      </c>
      <c r="B568" t="s">
        <v>272</v>
      </c>
      <c r="C568" t="s">
        <v>275</v>
      </c>
      <c r="D568" t="s">
        <v>292</v>
      </c>
      <c r="E568" t="s">
        <v>291</v>
      </c>
      <c r="F568" t="s">
        <v>314</v>
      </c>
    </row>
    <row r="569" spans="1:10">
      <c r="A569">
        <v>1</v>
      </c>
      <c r="B569">
        <v>-92.248000000000005</v>
      </c>
      <c r="C569">
        <v>367</v>
      </c>
      <c r="D569">
        <v>70000</v>
      </c>
      <c r="E569">
        <v>61</v>
      </c>
      <c r="F569" s="3">
        <v>92.425245245908769</v>
      </c>
      <c r="J569" t="s">
        <v>337</v>
      </c>
    </row>
    <row r="570" spans="1:10">
      <c r="A570">
        <v>2</v>
      </c>
      <c r="B570">
        <v>-92.138999999999996</v>
      </c>
      <c r="C570">
        <v>367</v>
      </c>
      <c r="D570">
        <v>70000</v>
      </c>
      <c r="E570">
        <v>51</v>
      </c>
      <c r="F570" s="3">
        <v>92.4410581772987</v>
      </c>
    </row>
    <row r="571" spans="1:10">
      <c r="A571">
        <v>3</v>
      </c>
      <c r="B571">
        <v>-92.024000000000001</v>
      </c>
      <c r="C571">
        <v>367</v>
      </c>
      <c r="D571">
        <v>70000</v>
      </c>
      <c r="E571">
        <v>88</v>
      </c>
      <c r="F571" s="3">
        <v>92.494832799807369</v>
      </c>
    </row>
    <row r="572" spans="1:10">
      <c r="A572">
        <v>4</v>
      </c>
      <c r="B572">
        <v>-91.912000000000006</v>
      </c>
      <c r="C572">
        <v>367</v>
      </c>
      <c r="D572">
        <v>70000</v>
      </c>
      <c r="E572">
        <v>103</v>
      </c>
      <c r="F572" s="3">
        <v>92.652176618656114</v>
      </c>
    </row>
    <row r="573" spans="1:10">
      <c r="A573">
        <v>5</v>
      </c>
      <c r="B573">
        <v>-91.8</v>
      </c>
      <c r="C573">
        <v>367</v>
      </c>
      <c r="D573">
        <v>70000</v>
      </c>
      <c r="E573">
        <v>106</v>
      </c>
      <c r="F573" s="3">
        <v>93.084628122205757</v>
      </c>
    </row>
    <row r="574" spans="1:10">
      <c r="A574">
        <v>6</v>
      </c>
      <c r="B574">
        <v>-91.694000000000003</v>
      </c>
      <c r="C574">
        <v>367</v>
      </c>
      <c r="D574">
        <v>70000</v>
      </c>
      <c r="E574">
        <v>128</v>
      </c>
      <c r="F574" s="3">
        <v>94.098059859304513</v>
      </c>
    </row>
    <row r="575" spans="1:10">
      <c r="A575">
        <v>7</v>
      </c>
      <c r="B575">
        <v>-91.581000000000003</v>
      </c>
      <c r="C575">
        <v>367</v>
      </c>
      <c r="D575">
        <v>70000</v>
      </c>
      <c r="E575">
        <v>94</v>
      </c>
      <c r="F575" s="3">
        <v>96.608733300539953</v>
      </c>
    </row>
    <row r="576" spans="1:10">
      <c r="A576">
        <v>8</v>
      </c>
      <c r="B576">
        <v>-91.465000000000003</v>
      </c>
      <c r="C576">
        <v>367</v>
      </c>
      <c r="D576">
        <v>70000</v>
      </c>
      <c r="E576">
        <v>128</v>
      </c>
      <c r="F576" s="3">
        <v>102.33533468611783</v>
      </c>
    </row>
    <row r="577" spans="1:6">
      <c r="A577">
        <v>9</v>
      </c>
      <c r="B577">
        <v>-91.349000000000004</v>
      </c>
      <c r="C577">
        <v>367</v>
      </c>
      <c r="D577">
        <v>70000</v>
      </c>
      <c r="E577">
        <v>142</v>
      </c>
      <c r="F577" s="3">
        <v>114.12575869847571</v>
      </c>
    </row>
    <row r="578" spans="1:6">
      <c r="A578">
        <v>10</v>
      </c>
      <c r="B578">
        <v>-91.233999999999995</v>
      </c>
      <c r="C578">
        <v>367</v>
      </c>
      <c r="D578">
        <v>70000</v>
      </c>
      <c r="E578">
        <v>157</v>
      </c>
      <c r="F578" s="3">
        <v>136.11358265320885</v>
      </c>
    </row>
    <row r="579" spans="1:6">
      <c r="A579">
        <v>11</v>
      </c>
      <c r="B579">
        <v>-91.123999999999995</v>
      </c>
      <c r="C579">
        <v>367</v>
      </c>
      <c r="D579">
        <v>70000</v>
      </c>
      <c r="E579">
        <v>215</v>
      </c>
      <c r="F579" s="3">
        <v>171.82644911680126</v>
      </c>
    </row>
    <row r="580" spans="1:6">
      <c r="A580">
        <v>12</v>
      </c>
      <c r="B580">
        <v>-91.009</v>
      </c>
      <c r="C580">
        <v>367</v>
      </c>
      <c r="D580">
        <v>70000</v>
      </c>
      <c r="E580">
        <v>213</v>
      </c>
      <c r="F580" s="3">
        <v>229.97564322283648</v>
      </c>
    </row>
    <row r="581" spans="1:6">
      <c r="A581">
        <v>13</v>
      </c>
      <c r="B581">
        <v>-90.894999999999996</v>
      </c>
      <c r="C581">
        <v>367</v>
      </c>
      <c r="D581">
        <v>70000</v>
      </c>
      <c r="E581">
        <v>276</v>
      </c>
      <c r="F581" s="3">
        <v>312.27099064259346</v>
      </c>
    </row>
    <row r="582" spans="1:6">
      <c r="A582">
        <v>14</v>
      </c>
      <c r="B582">
        <v>-90.787000000000006</v>
      </c>
      <c r="C582">
        <v>367</v>
      </c>
      <c r="D582">
        <v>70000</v>
      </c>
      <c r="E582">
        <v>420</v>
      </c>
      <c r="F582" s="3">
        <v>412.19695197492047</v>
      </c>
    </row>
    <row r="583" spans="1:6">
      <c r="A583">
        <v>15</v>
      </c>
      <c r="B583">
        <v>-90.671999999999997</v>
      </c>
      <c r="C583">
        <v>367</v>
      </c>
      <c r="D583">
        <v>70000</v>
      </c>
      <c r="E583">
        <v>534</v>
      </c>
      <c r="F583" s="3">
        <v>534.80131859173332</v>
      </c>
    </row>
    <row r="584" spans="1:6">
      <c r="A584">
        <v>16</v>
      </c>
      <c r="B584">
        <v>-90.555999999999997</v>
      </c>
      <c r="C584">
        <v>367</v>
      </c>
      <c r="D584">
        <v>70000</v>
      </c>
      <c r="E584">
        <v>617</v>
      </c>
      <c r="F584" s="3">
        <v>660.23403225942945</v>
      </c>
    </row>
    <row r="585" spans="1:6">
      <c r="A585">
        <v>17</v>
      </c>
      <c r="B585">
        <v>-90.44</v>
      </c>
      <c r="C585">
        <v>367</v>
      </c>
      <c r="D585">
        <v>70000</v>
      </c>
      <c r="E585">
        <v>747</v>
      </c>
      <c r="F585" s="3">
        <v>766.4875920920224</v>
      </c>
    </row>
    <row r="586" spans="1:6">
      <c r="A586">
        <v>18</v>
      </c>
      <c r="B586">
        <v>-90.325000000000003</v>
      </c>
      <c r="C586">
        <v>367</v>
      </c>
      <c r="D586">
        <v>70000</v>
      </c>
      <c r="E586">
        <v>861</v>
      </c>
      <c r="F586" s="3">
        <v>832.16806644289341</v>
      </c>
    </row>
    <row r="587" spans="1:6">
      <c r="A587">
        <v>19</v>
      </c>
      <c r="B587">
        <v>-90.218999999999994</v>
      </c>
      <c r="C587">
        <v>367</v>
      </c>
      <c r="D587">
        <v>70000</v>
      </c>
      <c r="E587">
        <v>900</v>
      </c>
      <c r="F587" s="3">
        <v>845.40235042913048</v>
      </c>
    </row>
    <row r="588" spans="1:6">
      <c r="A588">
        <v>20</v>
      </c>
      <c r="B588">
        <v>-90.105999999999995</v>
      </c>
      <c r="C588">
        <v>367</v>
      </c>
      <c r="D588">
        <v>70000</v>
      </c>
      <c r="E588">
        <v>816</v>
      </c>
      <c r="F588" s="3">
        <v>806.60460411231804</v>
      </c>
    </row>
    <row r="589" spans="1:6">
      <c r="A589">
        <v>21</v>
      </c>
      <c r="B589">
        <v>-89.991</v>
      </c>
      <c r="C589">
        <v>367</v>
      </c>
      <c r="D589">
        <v>70000</v>
      </c>
      <c r="E589">
        <v>758</v>
      </c>
      <c r="F589" s="3">
        <v>719.59621024251601</v>
      </c>
    </row>
    <row r="590" spans="1:6">
      <c r="A590">
        <v>22</v>
      </c>
      <c r="B590">
        <v>-89.876999999999995</v>
      </c>
      <c r="C590">
        <v>367</v>
      </c>
      <c r="D590">
        <v>70000</v>
      </c>
      <c r="E590">
        <v>580</v>
      </c>
      <c r="F590" s="3">
        <v>603.58715677258749</v>
      </c>
    </row>
    <row r="591" spans="1:6">
      <c r="A591">
        <v>23</v>
      </c>
      <c r="B591">
        <v>-89.757999999999996</v>
      </c>
      <c r="C591">
        <v>367</v>
      </c>
      <c r="D591">
        <v>70000</v>
      </c>
      <c r="E591">
        <v>469</v>
      </c>
      <c r="F591" s="3">
        <v>473.39928756101352</v>
      </c>
    </row>
    <row r="592" spans="1:6">
      <c r="A592">
        <v>24</v>
      </c>
      <c r="B592">
        <v>-89.641999999999996</v>
      </c>
      <c r="C592">
        <v>367</v>
      </c>
      <c r="D592">
        <v>70000</v>
      </c>
      <c r="E592">
        <v>334</v>
      </c>
      <c r="F592" s="3">
        <v>356.72626718027885</v>
      </c>
    </row>
    <row r="593" spans="1:6">
      <c r="A593">
        <v>25</v>
      </c>
      <c r="B593">
        <v>-89.534999999999997</v>
      </c>
      <c r="C593">
        <v>367</v>
      </c>
      <c r="D593">
        <v>70000</v>
      </c>
      <c r="E593">
        <v>255</v>
      </c>
      <c r="F593" s="3">
        <v>268.44161550451048</v>
      </c>
    </row>
    <row r="594" spans="1:6">
      <c r="A594">
        <v>26</v>
      </c>
      <c r="B594">
        <v>-89.43</v>
      </c>
      <c r="C594">
        <v>367</v>
      </c>
      <c r="D594">
        <v>70000</v>
      </c>
      <c r="E594">
        <v>197</v>
      </c>
      <c r="F594" s="3">
        <v>203.1521366695512</v>
      </c>
    </row>
    <row r="595" spans="1:6">
      <c r="A595">
        <v>27</v>
      </c>
      <c r="B595">
        <v>-89.316000000000003</v>
      </c>
      <c r="C595">
        <v>367</v>
      </c>
      <c r="D595">
        <v>70000</v>
      </c>
      <c r="E595">
        <v>163</v>
      </c>
      <c r="F595" s="3">
        <v>154.68817695247427</v>
      </c>
    </row>
    <row r="596" spans="1:6">
      <c r="A596">
        <v>28</v>
      </c>
      <c r="B596">
        <v>-89.195999999999998</v>
      </c>
      <c r="C596">
        <v>367</v>
      </c>
      <c r="D596">
        <v>70000</v>
      </c>
      <c r="E596">
        <v>130</v>
      </c>
      <c r="F596" s="3">
        <v>123.73208768755919</v>
      </c>
    </row>
    <row r="597" spans="1:6">
      <c r="A597">
        <v>29</v>
      </c>
      <c r="B597">
        <v>-89.090999999999994</v>
      </c>
      <c r="C597">
        <v>367</v>
      </c>
      <c r="D597">
        <v>70000</v>
      </c>
      <c r="E597">
        <v>132</v>
      </c>
      <c r="F597" s="3">
        <v>108.44131676285384</v>
      </c>
    </row>
    <row r="598" spans="1:6">
      <c r="A598">
        <v>30</v>
      </c>
      <c r="B598">
        <v>-88.971999999999994</v>
      </c>
      <c r="C598">
        <v>367</v>
      </c>
      <c r="D598">
        <v>70000</v>
      </c>
      <c r="E598">
        <v>103</v>
      </c>
      <c r="F598" s="3">
        <v>99.358531973469383</v>
      </c>
    </row>
    <row r="599" spans="1:6">
      <c r="A599">
        <v>31</v>
      </c>
      <c r="B599">
        <v>-88.86</v>
      </c>
      <c r="C599">
        <v>367</v>
      </c>
      <c r="D599">
        <v>70000</v>
      </c>
      <c r="E599">
        <v>102</v>
      </c>
      <c r="F599" s="3">
        <v>95.347846756133364</v>
      </c>
    </row>
    <row r="600" spans="1:6">
      <c r="A600">
        <v>32</v>
      </c>
      <c r="B600">
        <v>-88.751999999999995</v>
      </c>
      <c r="C600">
        <v>367</v>
      </c>
      <c r="D600">
        <v>70000</v>
      </c>
      <c r="E600">
        <v>108</v>
      </c>
      <c r="F600" s="3">
        <v>93.608786427341371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293</v>
      </c>
      <c r="B618" t="s">
        <v>272</v>
      </c>
      <c r="C618" t="s">
        <v>275</v>
      </c>
      <c r="D618" t="s">
        <v>292</v>
      </c>
      <c r="E618" t="s">
        <v>291</v>
      </c>
      <c r="F618" t="s">
        <v>314</v>
      </c>
    </row>
    <row r="619" spans="1:10">
      <c r="A619">
        <v>1</v>
      </c>
      <c r="B619">
        <v>-92.248000000000005</v>
      </c>
      <c r="C619">
        <v>367</v>
      </c>
      <c r="D619">
        <v>70000</v>
      </c>
      <c r="E619">
        <v>56</v>
      </c>
      <c r="F619" s="3">
        <v>87.031350697529845</v>
      </c>
      <c r="J619" t="s">
        <v>338</v>
      </c>
    </row>
    <row r="620" spans="1:10">
      <c r="A620">
        <v>2</v>
      </c>
      <c r="B620">
        <v>-92.138999999999996</v>
      </c>
      <c r="C620">
        <v>367</v>
      </c>
      <c r="D620">
        <v>70000</v>
      </c>
      <c r="E620">
        <v>46</v>
      </c>
      <c r="F620" s="3">
        <v>87.059066128326705</v>
      </c>
    </row>
    <row r="621" spans="1:10">
      <c r="A621">
        <v>3</v>
      </c>
      <c r="B621">
        <v>-92.024000000000001</v>
      </c>
      <c r="C621">
        <v>367</v>
      </c>
      <c r="D621">
        <v>70000</v>
      </c>
      <c r="E621">
        <v>84</v>
      </c>
      <c r="F621" s="3">
        <v>87.147700116870013</v>
      </c>
    </row>
    <row r="622" spans="1:10">
      <c r="A622">
        <v>4</v>
      </c>
      <c r="B622">
        <v>-91.912000000000006</v>
      </c>
      <c r="C622">
        <v>367</v>
      </c>
      <c r="D622">
        <v>70000</v>
      </c>
      <c r="E622">
        <v>95</v>
      </c>
      <c r="F622" s="3">
        <v>87.392391460657208</v>
      </c>
    </row>
    <row r="623" spans="1:10">
      <c r="A623">
        <v>5</v>
      </c>
      <c r="B623">
        <v>-91.8</v>
      </c>
      <c r="C623">
        <v>367</v>
      </c>
      <c r="D623">
        <v>70000</v>
      </c>
      <c r="E623">
        <v>101</v>
      </c>
      <c r="F623" s="3">
        <v>88.029270554265352</v>
      </c>
    </row>
    <row r="624" spans="1:10">
      <c r="A624">
        <v>6</v>
      </c>
      <c r="B624">
        <v>-91.694000000000003</v>
      </c>
      <c r="C624">
        <v>367</v>
      </c>
      <c r="D624">
        <v>70000</v>
      </c>
      <c r="E624">
        <v>100</v>
      </c>
      <c r="F624" s="3">
        <v>89.449554037980462</v>
      </c>
    </row>
    <row r="625" spans="1:6">
      <c r="A625">
        <v>7</v>
      </c>
      <c r="B625">
        <v>-91.581000000000003</v>
      </c>
      <c r="C625">
        <v>367</v>
      </c>
      <c r="D625">
        <v>70000</v>
      </c>
      <c r="E625">
        <v>115</v>
      </c>
      <c r="F625" s="3">
        <v>92.804643121883444</v>
      </c>
    </row>
    <row r="626" spans="1:6">
      <c r="A626">
        <v>8</v>
      </c>
      <c r="B626">
        <v>-91.465000000000003</v>
      </c>
      <c r="C626">
        <v>367</v>
      </c>
      <c r="D626">
        <v>70000</v>
      </c>
      <c r="E626">
        <v>144</v>
      </c>
      <c r="F626" s="3">
        <v>100.11139047442649</v>
      </c>
    </row>
    <row r="627" spans="1:6">
      <c r="A627">
        <v>9</v>
      </c>
      <c r="B627">
        <v>-91.349000000000004</v>
      </c>
      <c r="C627">
        <v>367</v>
      </c>
      <c r="D627">
        <v>70000</v>
      </c>
      <c r="E627">
        <v>146</v>
      </c>
      <c r="F627" s="3">
        <v>114.51642296910249</v>
      </c>
    </row>
    <row r="628" spans="1:6">
      <c r="A628">
        <v>10</v>
      </c>
      <c r="B628">
        <v>-91.233999999999995</v>
      </c>
      <c r="C628">
        <v>367</v>
      </c>
      <c r="D628">
        <v>70000</v>
      </c>
      <c r="E628">
        <v>183</v>
      </c>
      <c r="F628" s="3">
        <v>140.32933198674709</v>
      </c>
    </row>
    <row r="629" spans="1:6">
      <c r="A629">
        <v>11</v>
      </c>
      <c r="B629">
        <v>-91.123999999999995</v>
      </c>
      <c r="C629">
        <v>367</v>
      </c>
      <c r="D629">
        <v>70000</v>
      </c>
      <c r="E629">
        <v>221</v>
      </c>
      <c r="F629" s="3">
        <v>180.7837409170501</v>
      </c>
    </row>
    <row r="630" spans="1:6">
      <c r="A630">
        <v>12</v>
      </c>
      <c r="B630">
        <v>-91.009</v>
      </c>
      <c r="C630">
        <v>367</v>
      </c>
      <c r="D630">
        <v>70000</v>
      </c>
      <c r="E630">
        <v>248</v>
      </c>
      <c r="F630" s="3">
        <v>244.51522410302988</v>
      </c>
    </row>
    <row r="631" spans="1:6">
      <c r="A631">
        <v>13</v>
      </c>
      <c r="B631">
        <v>-90.894999999999996</v>
      </c>
      <c r="C631">
        <v>367</v>
      </c>
      <c r="D631">
        <v>70000</v>
      </c>
      <c r="E631">
        <v>313</v>
      </c>
      <c r="F631" s="3">
        <v>331.99295942077617</v>
      </c>
    </row>
    <row r="632" spans="1:6">
      <c r="A632">
        <v>14</v>
      </c>
      <c r="B632">
        <v>-90.787000000000006</v>
      </c>
      <c r="C632">
        <v>367</v>
      </c>
      <c r="D632">
        <v>70000</v>
      </c>
      <c r="E632">
        <v>399</v>
      </c>
      <c r="F632" s="3">
        <v>435.3674184914957</v>
      </c>
    </row>
    <row r="633" spans="1:6">
      <c r="A633">
        <v>15</v>
      </c>
      <c r="B633">
        <v>-90.671999999999997</v>
      </c>
      <c r="C633">
        <v>367</v>
      </c>
      <c r="D633">
        <v>70000</v>
      </c>
      <c r="E633">
        <v>496</v>
      </c>
      <c r="F633" s="3">
        <v>559.02791094989436</v>
      </c>
    </row>
    <row r="634" spans="1:6">
      <c r="A634">
        <v>16</v>
      </c>
      <c r="B634">
        <v>-90.555999999999997</v>
      </c>
      <c r="C634">
        <v>367</v>
      </c>
      <c r="D634">
        <v>70000</v>
      </c>
      <c r="E634">
        <v>652</v>
      </c>
      <c r="F634" s="3">
        <v>682.3809629531022</v>
      </c>
    </row>
    <row r="635" spans="1:6">
      <c r="A635">
        <v>17</v>
      </c>
      <c r="B635">
        <v>-90.44</v>
      </c>
      <c r="C635">
        <v>367</v>
      </c>
      <c r="D635">
        <v>70000</v>
      </c>
      <c r="E635">
        <v>780</v>
      </c>
      <c r="F635" s="3">
        <v>783.99787217243568</v>
      </c>
    </row>
    <row r="636" spans="1:6">
      <c r="A636">
        <v>18</v>
      </c>
      <c r="B636">
        <v>-90.325000000000003</v>
      </c>
      <c r="C636">
        <v>367</v>
      </c>
      <c r="D636">
        <v>70000</v>
      </c>
      <c r="E636">
        <v>845</v>
      </c>
      <c r="F636" s="3">
        <v>844.01478580518551</v>
      </c>
    </row>
    <row r="637" spans="1:6">
      <c r="A637">
        <v>19</v>
      </c>
      <c r="B637">
        <v>-90.218999999999994</v>
      </c>
      <c r="C637">
        <v>367</v>
      </c>
      <c r="D637">
        <v>70000</v>
      </c>
      <c r="E637">
        <v>964</v>
      </c>
      <c r="F637" s="3">
        <v>852.55095709433579</v>
      </c>
    </row>
    <row r="638" spans="1:6">
      <c r="A638">
        <v>20</v>
      </c>
      <c r="B638">
        <v>-90.105999999999995</v>
      </c>
      <c r="C638">
        <v>367</v>
      </c>
      <c r="D638">
        <v>70000</v>
      </c>
      <c r="E638">
        <v>876</v>
      </c>
      <c r="F638" s="3">
        <v>810.40201649380026</v>
      </c>
    </row>
    <row r="639" spans="1:6">
      <c r="A639">
        <v>21</v>
      </c>
      <c r="B639">
        <v>-89.991</v>
      </c>
      <c r="C639">
        <v>367</v>
      </c>
      <c r="D639">
        <v>70000</v>
      </c>
      <c r="E639">
        <v>759</v>
      </c>
      <c r="F639" s="3">
        <v>722.02604654264496</v>
      </c>
    </row>
    <row r="640" spans="1:6">
      <c r="A640">
        <v>22</v>
      </c>
      <c r="B640">
        <v>-89.876999999999995</v>
      </c>
      <c r="C640">
        <v>367</v>
      </c>
      <c r="D640">
        <v>70000</v>
      </c>
      <c r="E640">
        <v>575</v>
      </c>
      <c r="F640" s="3">
        <v>606.12810033205733</v>
      </c>
    </row>
    <row r="641" spans="1:6">
      <c r="A641">
        <v>23</v>
      </c>
      <c r="B641">
        <v>-89.757999999999996</v>
      </c>
      <c r="C641">
        <v>367</v>
      </c>
      <c r="D641">
        <v>70000</v>
      </c>
      <c r="E641">
        <v>445</v>
      </c>
      <c r="F641" s="3">
        <v>476.53636247046001</v>
      </c>
    </row>
    <row r="642" spans="1:6">
      <c r="A642">
        <v>24</v>
      </c>
      <c r="B642">
        <v>-89.641999999999996</v>
      </c>
      <c r="C642">
        <v>367</v>
      </c>
      <c r="D642">
        <v>70000</v>
      </c>
      <c r="E642">
        <v>352</v>
      </c>
      <c r="F642" s="3">
        <v>359.99738795298424</v>
      </c>
    </row>
    <row r="643" spans="1:6">
      <c r="A643">
        <v>25</v>
      </c>
      <c r="B643">
        <v>-89.534999999999997</v>
      </c>
      <c r="C643">
        <v>367</v>
      </c>
      <c r="D643">
        <v>70000</v>
      </c>
      <c r="E643">
        <v>239</v>
      </c>
      <c r="F643" s="3">
        <v>271.09146765030027</v>
      </c>
    </row>
    <row r="644" spans="1:6">
      <c r="A644">
        <v>26</v>
      </c>
      <c r="B644">
        <v>-89.43</v>
      </c>
      <c r="C644">
        <v>367</v>
      </c>
      <c r="D644">
        <v>70000</v>
      </c>
      <c r="E644">
        <v>201</v>
      </c>
      <c r="F644" s="3">
        <v>204.57781697063186</v>
      </c>
    </row>
    <row r="645" spans="1:6">
      <c r="A645">
        <v>27</v>
      </c>
      <c r="B645">
        <v>-89.316000000000003</v>
      </c>
      <c r="C645">
        <v>367</v>
      </c>
      <c r="D645">
        <v>70000</v>
      </c>
      <c r="E645">
        <v>159</v>
      </c>
      <c r="F645" s="3">
        <v>154.43763507649135</v>
      </c>
    </row>
    <row r="646" spans="1:6">
      <c r="A646">
        <v>28</v>
      </c>
      <c r="B646">
        <v>-89.195999999999998</v>
      </c>
      <c r="C646">
        <v>367</v>
      </c>
      <c r="D646">
        <v>70000</v>
      </c>
      <c r="E646">
        <v>139</v>
      </c>
      <c r="F646" s="3">
        <v>121.75637771422929</v>
      </c>
    </row>
    <row r="647" spans="1:6">
      <c r="A647">
        <v>29</v>
      </c>
      <c r="B647">
        <v>-89.090999999999994</v>
      </c>
      <c r="C647">
        <v>367</v>
      </c>
      <c r="D647">
        <v>70000</v>
      </c>
      <c r="E647">
        <v>119</v>
      </c>
      <c r="F647" s="3">
        <v>105.23174943445406</v>
      </c>
    </row>
    <row r="648" spans="1:6">
      <c r="A648">
        <v>30</v>
      </c>
      <c r="B648">
        <v>-88.971999999999994</v>
      </c>
      <c r="C648">
        <v>367</v>
      </c>
      <c r="D648">
        <v>70000</v>
      </c>
      <c r="E648">
        <v>98</v>
      </c>
      <c r="F648" s="3">
        <v>95.156273982135303</v>
      </c>
    </row>
    <row r="649" spans="1:6">
      <c r="A649">
        <v>31</v>
      </c>
      <c r="B649">
        <v>-88.86</v>
      </c>
      <c r="C649">
        <v>367</v>
      </c>
      <c r="D649">
        <v>70000</v>
      </c>
      <c r="E649">
        <v>103</v>
      </c>
      <c r="F649" s="3">
        <v>90.567303294444685</v>
      </c>
    </row>
    <row r="650" spans="1:6">
      <c r="A650">
        <v>32</v>
      </c>
      <c r="B650">
        <v>-88.751999999999995</v>
      </c>
      <c r="C650">
        <v>367</v>
      </c>
      <c r="D650">
        <v>70000</v>
      </c>
      <c r="E650">
        <v>87</v>
      </c>
      <c r="F650" s="3">
        <v>88.511208800125402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37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293</v>
      </c>
      <c r="B668" t="s">
        <v>272</v>
      </c>
      <c r="C668" t="s">
        <v>275</v>
      </c>
      <c r="D668" t="s">
        <v>292</v>
      </c>
      <c r="E668" t="s">
        <v>291</v>
      </c>
      <c r="F668" t="s">
        <v>314</v>
      </c>
    </row>
    <row r="669" spans="1:10">
      <c r="A669">
        <v>1</v>
      </c>
      <c r="B669">
        <v>-92.248000000000005</v>
      </c>
      <c r="C669">
        <v>184</v>
      </c>
      <c r="D669">
        <v>35000</v>
      </c>
      <c r="E669">
        <v>42</v>
      </c>
      <c r="F669" s="3">
        <v>46.626208576637218</v>
      </c>
      <c r="J669" t="s">
        <v>339</v>
      </c>
    </row>
    <row r="670" spans="1:10">
      <c r="A670">
        <v>2</v>
      </c>
      <c r="B670">
        <v>-92.138999999999996</v>
      </c>
      <c r="C670">
        <v>184</v>
      </c>
      <c r="D670">
        <v>35000</v>
      </c>
      <c r="E670">
        <v>29</v>
      </c>
      <c r="F670" s="3">
        <v>46.630722453649142</v>
      </c>
    </row>
    <row r="671" spans="1:10">
      <c r="A671">
        <v>3</v>
      </c>
      <c r="B671">
        <v>-92.024000000000001</v>
      </c>
      <c r="C671">
        <v>184</v>
      </c>
      <c r="D671">
        <v>35000</v>
      </c>
      <c r="E671">
        <v>34</v>
      </c>
      <c r="F671" s="3">
        <v>46.647892567882451</v>
      </c>
    </row>
    <row r="672" spans="1:10">
      <c r="A672">
        <v>4</v>
      </c>
      <c r="B672">
        <v>-91.912000000000006</v>
      </c>
      <c r="C672">
        <v>184</v>
      </c>
      <c r="D672">
        <v>35000</v>
      </c>
      <c r="E672">
        <v>48</v>
      </c>
      <c r="F672" s="3">
        <v>46.703614801108415</v>
      </c>
    </row>
    <row r="673" spans="1:6">
      <c r="A673">
        <v>5</v>
      </c>
      <c r="B673">
        <v>-91.8</v>
      </c>
      <c r="C673">
        <v>184</v>
      </c>
      <c r="D673">
        <v>35000</v>
      </c>
      <c r="E673">
        <v>58</v>
      </c>
      <c r="F673" s="3">
        <v>46.871947846316445</v>
      </c>
    </row>
    <row r="674" spans="1:6">
      <c r="A674">
        <v>6</v>
      </c>
      <c r="B674">
        <v>-91.694000000000003</v>
      </c>
      <c r="C674">
        <v>184</v>
      </c>
      <c r="D674">
        <v>35000</v>
      </c>
      <c r="E674">
        <v>56</v>
      </c>
      <c r="F674" s="3">
        <v>47.300787019361962</v>
      </c>
    </row>
    <row r="675" spans="1:6">
      <c r="A675">
        <v>7</v>
      </c>
      <c r="B675">
        <v>-91.581000000000003</v>
      </c>
      <c r="C675">
        <v>184</v>
      </c>
      <c r="D675">
        <v>35000</v>
      </c>
      <c r="E675">
        <v>59</v>
      </c>
      <c r="F675" s="3">
        <v>48.448672776355288</v>
      </c>
    </row>
    <row r="676" spans="1:6">
      <c r="A676">
        <v>8</v>
      </c>
      <c r="B676">
        <v>-91.465000000000003</v>
      </c>
      <c r="C676">
        <v>184</v>
      </c>
      <c r="D676">
        <v>35000</v>
      </c>
      <c r="E676">
        <v>72</v>
      </c>
      <c r="F676" s="3">
        <v>51.262026797960523</v>
      </c>
    </row>
    <row r="677" spans="1:6">
      <c r="A677">
        <v>9</v>
      </c>
      <c r="B677">
        <v>-91.349000000000004</v>
      </c>
      <c r="C677">
        <v>184</v>
      </c>
      <c r="D677">
        <v>35000</v>
      </c>
      <c r="E677">
        <v>76</v>
      </c>
      <c r="F677" s="3">
        <v>57.434909461667253</v>
      </c>
    </row>
    <row r="678" spans="1:6">
      <c r="A678">
        <v>10</v>
      </c>
      <c r="B678">
        <v>-91.233999999999995</v>
      </c>
      <c r="C678">
        <v>184</v>
      </c>
      <c r="D678">
        <v>35000</v>
      </c>
      <c r="E678">
        <v>80</v>
      </c>
      <c r="F678" s="3">
        <v>69.58825675354818</v>
      </c>
    </row>
    <row r="679" spans="1:6">
      <c r="A679">
        <v>11</v>
      </c>
      <c r="B679">
        <v>-91.123999999999995</v>
      </c>
      <c r="C679">
        <v>184</v>
      </c>
      <c r="D679">
        <v>35000</v>
      </c>
      <c r="E679">
        <v>104</v>
      </c>
      <c r="F679" s="3">
        <v>90.21277595496062</v>
      </c>
    </row>
    <row r="680" spans="1:6">
      <c r="A680">
        <v>12</v>
      </c>
      <c r="B680">
        <v>-91.009</v>
      </c>
      <c r="C680">
        <v>184</v>
      </c>
      <c r="D680">
        <v>35000</v>
      </c>
      <c r="E680">
        <v>152</v>
      </c>
      <c r="F680" s="3">
        <v>124.98983042300964</v>
      </c>
    </row>
    <row r="681" spans="1:6">
      <c r="A681">
        <v>13</v>
      </c>
      <c r="B681">
        <v>-90.894999999999996</v>
      </c>
      <c r="C681">
        <v>184</v>
      </c>
      <c r="D681">
        <v>35000</v>
      </c>
      <c r="E681">
        <v>156</v>
      </c>
      <c r="F681" s="3">
        <v>175.48374028107816</v>
      </c>
    </row>
    <row r="682" spans="1:6">
      <c r="A682">
        <v>14</v>
      </c>
      <c r="B682">
        <v>-90.787000000000006</v>
      </c>
      <c r="C682">
        <v>184</v>
      </c>
      <c r="D682">
        <v>35000</v>
      </c>
      <c r="E682">
        <v>223</v>
      </c>
      <c r="F682" s="3">
        <v>237.68616006909957</v>
      </c>
    </row>
    <row r="683" spans="1:6">
      <c r="A683">
        <v>15</v>
      </c>
      <c r="B683">
        <v>-90.671999999999997</v>
      </c>
      <c r="C683">
        <v>184</v>
      </c>
      <c r="D683">
        <v>35000</v>
      </c>
      <c r="E683">
        <v>295</v>
      </c>
      <c r="F683" s="3">
        <v>314.18153213761849</v>
      </c>
    </row>
    <row r="684" spans="1:6">
      <c r="A684">
        <v>16</v>
      </c>
      <c r="B684">
        <v>-90.555999999999997</v>
      </c>
      <c r="C684">
        <v>184</v>
      </c>
      <c r="D684">
        <v>35000</v>
      </c>
      <c r="E684">
        <v>382</v>
      </c>
      <c r="F684" s="3">
        <v>391.30540436972439</v>
      </c>
    </row>
    <row r="685" spans="1:6">
      <c r="A685">
        <v>17</v>
      </c>
      <c r="B685">
        <v>-90.44</v>
      </c>
      <c r="C685">
        <v>184</v>
      </c>
      <c r="D685">
        <v>35000</v>
      </c>
      <c r="E685">
        <v>453</v>
      </c>
      <c r="F685" s="3">
        <v>453.76285685009333</v>
      </c>
    </row>
    <row r="686" spans="1:6">
      <c r="A686">
        <v>18</v>
      </c>
      <c r="B686">
        <v>-90.325000000000003</v>
      </c>
      <c r="C686">
        <v>184</v>
      </c>
      <c r="D686">
        <v>35000</v>
      </c>
      <c r="E686">
        <v>460</v>
      </c>
      <c r="F686" s="3">
        <v>487.43613697386525</v>
      </c>
    </row>
    <row r="687" spans="1:6">
      <c r="A687">
        <v>19</v>
      </c>
      <c r="B687">
        <v>-90.218999999999994</v>
      </c>
      <c r="C687">
        <v>184</v>
      </c>
      <c r="D687">
        <v>35000</v>
      </c>
      <c r="E687">
        <v>519</v>
      </c>
      <c r="F687" s="3">
        <v>486.43688620520726</v>
      </c>
    </row>
    <row r="688" spans="1:6">
      <c r="A688">
        <v>20</v>
      </c>
      <c r="B688">
        <v>-90.105999999999995</v>
      </c>
      <c r="C688">
        <v>184</v>
      </c>
      <c r="D688">
        <v>35000</v>
      </c>
      <c r="E688">
        <v>499</v>
      </c>
      <c r="F688" s="3">
        <v>451.73327237219252</v>
      </c>
    </row>
    <row r="689" spans="1:6">
      <c r="A689">
        <v>21</v>
      </c>
      <c r="B689">
        <v>-89.991</v>
      </c>
      <c r="C689">
        <v>184</v>
      </c>
      <c r="D689">
        <v>35000</v>
      </c>
      <c r="E689">
        <v>418</v>
      </c>
      <c r="F689" s="3">
        <v>389.0268770909891</v>
      </c>
    </row>
    <row r="690" spans="1:6">
      <c r="A690">
        <v>22</v>
      </c>
      <c r="B690">
        <v>-89.876999999999995</v>
      </c>
      <c r="C690">
        <v>184</v>
      </c>
      <c r="D690">
        <v>35000</v>
      </c>
      <c r="E690">
        <v>305</v>
      </c>
      <c r="F690" s="3">
        <v>313.05828858971103</v>
      </c>
    </row>
    <row r="691" spans="1:6">
      <c r="A691">
        <v>23</v>
      </c>
      <c r="B691">
        <v>-89.757999999999996</v>
      </c>
      <c r="C691">
        <v>184</v>
      </c>
      <c r="D691">
        <v>35000</v>
      </c>
      <c r="E691">
        <v>220</v>
      </c>
      <c r="F691" s="3">
        <v>234.14398982811042</v>
      </c>
    </row>
    <row r="692" spans="1:6">
      <c r="A692">
        <v>24</v>
      </c>
      <c r="B692">
        <v>-89.641999999999996</v>
      </c>
      <c r="C692">
        <v>184</v>
      </c>
      <c r="D692">
        <v>35000</v>
      </c>
      <c r="E692">
        <v>148</v>
      </c>
      <c r="F692" s="3">
        <v>168.57566293924847</v>
      </c>
    </row>
    <row r="693" spans="1:6">
      <c r="A693">
        <v>25</v>
      </c>
      <c r="B693">
        <v>-89.534999999999997</v>
      </c>
      <c r="C693">
        <v>184</v>
      </c>
      <c r="D693">
        <v>35000</v>
      </c>
      <c r="E693">
        <v>127</v>
      </c>
      <c r="F693" s="3">
        <v>122.55541601679862</v>
      </c>
    </row>
    <row r="694" spans="1:6">
      <c r="A694">
        <v>26</v>
      </c>
      <c r="B694">
        <v>-89.43</v>
      </c>
      <c r="C694">
        <v>184</v>
      </c>
      <c r="D694">
        <v>35000</v>
      </c>
      <c r="E694">
        <v>80</v>
      </c>
      <c r="F694" s="3">
        <v>91.019523321049689</v>
      </c>
    </row>
    <row r="695" spans="1:6">
      <c r="A695">
        <v>27</v>
      </c>
      <c r="B695">
        <v>-89.316000000000003</v>
      </c>
      <c r="C695">
        <v>184</v>
      </c>
      <c r="D695">
        <v>35000</v>
      </c>
      <c r="E695">
        <v>81</v>
      </c>
      <c r="F695" s="3">
        <v>69.497342781353652</v>
      </c>
    </row>
    <row r="696" spans="1:6">
      <c r="A696">
        <v>28</v>
      </c>
      <c r="B696">
        <v>-89.195999999999998</v>
      </c>
      <c r="C696">
        <v>184</v>
      </c>
      <c r="D696">
        <v>35000</v>
      </c>
      <c r="E696">
        <v>61</v>
      </c>
      <c r="F696" s="3">
        <v>57.01981719990907</v>
      </c>
    </row>
    <row r="697" spans="1:6">
      <c r="A697">
        <v>29</v>
      </c>
      <c r="B697">
        <v>-89.090999999999994</v>
      </c>
      <c r="C697">
        <v>184</v>
      </c>
      <c r="D697">
        <v>35000</v>
      </c>
      <c r="E697">
        <v>57</v>
      </c>
      <c r="F697" s="3">
        <v>51.456142440893402</v>
      </c>
    </row>
    <row r="698" spans="1:6">
      <c r="A698">
        <v>30</v>
      </c>
      <c r="B698">
        <v>-88.971999999999994</v>
      </c>
      <c r="C698">
        <v>184</v>
      </c>
      <c r="D698">
        <v>35000</v>
      </c>
      <c r="E698">
        <v>44</v>
      </c>
      <c r="F698" s="3">
        <v>48.485213462177619</v>
      </c>
    </row>
    <row r="699" spans="1:6">
      <c r="A699">
        <v>31</v>
      </c>
      <c r="B699">
        <v>-88.86</v>
      </c>
      <c r="C699">
        <v>184</v>
      </c>
      <c r="D699">
        <v>35000</v>
      </c>
      <c r="E699">
        <v>39</v>
      </c>
      <c r="F699" s="3">
        <v>47.321853767637457</v>
      </c>
    </row>
    <row r="700" spans="1:6">
      <c r="A700">
        <v>32</v>
      </c>
      <c r="B700">
        <v>-88.751999999999995</v>
      </c>
      <c r="C700">
        <v>184</v>
      </c>
      <c r="D700">
        <v>35000</v>
      </c>
      <c r="E700">
        <v>47</v>
      </c>
      <c r="F700" s="3">
        <v>46.875270944771522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37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293</v>
      </c>
      <c r="B718" t="s">
        <v>272</v>
      </c>
      <c r="C718" t="s">
        <v>275</v>
      </c>
      <c r="D718" t="s">
        <v>292</v>
      </c>
      <c r="E718" t="s">
        <v>291</v>
      </c>
      <c r="F718" t="s">
        <v>314</v>
      </c>
    </row>
    <row r="719" spans="1:10">
      <c r="A719">
        <v>1</v>
      </c>
      <c r="B719">
        <v>-92.248000000000005</v>
      </c>
      <c r="C719">
        <v>183</v>
      </c>
      <c r="D719">
        <v>35000</v>
      </c>
      <c r="E719">
        <v>38</v>
      </c>
      <c r="F719" s="3">
        <v>51.354881107325795</v>
      </c>
      <c r="J719" t="s">
        <v>340</v>
      </c>
    </row>
    <row r="720" spans="1:10">
      <c r="A720">
        <v>2</v>
      </c>
      <c r="B720">
        <v>-92.138999999999996</v>
      </c>
      <c r="C720">
        <v>183</v>
      </c>
      <c r="D720">
        <v>35000</v>
      </c>
      <c r="E720">
        <v>29</v>
      </c>
      <c r="F720" s="3">
        <v>51.364104720604324</v>
      </c>
    </row>
    <row r="721" spans="1:6">
      <c r="A721">
        <v>3</v>
      </c>
      <c r="B721">
        <v>-92.024000000000001</v>
      </c>
      <c r="C721">
        <v>183</v>
      </c>
      <c r="D721">
        <v>35000</v>
      </c>
      <c r="E721">
        <v>56</v>
      </c>
      <c r="F721" s="3">
        <v>51.396447419700046</v>
      </c>
    </row>
    <row r="722" spans="1:6">
      <c r="A722">
        <v>4</v>
      </c>
      <c r="B722">
        <v>-91.912000000000006</v>
      </c>
      <c r="C722">
        <v>183</v>
      </c>
      <c r="D722">
        <v>35000</v>
      </c>
      <c r="E722">
        <v>58</v>
      </c>
      <c r="F722" s="3">
        <v>51.493569672238408</v>
      </c>
    </row>
    <row r="723" spans="1:6">
      <c r="A723">
        <v>5</v>
      </c>
      <c r="B723">
        <v>-91.8</v>
      </c>
      <c r="C723">
        <v>183</v>
      </c>
      <c r="D723">
        <v>35000</v>
      </c>
      <c r="E723">
        <v>53</v>
      </c>
      <c r="F723" s="3">
        <v>51.766186790413258</v>
      </c>
    </row>
    <row r="724" spans="1:6">
      <c r="A724">
        <v>6</v>
      </c>
      <c r="B724">
        <v>-91.694000000000003</v>
      </c>
      <c r="C724">
        <v>183</v>
      </c>
      <c r="D724">
        <v>35000</v>
      </c>
      <c r="E724">
        <v>72</v>
      </c>
      <c r="F724" s="3">
        <v>52.415280341627586</v>
      </c>
    </row>
    <row r="725" spans="1:6">
      <c r="A725">
        <v>7</v>
      </c>
      <c r="B725">
        <v>-91.581000000000003</v>
      </c>
      <c r="C725">
        <v>183</v>
      </c>
      <c r="D725">
        <v>35000</v>
      </c>
      <c r="E725">
        <v>61</v>
      </c>
      <c r="F725" s="3">
        <v>54.042037752747888</v>
      </c>
    </row>
    <row r="726" spans="1:6">
      <c r="A726">
        <v>8</v>
      </c>
      <c r="B726">
        <v>-91.465000000000003</v>
      </c>
      <c r="C726">
        <v>183</v>
      </c>
      <c r="D726">
        <v>35000</v>
      </c>
      <c r="E726">
        <v>75</v>
      </c>
      <c r="F726" s="3">
        <v>57.77835244662289</v>
      </c>
    </row>
    <row r="727" spans="1:6">
      <c r="A727">
        <v>9</v>
      </c>
      <c r="B727">
        <v>-91.349000000000004</v>
      </c>
      <c r="C727">
        <v>183</v>
      </c>
      <c r="D727">
        <v>35000</v>
      </c>
      <c r="E727">
        <v>80</v>
      </c>
      <c r="F727" s="3">
        <v>65.483047584717383</v>
      </c>
    </row>
    <row r="728" spans="1:6">
      <c r="A728">
        <v>10</v>
      </c>
      <c r="B728">
        <v>-91.233999999999995</v>
      </c>
      <c r="C728">
        <v>183</v>
      </c>
      <c r="D728">
        <v>35000</v>
      </c>
      <c r="E728">
        <v>98</v>
      </c>
      <c r="F728" s="3">
        <v>79.791871927826563</v>
      </c>
    </row>
    <row r="729" spans="1:6">
      <c r="A729">
        <v>11</v>
      </c>
      <c r="B729">
        <v>-91.123999999999995</v>
      </c>
      <c r="C729">
        <v>183</v>
      </c>
      <c r="D729">
        <v>35000</v>
      </c>
      <c r="E729">
        <v>117</v>
      </c>
      <c r="F729" s="3">
        <v>102.80399690978037</v>
      </c>
    </row>
    <row r="730" spans="1:6">
      <c r="A730">
        <v>12</v>
      </c>
      <c r="B730">
        <v>-91.009</v>
      </c>
      <c r="C730">
        <v>183</v>
      </c>
      <c r="D730">
        <v>35000</v>
      </c>
      <c r="E730">
        <v>150</v>
      </c>
      <c r="F730" s="3">
        <v>139.66169371230527</v>
      </c>
    </row>
    <row r="731" spans="1:6">
      <c r="A731">
        <v>13</v>
      </c>
      <c r="B731">
        <v>-90.894999999999996</v>
      </c>
      <c r="C731">
        <v>183</v>
      </c>
      <c r="D731">
        <v>35000</v>
      </c>
      <c r="E731">
        <v>193</v>
      </c>
      <c r="F731" s="3">
        <v>190.57000703574846</v>
      </c>
    </row>
    <row r="732" spans="1:6">
      <c r="A732">
        <v>14</v>
      </c>
      <c r="B732">
        <v>-90.787000000000006</v>
      </c>
      <c r="C732">
        <v>183</v>
      </c>
      <c r="D732">
        <v>35000</v>
      </c>
      <c r="E732">
        <v>226</v>
      </c>
      <c r="F732" s="3">
        <v>250.39420971772532</v>
      </c>
    </row>
    <row r="733" spans="1:6">
      <c r="A733">
        <v>15</v>
      </c>
      <c r="B733">
        <v>-90.671999999999997</v>
      </c>
      <c r="C733">
        <v>183</v>
      </c>
      <c r="D733">
        <v>35000</v>
      </c>
      <c r="E733">
        <v>288</v>
      </c>
      <c r="F733" s="3">
        <v>320.50251168402502</v>
      </c>
    </row>
    <row r="734" spans="1:6">
      <c r="A734">
        <v>16</v>
      </c>
      <c r="B734">
        <v>-90.555999999999997</v>
      </c>
      <c r="C734">
        <v>183</v>
      </c>
      <c r="D734">
        <v>35000</v>
      </c>
      <c r="E734">
        <v>364</v>
      </c>
      <c r="F734" s="3">
        <v>387.3873403050876</v>
      </c>
    </row>
    <row r="735" spans="1:6">
      <c r="A735">
        <v>17</v>
      </c>
      <c r="B735">
        <v>-90.44</v>
      </c>
      <c r="C735">
        <v>183</v>
      </c>
      <c r="D735">
        <v>35000</v>
      </c>
      <c r="E735">
        <v>432</v>
      </c>
      <c r="F735" s="3">
        <v>437.55882707925628</v>
      </c>
    </row>
    <row r="736" spans="1:6">
      <c r="A736">
        <v>18</v>
      </c>
      <c r="B736">
        <v>-90.325000000000003</v>
      </c>
      <c r="C736">
        <v>183</v>
      </c>
      <c r="D736">
        <v>35000</v>
      </c>
      <c r="E736">
        <v>508</v>
      </c>
      <c r="F736" s="3">
        <v>459.89975360592314</v>
      </c>
    </row>
    <row r="737" spans="1:6">
      <c r="A737">
        <v>19</v>
      </c>
      <c r="B737">
        <v>-90.218999999999994</v>
      </c>
      <c r="C737">
        <v>183</v>
      </c>
      <c r="D737">
        <v>35000</v>
      </c>
      <c r="E737">
        <v>466</v>
      </c>
      <c r="F737" s="3">
        <v>451.71780503855786</v>
      </c>
    </row>
    <row r="738" spans="1:6">
      <c r="A738">
        <v>20</v>
      </c>
      <c r="B738">
        <v>-90.105999999999995</v>
      </c>
      <c r="C738">
        <v>183</v>
      </c>
      <c r="D738">
        <v>35000</v>
      </c>
      <c r="E738">
        <v>429</v>
      </c>
      <c r="F738" s="3">
        <v>414.45403571278871</v>
      </c>
    </row>
    <row r="739" spans="1:6">
      <c r="A739">
        <v>21</v>
      </c>
      <c r="B739">
        <v>-89.991</v>
      </c>
      <c r="C739">
        <v>183</v>
      </c>
      <c r="D739">
        <v>35000</v>
      </c>
      <c r="E739">
        <v>361</v>
      </c>
      <c r="F739" s="3">
        <v>354.61486608347514</v>
      </c>
    </row>
    <row r="740" spans="1:6">
      <c r="A740">
        <v>22</v>
      </c>
      <c r="B740">
        <v>-89.876999999999995</v>
      </c>
      <c r="C740">
        <v>183</v>
      </c>
      <c r="D740">
        <v>35000</v>
      </c>
      <c r="E740">
        <v>292</v>
      </c>
      <c r="F740" s="3">
        <v>285.457659729694</v>
      </c>
    </row>
    <row r="741" spans="1:6">
      <c r="A741">
        <v>23</v>
      </c>
      <c r="B741">
        <v>-89.757999999999996</v>
      </c>
      <c r="C741">
        <v>183</v>
      </c>
      <c r="D741">
        <v>35000</v>
      </c>
      <c r="E741">
        <v>216</v>
      </c>
      <c r="F741" s="3">
        <v>215.42257652336622</v>
      </c>
    </row>
    <row r="742" spans="1:6">
      <c r="A742">
        <v>24</v>
      </c>
      <c r="B742">
        <v>-89.641999999999996</v>
      </c>
      <c r="C742">
        <v>183</v>
      </c>
      <c r="D742">
        <v>35000</v>
      </c>
      <c r="E742">
        <v>151</v>
      </c>
      <c r="F742" s="3">
        <v>158.04143411046434</v>
      </c>
    </row>
    <row r="743" spans="1:6">
      <c r="A743">
        <v>25</v>
      </c>
      <c r="B743">
        <v>-89.534999999999997</v>
      </c>
      <c r="C743">
        <v>183</v>
      </c>
      <c r="D743">
        <v>35000</v>
      </c>
      <c r="E743">
        <v>93</v>
      </c>
      <c r="F743" s="3">
        <v>118.00725503152232</v>
      </c>
    </row>
    <row r="744" spans="1:6">
      <c r="A744">
        <v>26</v>
      </c>
      <c r="B744">
        <v>-89.43</v>
      </c>
      <c r="C744">
        <v>183</v>
      </c>
      <c r="D744">
        <v>35000</v>
      </c>
      <c r="E744">
        <v>91</v>
      </c>
      <c r="F744" s="3">
        <v>90.582578984753795</v>
      </c>
    </row>
    <row r="745" spans="1:6">
      <c r="A745">
        <v>27</v>
      </c>
      <c r="B745">
        <v>-89.316000000000003</v>
      </c>
      <c r="C745">
        <v>183</v>
      </c>
      <c r="D745">
        <v>35000</v>
      </c>
      <c r="E745">
        <v>80</v>
      </c>
      <c r="F745" s="3">
        <v>71.784625798592316</v>
      </c>
    </row>
    <row r="746" spans="1:6">
      <c r="A746">
        <v>28</v>
      </c>
      <c r="B746">
        <v>-89.195999999999998</v>
      </c>
      <c r="C746">
        <v>183</v>
      </c>
      <c r="D746">
        <v>35000</v>
      </c>
      <c r="E746">
        <v>64</v>
      </c>
      <c r="F746" s="3">
        <v>60.783650521110424</v>
      </c>
    </row>
    <row r="747" spans="1:6">
      <c r="A747">
        <v>29</v>
      </c>
      <c r="B747">
        <v>-89.090999999999994</v>
      </c>
      <c r="C747">
        <v>183</v>
      </c>
      <c r="D747">
        <v>35000</v>
      </c>
      <c r="E747">
        <v>60</v>
      </c>
      <c r="F747" s="3">
        <v>55.810958189422998</v>
      </c>
    </row>
    <row r="748" spans="1:6">
      <c r="A748">
        <v>30</v>
      </c>
      <c r="B748">
        <v>-88.971999999999994</v>
      </c>
      <c r="C748">
        <v>183</v>
      </c>
      <c r="D748">
        <v>35000</v>
      </c>
      <c r="E748">
        <v>50</v>
      </c>
      <c r="F748" s="3">
        <v>53.109190892114277</v>
      </c>
    </row>
    <row r="749" spans="1:6">
      <c r="A749">
        <v>31</v>
      </c>
      <c r="B749">
        <v>-88.86</v>
      </c>
      <c r="C749">
        <v>183</v>
      </c>
      <c r="D749">
        <v>35000</v>
      </c>
      <c r="E749">
        <v>49</v>
      </c>
      <c r="F749" s="3">
        <v>52.027214752566728</v>
      </c>
    </row>
    <row r="750" spans="1:6">
      <c r="A750">
        <v>32</v>
      </c>
      <c r="B750">
        <v>-88.751999999999995</v>
      </c>
      <c r="C750">
        <v>183</v>
      </c>
      <c r="D750">
        <v>35000</v>
      </c>
      <c r="E750">
        <v>52</v>
      </c>
      <c r="F750" s="3">
        <v>51.601248648726113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37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293</v>
      </c>
      <c r="B768" t="s">
        <v>272</v>
      </c>
      <c r="C768" t="s">
        <v>275</v>
      </c>
      <c r="D768" t="s">
        <v>292</v>
      </c>
      <c r="E768" t="s">
        <v>291</v>
      </c>
      <c r="F768" t="s">
        <v>314</v>
      </c>
    </row>
    <row r="769" spans="1:10">
      <c r="A769">
        <v>1</v>
      </c>
      <c r="B769">
        <v>-92.248000000000005</v>
      </c>
      <c r="C769">
        <v>185</v>
      </c>
      <c r="D769">
        <v>35000</v>
      </c>
      <c r="E769">
        <v>31</v>
      </c>
      <c r="F769" s="3">
        <v>45.132875957995473</v>
      </c>
      <c r="J769" t="s">
        <v>341</v>
      </c>
    </row>
    <row r="770" spans="1:10">
      <c r="A770">
        <v>2</v>
      </c>
      <c r="B770">
        <v>-92.138999999999996</v>
      </c>
      <c r="C770">
        <v>185</v>
      </c>
      <c r="D770">
        <v>35000</v>
      </c>
      <c r="E770">
        <v>36</v>
      </c>
      <c r="F770" s="3">
        <v>45.137279236019104</v>
      </c>
    </row>
    <row r="771" spans="1:10">
      <c r="A771">
        <v>3</v>
      </c>
      <c r="B771">
        <v>-92.024000000000001</v>
      </c>
      <c r="C771">
        <v>185</v>
      </c>
      <c r="D771">
        <v>35000</v>
      </c>
      <c r="E771">
        <v>36</v>
      </c>
      <c r="F771" s="3">
        <v>45.153868775034383</v>
      </c>
    </row>
    <row r="772" spans="1:10">
      <c r="A772">
        <v>4</v>
      </c>
      <c r="B772">
        <v>-91.912000000000006</v>
      </c>
      <c r="C772">
        <v>185</v>
      </c>
      <c r="D772">
        <v>35000</v>
      </c>
      <c r="E772">
        <v>46</v>
      </c>
      <c r="F772" s="3">
        <v>45.207190945219232</v>
      </c>
    </row>
    <row r="773" spans="1:10">
      <c r="A773">
        <v>5</v>
      </c>
      <c r="B773">
        <v>-91.8</v>
      </c>
      <c r="C773">
        <v>185</v>
      </c>
      <c r="D773">
        <v>35000</v>
      </c>
      <c r="E773">
        <v>57</v>
      </c>
      <c r="F773" s="3">
        <v>45.36673008737214</v>
      </c>
    </row>
    <row r="774" spans="1:10">
      <c r="A774">
        <v>6</v>
      </c>
      <c r="B774">
        <v>-91.694000000000003</v>
      </c>
      <c r="C774">
        <v>185</v>
      </c>
      <c r="D774">
        <v>35000</v>
      </c>
      <c r="E774">
        <v>59</v>
      </c>
      <c r="F774" s="3">
        <v>45.76937319469743</v>
      </c>
    </row>
    <row r="775" spans="1:10">
      <c r="A775">
        <v>7</v>
      </c>
      <c r="B775">
        <v>-91.581000000000003</v>
      </c>
      <c r="C775">
        <v>185</v>
      </c>
      <c r="D775">
        <v>35000</v>
      </c>
      <c r="E775">
        <v>63</v>
      </c>
      <c r="F775" s="3">
        <v>46.83673363659797</v>
      </c>
    </row>
    <row r="776" spans="1:10">
      <c r="A776">
        <v>8</v>
      </c>
      <c r="B776">
        <v>-91.465000000000003</v>
      </c>
      <c r="C776">
        <v>185</v>
      </c>
      <c r="D776">
        <v>35000</v>
      </c>
      <c r="E776">
        <v>59</v>
      </c>
      <c r="F776" s="3">
        <v>49.426119597848313</v>
      </c>
    </row>
    <row r="777" spans="1:10">
      <c r="A777">
        <v>9</v>
      </c>
      <c r="B777">
        <v>-91.349000000000004</v>
      </c>
      <c r="C777">
        <v>185</v>
      </c>
      <c r="D777">
        <v>35000</v>
      </c>
      <c r="E777">
        <v>69</v>
      </c>
      <c r="F777" s="3">
        <v>55.048200638964325</v>
      </c>
    </row>
    <row r="778" spans="1:10">
      <c r="A778">
        <v>10</v>
      </c>
      <c r="B778">
        <v>-91.233999999999995</v>
      </c>
      <c r="C778">
        <v>185</v>
      </c>
      <c r="D778">
        <v>35000</v>
      </c>
      <c r="E778">
        <v>99</v>
      </c>
      <c r="F778" s="3">
        <v>65.999260069830697</v>
      </c>
    </row>
    <row r="779" spans="1:10">
      <c r="A779">
        <v>11</v>
      </c>
      <c r="B779">
        <v>-91.123999999999995</v>
      </c>
      <c r="C779">
        <v>185</v>
      </c>
      <c r="D779">
        <v>35000</v>
      </c>
      <c r="E779">
        <v>93</v>
      </c>
      <c r="F779" s="3">
        <v>84.385219409997944</v>
      </c>
    </row>
    <row r="780" spans="1:10">
      <c r="A780">
        <v>12</v>
      </c>
      <c r="B780">
        <v>-91.009</v>
      </c>
      <c r="C780">
        <v>185</v>
      </c>
      <c r="D780">
        <v>35000</v>
      </c>
      <c r="E780">
        <v>111</v>
      </c>
      <c r="F780" s="3">
        <v>115.03991374101244</v>
      </c>
    </row>
    <row r="781" spans="1:10">
      <c r="A781">
        <v>13</v>
      </c>
      <c r="B781">
        <v>-90.894999999999996</v>
      </c>
      <c r="C781">
        <v>185</v>
      </c>
      <c r="D781">
        <v>35000</v>
      </c>
      <c r="E781">
        <v>142</v>
      </c>
      <c r="F781" s="3">
        <v>159.011209637012</v>
      </c>
    </row>
    <row r="782" spans="1:10">
      <c r="A782">
        <v>14</v>
      </c>
      <c r="B782">
        <v>-90.787000000000006</v>
      </c>
      <c r="C782">
        <v>185</v>
      </c>
      <c r="D782">
        <v>35000</v>
      </c>
      <c r="E782">
        <v>216</v>
      </c>
      <c r="F782" s="3">
        <v>212.4870355452297</v>
      </c>
    </row>
    <row r="783" spans="1:10">
      <c r="A783">
        <v>15</v>
      </c>
      <c r="B783">
        <v>-90.671999999999997</v>
      </c>
      <c r="C783">
        <v>185</v>
      </c>
      <c r="D783">
        <v>35000</v>
      </c>
      <c r="E783">
        <v>266</v>
      </c>
      <c r="F783" s="3">
        <v>277.27903139731183</v>
      </c>
    </row>
    <row r="784" spans="1:10">
      <c r="A784">
        <v>16</v>
      </c>
      <c r="B784">
        <v>-90.555999999999997</v>
      </c>
      <c r="C784">
        <v>185</v>
      </c>
      <c r="D784">
        <v>35000</v>
      </c>
      <c r="E784">
        <v>322</v>
      </c>
      <c r="F784" s="3">
        <v>341.3458165829889</v>
      </c>
    </row>
    <row r="785" spans="1:6">
      <c r="A785">
        <v>17</v>
      </c>
      <c r="B785">
        <v>-90.44</v>
      </c>
      <c r="C785">
        <v>185</v>
      </c>
      <c r="D785">
        <v>35000</v>
      </c>
      <c r="E785">
        <v>396</v>
      </c>
      <c r="F785" s="3">
        <v>391.68297920398931</v>
      </c>
    </row>
    <row r="786" spans="1:6">
      <c r="A786">
        <v>18</v>
      </c>
      <c r="B786">
        <v>-90.325000000000003</v>
      </c>
      <c r="C786">
        <v>185</v>
      </c>
      <c r="D786">
        <v>35000</v>
      </c>
      <c r="E786">
        <v>418</v>
      </c>
      <c r="F786" s="3">
        <v>416.79290232813668</v>
      </c>
    </row>
    <row r="787" spans="1:6">
      <c r="A787">
        <v>19</v>
      </c>
      <c r="B787">
        <v>-90.218999999999994</v>
      </c>
      <c r="C787">
        <v>185</v>
      </c>
      <c r="D787">
        <v>35000</v>
      </c>
      <c r="E787">
        <v>430</v>
      </c>
      <c r="F787" s="3">
        <v>412.71010322803528</v>
      </c>
    </row>
    <row r="788" spans="1:6">
      <c r="A788">
        <v>20</v>
      </c>
      <c r="B788">
        <v>-90.105999999999995</v>
      </c>
      <c r="C788">
        <v>185</v>
      </c>
      <c r="D788">
        <v>35000</v>
      </c>
      <c r="E788">
        <v>407</v>
      </c>
      <c r="F788" s="3">
        <v>380.55015739512311</v>
      </c>
    </row>
    <row r="789" spans="1:6">
      <c r="A789">
        <v>21</v>
      </c>
      <c r="B789">
        <v>-89.991</v>
      </c>
      <c r="C789">
        <v>185</v>
      </c>
      <c r="D789">
        <v>35000</v>
      </c>
      <c r="E789">
        <v>329</v>
      </c>
      <c r="F789" s="3">
        <v>325.93924025356347</v>
      </c>
    </row>
    <row r="790" spans="1:6">
      <c r="A790">
        <v>22</v>
      </c>
      <c r="B790">
        <v>-89.876999999999995</v>
      </c>
      <c r="C790">
        <v>185</v>
      </c>
      <c r="D790">
        <v>35000</v>
      </c>
      <c r="E790">
        <v>244</v>
      </c>
      <c r="F790" s="3">
        <v>261.57785833636802</v>
      </c>
    </row>
    <row r="791" spans="1:6">
      <c r="A791">
        <v>23</v>
      </c>
      <c r="B791">
        <v>-89.757999999999996</v>
      </c>
      <c r="C791">
        <v>185</v>
      </c>
      <c r="D791">
        <v>35000</v>
      </c>
      <c r="E791">
        <v>211</v>
      </c>
      <c r="F791" s="3">
        <v>195.96970943490007</v>
      </c>
    </row>
    <row r="792" spans="1:6">
      <c r="A792">
        <v>24</v>
      </c>
      <c r="B792">
        <v>-89.641999999999996</v>
      </c>
      <c r="C792">
        <v>185</v>
      </c>
      <c r="D792">
        <v>35000</v>
      </c>
      <c r="E792">
        <v>133</v>
      </c>
      <c r="F792" s="3">
        <v>142.28507028985885</v>
      </c>
    </row>
    <row r="793" spans="1:6">
      <c r="A793">
        <v>25</v>
      </c>
      <c r="B793">
        <v>-89.534999999999997</v>
      </c>
      <c r="C793">
        <v>185</v>
      </c>
      <c r="D793">
        <v>35000</v>
      </c>
      <c r="E793">
        <v>98</v>
      </c>
      <c r="F793" s="3">
        <v>105.08582593642639</v>
      </c>
    </row>
    <row r="794" spans="1:6">
      <c r="A794">
        <v>26</v>
      </c>
      <c r="B794">
        <v>-89.43</v>
      </c>
      <c r="C794">
        <v>185</v>
      </c>
      <c r="D794">
        <v>35000</v>
      </c>
      <c r="E794">
        <v>72</v>
      </c>
      <c r="F794" s="3">
        <v>79.879790625426608</v>
      </c>
    </row>
    <row r="795" spans="1:6">
      <c r="A795">
        <v>27</v>
      </c>
      <c r="B795">
        <v>-89.316000000000003</v>
      </c>
      <c r="C795">
        <v>185</v>
      </c>
      <c r="D795">
        <v>35000</v>
      </c>
      <c r="E795">
        <v>87</v>
      </c>
      <c r="F795" s="3">
        <v>62.864613676143527</v>
      </c>
    </row>
    <row r="796" spans="1:6">
      <c r="A796">
        <v>28</v>
      </c>
      <c r="B796">
        <v>-89.195999999999998</v>
      </c>
      <c r="C796">
        <v>185</v>
      </c>
      <c r="D796">
        <v>35000</v>
      </c>
      <c r="E796">
        <v>48</v>
      </c>
      <c r="F796" s="3">
        <v>53.11037179410215</v>
      </c>
    </row>
    <row r="797" spans="1:6">
      <c r="A797">
        <v>29</v>
      </c>
      <c r="B797">
        <v>-89.090999999999994</v>
      </c>
      <c r="C797">
        <v>185</v>
      </c>
      <c r="D797">
        <v>35000</v>
      </c>
      <c r="E797">
        <v>35</v>
      </c>
      <c r="F797" s="3">
        <v>48.807439505380692</v>
      </c>
    </row>
    <row r="798" spans="1:6">
      <c r="A798">
        <v>30</v>
      </c>
      <c r="B798">
        <v>-88.971999999999994</v>
      </c>
      <c r="C798">
        <v>185</v>
      </c>
      <c r="D798">
        <v>35000</v>
      </c>
      <c r="E798">
        <v>55</v>
      </c>
      <c r="F798" s="3">
        <v>46.532940134138826</v>
      </c>
    </row>
    <row r="799" spans="1:6">
      <c r="A799">
        <v>31</v>
      </c>
      <c r="B799">
        <v>-88.86</v>
      </c>
      <c r="C799">
        <v>185</v>
      </c>
      <c r="D799">
        <v>35000</v>
      </c>
      <c r="E799">
        <v>48</v>
      </c>
      <c r="F799" s="3">
        <v>45.651647892662091</v>
      </c>
    </row>
    <row r="800" spans="1:6">
      <c r="A800">
        <v>32</v>
      </c>
      <c r="B800">
        <v>-88.751999999999995</v>
      </c>
      <c r="C800">
        <v>185</v>
      </c>
      <c r="D800">
        <v>35000</v>
      </c>
      <c r="E800">
        <v>39</v>
      </c>
      <c r="F800" s="3">
        <v>45.316681130732377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37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293</v>
      </c>
      <c r="B818" t="s">
        <v>272</v>
      </c>
      <c r="C818" t="s">
        <v>275</v>
      </c>
      <c r="D818" t="s">
        <v>292</v>
      </c>
      <c r="E818" t="s">
        <v>291</v>
      </c>
      <c r="F818" t="s">
        <v>314</v>
      </c>
    </row>
    <row r="819" spans="1:10">
      <c r="A819">
        <v>1</v>
      </c>
      <c r="B819">
        <v>-92.248000000000005</v>
      </c>
      <c r="C819">
        <v>183</v>
      </c>
      <c r="D819">
        <v>35000</v>
      </c>
      <c r="E819">
        <v>22</v>
      </c>
      <c r="F819" s="3">
        <v>41.604533323316808</v>
      </c>
      <c r="J819" t="s">
        <v>342</v>
      </c>
    </row>
    <row r="820" spans="1:10">
      <c r="A820">
        <v>2</v>
      </c>
      <c r="B820">
        <v>-92.138999999999996</v>
      </c>
      <c r="C820">
        <v>183</v>
      </c>
      <c r="D820">
        <v>35000</v>
      </c>
      <c r="E820">
        <v>26</v>
      </c>
      <c r="F820" s="3">
        <v>41.642445330793102</v>
      </c>
    </row>
    <row r="821" spans="1:10">
      <c r="A821">
        <v>3</v>
      </c>
      <c r="B821">
        <v>-92.024000000000001</v>
      </c>
      <c r="C821">
        <v>183</v>
      </c>
      <c r="D821">
        <v>35000</v>
      </c>
      <c r="E821">
        <v>44</v>
      </c>
      <c r="F821" s="3">
        <v>41.749421717639464</v>
      </c>
    </row>
    <row r="822" spans="1:10">
      <c r="A822">
        <v>4</v>
      </c>
      <c r="B822">
        <v>-91.912000000000006</v>
      </c>
      <c r="C822">
        <v>183</v>
      </c>
      <c r="D822">
        <v>35000</v>
      </c>
      <c r="E822">
        <v>58</v>
      </c>
      <c r="F822" s="3">
        <v>42.011566050761168</v>
      </c>
    </row>
    <row r="823" spans="1:10">
      <c r="A823">
        <v>5</v>
      </c>
      <c r="B823">
        <v>-91.8</v>
      </c>
      <c r="C823">
        <v>183</v>
      </c>
      <c r="D823">
        <v>35000</v>
      </c>
      <c r="E823">
        <v>60</v>
      </c>
      <c r="F823" s="3">
        <v>42.621442686779773</v>
      </c>
    </row>
    <row r="824" spans="1:10">
      <c r="A824">
        <v>6</v>
      </c>
      <c r="B824">
        <v>-91.694000000000003</v>
      </c>
      <c r="C824">
        <v>183</v>
      </c>
      <c r="D824">
        <v>35000</v>
      </c>
      <c r="E824">
        <v>57</v>
      </c>
      <c r="F824" s="3">
        <v>43.848480525514759</v>
      </c>
    </row>
    <row r="825" spans="1:10">
      <c r="A825">
        <v>7</v>
      </c>
      <c r="B825">
        <v>-91.581000000000003</v>
      </c>
      <c r="C825">
        <v>183</v>
      </c>
      <c r="D825">
        <v>35000</v>
      </c>
      <c r="E825">
        <v>50</v>
      </c>
      <c r="F825" s="3">
        <v>46.4728976977906</v>
      </c>
    </row>
    <row r="826" spans="1:10">
      <c r="A826">
        <v>8</v>
      </c>
      <c r="B826">
        <v>-91.465000000000003</v>
      </c>
      <c r="C826">
        <v>183</v>
      </c>
      <c r="D826">
        <v>35000</v>
      </c>
      <c r="E826">
        <v>71</v>
      </c>
      <c r="F826" s="3">
        <v>51.657419206702613</v>
      </c>
    </row>
    <row r="827" spans="1:10">
      <c r="A827">
        <v>9</v>
      </c>
      <c r="B827">
        <v>-91.349000000000004</v>
      </c>
      <c r="C827">
        <v>183</v>
      </c>
      <c r="D827">
        <v>35000</v>
      </c>
      <c r="E827">
        <v>80</v>
      </c>
      <c r="F827" s="3">
        <v>60.975342666515914</v>
      </c>
    </row>
    <row r="828" spans="1:10">
      <c r="A828">
        <v>10</v>
      </c>
      <c r="B828">
        <v>-91.233999999999995</v>
      </c>
      <c r="C828">
        <v>183</v>
      </c>
      <c r="D828">
        <v>35000</v>
      </c>
      <c r="E828">
        <v>93</v>
      </c>
      <c r="F828" s="3">
        <v>76.292154069034183</v>
      </c>
    </row>
    <row r="829" spans="1:10">
      <c r="A829">
        <v>11</v>
      </c>
      <c r="B829">
        <v>-91.123999999999995</v>
      </c>
      <c r="C829">
        <v>183</v>
      </c>
      <c r="D829">
        <v>35000</v>
      </c>
      <c r="E829">
        <v>109</v>
      </c>
      <c r="F829" s="3">
        <v>98.48226228242595</v>
      </c>
    </row>
    <row r="830" spans="1:10">
      <c r="A830">
        <v>12</v>
      </c>
      <c r="B830">
        <v>-91.009</v>
      </c>
      <c r="C830">
        <v>183</v>
      </c>
      <c r="D830">
        <v>35000</v>
      </c>
      <c r="E830">
        <v>140</v>
      </c>
      <c r="F830" s="3">
        <v>130.94033735083238</v>
      </c>
    </row>
    <row r="831" spans="1:10">
      <c r="A831">
        <v>13</v>
      </c>
      <c r="B831">
        <v>-90.894999999999996</v>
      </c>
      <c r="C831">
        <v>183</v>
      </c>
      <c r="D831">
        <v>35000</v>
      </c>
      <c r="E831">
        <v>152</v>
      </c>
      <c r="F831" s="3">
        <v>172.4403396547724</v>
      </c>
    </row>
    <row r="832" spans="1:10">
      <c r="A832">
        <v>14</v>
      </c>
      <c r="B832">
        <v>-90.787000000000006</v>
      </c>
      <c r="C832">
        <v>183</v>
      </c>
      <c r="D832">
        <v>35000</v>
      </c>
      <c r="E832">
        <v>194</v>
      </c>
      <c r="F832" s="3">
        <v>218.36275884193671</v>
      </c>
    </row>
    <row r="833" spans="1:6">
      <c r="A833">
        <v>15</v>
      </c>
      <c r="B833">
        <v>-90.671999999999997</v>
      </c>
      <c r="C833">
        <v>183</v>
      </c>
      <c r="D833">
        <v>35000</v>
      </c>
      <c r="E833">
        <v>250</v>
      </c>
      <c r="F833" s="3">
        <v>269.82098554088628</v>
      </c>
    </row>
    <row r="834" spans="1:6">
      <c r="A834">
        <v>16</v>
      </c>
      <c r="B834">
        <v>-90.555999999999997</v>
      </c>
      <c r="C834">
        <v>183</v>
      </c>
      <c r="D834">
        <v>35000</v>
      </c>
      <c r="E834">
        <v>304</v>
      </c>
      <c r="F834" s="3">
        <v>317.57634819923732</v>
      </c>
    </row>
    <row r="835" spans="1:6">
      <c r="A835">
        <v>17</v>
      </c>
      <c r="B835">
        <v>-90.44</v>
      </c>
      <c r="C835">
        <v>183</v>
      </c>
      <c r="D835">
        <v>35000</v>
      </c>
      <c r="E835">
        <v>354</v>
      </c>
      <c r="F835" s="3">
        <v>353.38031692009577</v>
      </c>
    </row>
    <row r="836" spans="1:6">
      <c r="A836">
        <v>18</v>
      </c>
      <c r="B836">
        <v>-90.325000000000003</v>
      </c>
      <c r="C836">
        <v>183</v>
      </c>
      <c r="D836">
        <v>35000</v>
      </c>
      <c r="E836">
        <v>388</v>
      </c>
      <c r="F836" s="3">
        <v>370.61135980294659</v>
      </c>
    </row>
    <row r="837" spans="1:6">
      <c r="A837">
        <v>19</v>
      </c>
      <c r="B837">
        <v>-90.218999999999994</v>
      </c>
      <c r="C837">
        <v>183</v>
      </c>
      <c r="D837">
        <v>35000</v>
      </c>
      <c r="E837">
        <v>374</v>
      </c>
      <c r="F837" s="3">
        <v>367.46102370916958</v>
      </c>
    </row>
    <row r="838" spans="1:6">
      <c r="A838">
        <v>20</v>
      </c>
      <c r="B838">
        <v>-90.105999999999995</v>
      </c>
      <c r="C838">
        <v>183</v>
      </c>
      <c r="D838">
        <v>35000</v>
      </c>
      <c r="E838">
        <v>402</v>
      </c>
      <c r="F838" s="3">
        <v>344.58121951243896</v>
      </c>
    </row>
    <row r="839" spans="1:6">
      <c r="A839">
        <v>21</v>
      </c>
      <c r="B839">
        <v>-89.991</v>
      </c>
      <c r="C839">
        <v>183</v>
      </c>
      <c r="D839">
        <v>35000</v>
      </c>
      <c r="E839">
        <v>328</v>
      </c>
      <c r="F839" s="3">
        <v>304.9055504025128</v>
      </c>
    </row>
    <row r="840" spans="1:6">
      <c r="A840">
        <v>22</v>
      </c>
      <c r="B840">
        <v>-89.876999999999995</v>
      </c>
      <c r="C840">
        <v>183</v>
      </c>
      <c r="D840">
        <v>35000</v>
      </c>
      <c r="E840">
        <v>241</v>
      </c>
      <c r="F840" s="3">
        <v>256.07630923429184</v>
      </c>
    </row>
    <row r="841" spans="1:6">
      <c r="A841">
        <v>23</v>
      </c>
      <c r="B841">
        <v>-89.757999999999996</v>
      </c>
      <c r="C841">
        <v>183</v>
      </c>
      <c r="D841">
        <v>35000</v>
      </c>
      <c r="E841">
        <v>190</v>
      </c>
      <c r="F841" s="3">
        <v>203.01937060624925</v>
      </c>
    </row>
    <row r="842" spans="1:6">
      <c r="A842">
        <v>24</v>
      </c>
      <c r="B842">
        <v>-89.641999999999996</v>
      </c>
      <c r="C842">
        <v>183</v>
      </c>
      <c r="D842">
        <v>35000</v>
      </c>
      <c r="E842">
        <v>150</v>
      </c>
      <c r="F842" s="3">
        <v>155.81340636094544</v>
      </c>
    </row>
    <row r="843" spans="1:6">
      <c r="A843">
        <v>25</v>
      </c>
      <c r="B843">
        <v>-89.534999999999997</v>
      </c>
      <c r="C843">
        <v>183</v>
      </c>
      <c r="D843">
        <v>35000</v>
      </c>
      <c r="E843">
        <v>109</v>
      </c>
      <c r="F843" s="3">
        <v>119.75106030710235</v>
      </c>
    </row>
    <row r="844" spans="1:6">
      <c r="A844">
        <v>26</v>
      </c>
      <c r="B844">
        <v>-89.43</v>
      </c>
      <c r="C844">
        <v>183</v>
      </c>
      <c r="D844">
        <v>35000</v>
      </c>
      <c r="E844">
        <v>81</v>
      </c>
      <c r="F844" s="3">
        <v>92.507464384497055</v>
      </c>
    </row>
    <row r="845" spans="1:6">
      <c r="A845">
        <v>27</v>
      </c>
      <c r="B845">
        <v>-89.316000000000003</v>
      </c>
      <c r="C845">
        <v>183</v>
      </c>
      <c r="D845">
        <v>35000</v>
      </c>
      <c r="E845">
        <v>76</v>
      </c>
      <c r="F845" s="3">
        <v>71.607348733726269</v>
      </c>
    </row>
    <row r="846" spans="1:6">
      <c r="A846">
        <v>28</v>
      </c>
      <c r="B846">
        <v>-89.195999999999998</v>
      </c>
      <c r="C846">
        <v>183</v>
      </c>
      <c r="D846">
        <v>35000</v>
      </c>
      <c r="E846">
        <v>66</v>
      </c>
      <c r="F846" s="3">
        <v>57.620332566386686</v>
      </c>
    </row>
    <row r="847" spans="1:6">
      <c r="A847">
        <v>29</v>
      </c>
      <c r="B847">
        <v>-89.090999999999994</v>
      </c>
      <c r="C847">
        <v>183</v>
      </c>
      <c r="D847">
        <v>35000</v>
      </c>
      <c r="E847">
        <v>66</v>
      </c>
      <c r="F847" s="3">
        <v>50.311035690171089</v>
      </c>
    </row>
    <row r="848" spans="1:6">
      <c r="A848">
        <v>30</v>
      </c>
      <c r="B848">
        <v>-88.971999999999994</v>
      </c>
      <c r="C848">
        <v>183</v>
      </c>
      <c r="D848">
        <v>35000</v>
      </c>
      <c r="E848">
        <v>40</v>
      </c>
      <c r="F848" s="3">
        <v>45.677955667580683</v>
      </c>
    </row>
    <row r="849" spans="1:6">
      <c r="A849">
        <v>31</v>
      </c>
      <c r="B849">
        <v>-88.86</v>
      </c>
      <c r="C849">
        <v>183</v>
      </c>
      <c r="D849">
        <v>35000</v>
      </c>
      <c r="E849">
        <v>39</v>
      </c>
      <c r="F849" s="3">
        <v>43.464903905932331</v>
      </c>
    </row>
    <row r="850" spans="1:6">
      <c r="A850">
        <v>32</v>
      </c>
      <c r="B850">
        <v>-88.751999999999995</v>
      </c>
      <c r="C850">
        <v>183</v>
      </c>
      <c r="D850">
        <v>35000</v>
      </c>
      <c r="E850">
        <v>44</v>
      </c>
      <c r="F850" s="3">
        <v>42.420739048004997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37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293</v>
      </c>
      <c r="B868" t="s">
        <v>272</v>
      </c>
      <c r="C868" t="s">
        <v>275</v>
      </c>
      <c r="D868" t="s">
        <v>292</v>
      </c>
      <c r="E868" t="s">
        <v>291</v>
      </c>
      <c r="F868" t="s">
        <v>314</v>
      </c>
    </row>
    <row r="869" spans="1:10">
      <c r="A869">
        <v>1</v>
      </c>
      <c r="B869">
        <v>-92.248000000000005</v>
      </c>
      <c r="C869">
        <v>183</v>
      </c>
      <c r="D869">
        <v>35000</v>
      </c>
      <c r="E869">
        <v>34</v>
      </c>
      <c r="F869" s="3">
        <v>46.18918670348279</v>
      </c>
      <c r="J869" t="s">
        <v>343</v>
      </c>
    </row>
    <row r="870" spans="1:10">
      <c r="A870">
        <v>2</v>
      </c>
      <c r="B870">
        <v>-92.138999999999996</v>
      </c>
      <c r="C870">
        <v>183</v>
      </c>
      <c r="D870">
        <v>35000</v>
      </c>
      <c r="E870">
        <v>33</v>
      </c>
      <c r="F870" s="3">
        <v>46.191394127167527</v>
      </c>
    </row>
    <row r="871" spans="1:10">
      <c r="A871">
        <v>3</v>
      </c>
      <c r="B871">
        <v>-92.024000000000001</v>
      </c>
      <c r="C871">
        <v>183</v>
      </c>
      <c r="D871">
        <v>35000</v>
      </c>
      <c r="E871">
        <v>34</v>
      </c>
      <c r="F871" s="3">
        <v>46.199880991439677</v>
      </c>
    </row>
    <row r="872" spans="1:10">
      <c r="A872">
        <v>4</v>
      </c>
      <c r="B872">
        <v>-91.912000000000006</v>
      </c>
      <c r="C872">
        <v>183</v>
      </c>
      <c r="D872">
        <v>35000</v>
      </c>
      <c r="E872">
        <v>39</v>
      </c>
      <c r="F872" s="3">
        <v>46.227737678566996</v>
      </c>
    </row>
    <row r="873" spans="1:10">
      <c r="A873">
        <v>5</v>
      </c>
      <c r="B873">
        <v>-91.8</v>
      </c>
      <c r="C873">
        <v>183</v>
      </c>
      <c r="D873">
        <v>35000</v>
      </c>
      <c r="E873">
        <v>58</v>
      </c>
      <c r="F873" s="3">
        <v>46.312904156886567</v>
      </c>
    </row>
    <row r="874" spans="1:10">
      <c r="A874">
        <v>6</v>
      </c>
      <c r="B874">
        <v>-91.694000000000003</v>
      </c>
      <c r="C874">
        <v>183</v>
      </c>
      <c r="D874">
        <v>35000</v>
      </c>
      <c r="E874">
        <v>59</v>
      </c>
      <c r="F874" s="3">
        <v>46.532545127406415</v>
      </c>
    </row>
    <row r="875" spans="1:10">
      <c r="A875">
        <v>7</v>
      </c>
      <c r="B875">
        <v>-91.581000000000003</v>
      </c>
      <c r="C875">
        <v>183</v>
      </c>
      <c r="D875">
        <v>35000</v>
      </c>
      <c r="E875">
        <v>54</v>
      </c>
      <c r="F875" s="3">
        <v>47.128333307867898</v>
      </c>
    </row>
    <row r="876" spans="1:10">
      <c r="A876">
        <v>8</v>
      </c>
      <c r="B876">
        <v>-91.465000000000003</v>
      </c>
      <c r="C876">
        <v>183</v>
      </c>
      <c r="D876">
        <v>35000</v>
      </c>
      <c r="E876">
        <v>53</v>
      </c>
      <c r="F876" s="3">
        <v>48.610139962156616</v>
      </c>
    </row>
    <row r="877" spans="1:10">
      <c r="A877">
        <v>9</v>
      </c>
      <c r="B877">
        <v>-91.349000000000004</v>
      </c>
      <c r="C877">
        <v>183</v>
      </c>
      <c r="D877">
        <v>35000</v>
      </c>
      <c r="E877">
        <v>64</v>
      </c>
      <c r="F877" s="3">
        <v>51.913155488286854</v>
      </c>
    </row>
    <row r="878" spans="1:10">
      <c r="A878">
        <v>10</v>
      </c>
      <c r="B878">
        <v>-91.233999999999995</v>
      </c>
      <c r="C878">
        <v>183</v>
      </c>
      <c r="D878">
        <v>35000</v>
      </c>
      <c r="E878">
        <v>74</v>
      </c>
      <c r="F878" s="3">
        <v>58.526382819243722</v>
      </c>
    </row>
    <row r="879" spans="1:10">
      <c r="A879">
        <v>11</v>
      </c>
      <c r="B879">
        <v>-91.123999999999995</v>
      </c>
      <c r="C879">
        <v>183</v>
      </c>
      <c r="D879">
        <v>35000</v>
      </c>
      <c r="E879">
        <v>90</v>
      </c>
      <c r="F879" s="3">
        <v>69.947635681151255</v>
      </c>
    </row>
    <row r="880" spans="1:10">
      <c r="A880">
        <v>12</v>
      </c>
      <c r="B880">
        <v>-91.009</v>
      </c>
      <c r="C880">
        <v>183</v>
      </c>
      <c r="D880">
        <v>35000</v>
      </c>
      <c r="E880">
        <v>75</v>
      </c>
      <c r="F880" s="3">
        <v>89.57875737434675</v>
      </c>
    </row>
    <row r="881" spans="1:6">
      <c r="A881">
        <v>13</v>
      </c>
      <c r="B881">
        <v>-90.894999999999996</v>
      </c>
      <c r="C881">
        <v>183</v>
      </c>
      <c r="D881">
        <v>35000</v>
      </c>
      <c r="E881">
        <v>125</v>
      </c>
      <c r="F881" s="3">
        <v>118.69791381546582</v>
      </c>
    </row>
    <row r="882" spans="1:6">
      <c r="A882">
        <v>14</v>
      </c>
      <c r="B882">
        <v>-90.787000000000006</v>
      </c>
      <c r="C882">
        <v>183</v>
      </c>
      <c r="D882">
        <v>35000</v>
      </c>
      <c r="E882">
        <v>138</v>
      </c>
      <c r="F882" s="3">
        <v>155.41683183880264</v>
      </c>
    </row>
    <row r="883" spans="1:6">
      <c r="A883">
        <v>15</v>
      </c>
      <c r="B883">
        <v>-90.671999999999997</v>
      </c>
      <c r="C883">
        <v>183</v>
      </c>
      <c r="D883">
        <v>35000</v>
      </c>
      <c r="E883">
        <v>216</v>
      </c>
      <c r="F883" s="3">
        <v>201.84434659445608</v>
      </c>
    </row>
    <row r="884" spans="1:6">
      <c r="A884">
        <v>16</v>
      </c>
      <c r="B884">
        <v>-90.555999999999997</v>
      </c>
      <c r="C884">
        <v>183</v>
      </c>
      <c r="D884">
        <v>35000</v>
      </c>
      <c r="E884">
        <v>231</v>
      </c>
      <c r="F884" s="3">
        <v>250.40438147034357</v>
      </c>
    </row>
    <row r="885" spans="1:6">
      <c r="A885">
        <v>17</v>
      </c>
      <c r="B885">
        <v>-90.44</v>
      </c>
      <c r="C885">
        <v>183</v>
      </c>
      <c r="D885">
        <v>35000</v>
      </c>
      <c r="E885">
        <v>265</v>
      </c>
      <c r="F885" s="3">
        <v>292.00366032813076</v>
      </c>
    </row>
    <row r="886" spans="1:6">
      <c r="A886">
        <v>18</v>
      </c>
      <c r="B886">
        <v>-90.325000000000003</v>
      </c>
      <c r="C886">
        <v>183</v>
      </c>
      <c r="D886">
        <v>35000</v>
      </c>
      <c r="E886">
        <v>357</v>
      </c>
      <c r="F886" s="3">
        <v>317.52677653644497</v>
      </c>
    </row>
    <row r="887" spans="1:6">
      <c r="A887">
        <v>19</v>
      </c>
      <c r="B887">
        <v>-90.218999999999994</v>
      </c>
      <c r="C887">
        <v>183</v>
      </c>
      <c r="D887">
        <v>35000</v>
      </c>
      <c r="E887">
        <v>370</v>
      </c>
      <c r="F887" s="3">
        <v>321.92620109234963</v>
      </c>
    </row>
    <row r="888" spans="1:6">
      <c r="A888">
        <v>20</v>
      </c>
      <c r="B888">
        <v>-90.105999999999995</v>
      </c>
      <c r="C888">
        <v>183</v>
      </c>
      <c r="D888">
        <v>35000</v>
      </c>
      <c r="E888">
        <v>300</v>
      </c>
      <c r="F888" s="3">
        <v>305.33582692812041</v>
      </c>
    </row>
    <row r="889" spans="1:6">
      <c r="A889">
        <v>21</v>
      </c>
      <c r="B889">
        <v>-89.991</v>
      </c>
      <c r="C889">
        <v>183</v>
      </c>
      <c r="D889">
        <v>35000</v>
      </c>
      <c r="E889">
        <v>273</v>
      </c>
      <c r="F889" s="3">
        <v>269.89429298076243</v>
      </c>
    </row>
    <row r="890" spans="1:6">
      <c r="A890">
        <v>22</v>
      </c>
      <c r="B890">
        <v>-89.876999999999995</v>
      </c>
      <c r="C890">
        <v>183</v>
      </c>
      <c r="D890">
        <v>35000</v>
      </c>
      <c r="E890">
        <v>207</v>
      </c>
      <c r="F890" s="3">
        <v>224.04856705251211</v>
      </c>
    </row>
    <row r="891" spans="1:6">
      <c r="A891">
        <v>23</v>
      </c>
      <c r="B891">
        <v>-89.757999999999996</v>
      </c>
      <c r="C891">
        <v>183</v>
      </c>
      <c r="D891">
        <v>35000</v>
      </c>
      <c r="E891">
        <v>161</v>
      </c>
      <c r="F891" s="3">
        <v>174.2957194972069</v>
      </c>
    </row>
    <row r="892" spans="1:6">
      <c r="A892">
        <v>24</v>
      </c>
      <c r="B892">
        <v>-89.641999999999996</v>
      </c>
      <c r="C892">
        <v>183</v>
      </c>
      <c r="D892">
        <v>35000</v>
      </c>
      <c r="E892">
        <v>119</v>
      </c>
      <c r="F892" s="3">
        <v>131.45386815946227</v>
      </c>
    </row>
    <row r="893" spans="1:6">
      <c r="A893">
        <v>25</v>
      </c>
      <c r="B893">
        <v>-89.534999999999997</v>
      </c>
      <c r="C893">
        <v>183</v>
      </c>
      <c r="D893">
        <v>35000</v>
      </c>
      <c r="E893">
        <v>115</v>
      </c>
      <c r="F893" s="3">
        <v>100.45410144702174</v>
      </c>
    </row>
    <row r="894" spans="1:6">
      <c r="A894">
        <v>26</v>
      </c>
      <c r="B894">
        <v>-89.43</v>
      </c>
      <c r="C894">
        <v>183</v>
      </c>
      <c r="D894">
        <v>35000</v>
      </c>
      <c r="E894">
        <v>89</v>
      </c>
      <c r="F894" s="3">
        <v>78.622869351904015</v>
      </c>
    </row>
    <row r="895" spans="1:6">
      <c r="A895">
        <v>27</v>
      </c>
      <c r="B895">
        <v>-89.316000000000003</v>
      </c>
      <c r="C895">
        <v>183</v>
      </c>
      <c r="D895">
        <v>35000</v>
      </c>
      <c r="E895">
        <v>63</v>
      </c>
      <c r="F895" s="3">
        <v>63.313353611490292</v>
      </c>
    </row>
    <row r="896" spans="1:6">
      <c r="A896">
        <v>28</v>
      </c>
      <c r="B896">
        <v>-89.195999999999998</v>
      </c>
      <c r="C896">
        <v>183</v>
      </c>
      <c r="D896">
        <v>35000</v>
      </c>
      <c r="E896">
        <v>58</v>
      </c>
      <c r="F896" s="3">
        <v>54.179843867967158</v>
      </c>
    </row>
    <row r="897" spans="1:6">
      <c r="A897">
        <v>29</v>
      </c>
      <c r="B897">
        <v>-89.090999999999994</v>
      </c>
      <c r="C897">
        <v>183</v>
      </c>
      <c r="D897">
        <v>35000</v>
      </c>
      <c r="E897">
        <v>53</v>
      </c>
      <c r="F897" s="3">
        <v>49.991704129928628</v>
      </c>
    </row>
    <row r="898" spans="1:6">
      <c r="A898">
        <v>30</v>
      </c>
      <c r="B898">
        <v>-88.971999999999994</v>
      </c>
      <c r="C898">
        <v>183</v>
      </c>
      <c r="D898">
        <v>35000</v>
      </c>
      <c r="E898">
        <v>54</v>
      </c>
      <c r="F898" s="3">
        <v>47.693810148542241</v>
      </c>
    </row>
    <row r="899" spans="1:6">
      <c r="A899">
        <v>31</v>
      </c>
      <c r="B899">
        <v>-88.86</v>
      </c>
      <c r="C899">
        <v>183</v>
      </c>
      <c r="D899">
        <v>35000</v>
      </c>
      <c r="E899">
        <v>49</v>
      </c>
      <c r="F899" s="3">
        <v>46.767658562620781</v>
      </c>
    </row>
    <row r="900" spans="1:6">
      <c r="A900">
        <v>32</v>
      </c>
      <c r="B900">
        <v>-88.751999999999995</v>
      </c>
      <c r="C900">
        <v>183</v>
      </c>
      <c r="D900">
        <v>35000</v>
      </c>
      <c r="E900">
        <v>44</v>
      </c>
      <c r="F900" s="3">
        <v>46.402145931078152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47</v>
      </c>
    </row>
    <row r="906" spans="1:6">
      <c r="A906" t="s">
        <v>37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48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293</v>
      </c>
      <c r="B918" t="s">
        <v>272</v>
      </c>
      <c r="C918" t="s">
        <v>275</v>
      </c>
      <c r="D918" t="s">
        <v>292</v>
      </c>
      <c r="E918" t="s">
        <v>291</v>
      </c>
      <c r="F918" t="s">
        <v>314</v>
      </c>
    </row>
    <row r="919" spans="1:10">
      <c r="A919">
        <v>1</v>
      </c>
      <c r="B919">
        <v>-92.248000000000005</v>
      </c>
      <c r="C919">
        <v>184</v>
      </c>
      <c r="D919">
        <v>35000</v>
      </c>
      <c r="E919">
        <v>21</v>
      </c>
      <c r="F919" s="3">
        <v>39.496544266198867</v>
      </c>
      <c r="J919" t="s">
        <v>344</v>
      </c>
    </row>
    <row r="920" spans="1:10">
      <c r="A920">
        <v>2</v>
      </c>
      <c r="B920">
        <v>-92.138999999999996</v>
      </c>
      <c r="C920">
        <v>184</v>
      </c>
      <c r="D920">
        <v>35000</v>
      </c>
      <c r="E920">
        <v>40</v>
      </c>
      <c r="F920" s="3">
        <v>39.515564463667765</v>
      </c>
    </row>
    <row r="921" spans="1:10">
      <c r="A921">
        <v>3</v>
      </c>
      <c r="B921">
        <v>-92.024000000000001</v>
      </c>
      <c r="C921">
        <v>184</v>
      </c>
      <c r="D921">
        <v>35000</v>
      </c>
      <c r="E921">
        <v>30</v>
      </c>
      <c r="F921" s="3">
        <v>39.572010680264185</v>
      </c>
    </row>
    <row r="922" spans="1:10">
      <c r="A922">
        <v>4</v>
      </c>
      <c r="B922">
        <v>-91.912000000000006</v>
      </c>
      <c r="C922">
        <v>184</v>
      </c>
      <c r="D922">
        <v>35000</v>
      </c>
      <c r="E922">
        <v>39</v>
      </c>
      <c r="F922" s="3">
        <v>39.71726458306668</v>
      </c>
    </row>
    <row r="923" spans="1:10">
      <c r="A923">
        <v>5</v>
      </c>
      <c r="B923">
        <v>-91.8</v>
      </c>
      <c r="C923">
        <v>184</v>
      </c>
      <c r="D923">
        <v>35000</v>
      </c>
      <c r="E923">
        <v>50</v>
      </c>
      <c r="F923" s="3">
        <v>40.07144088179637</v>
      </c>
    </row>
    <row r="924" spans="1:10">
      <c r="A924">
        <v>6</v>
      </c>
      <c r="B924">
        <v>-91.694000000000003</v>
      </c>
      <c r="C924">
        <v>184</v>
      </c>
      <c r="D924">
        <v>35000</v>
      </c>
      <c r="E924">
        <v>45</v>
      </c>
      <c r="F924" s="3">
        <v>40.816076080713557</v>
      </c>
    </row>
    <row r="925" spans="1:10">
      <c r="A925">
        <v>7</v>
      </c>
      <c r="B925">
        <v>-91.581000000000003</v>
      </c>
      <c r="C925">
        <v>184</v>
      </c>
      <c r="D925">
        <v>35000</v>
      </c>
      <c r="E925">
        <v>64</v>
      </c>
      <c r="F925" s="3">
        <v>42.479495851890277</v>
      </c>
    </row>
    <row r="926" spans="1:10">
      <c r="A926">
        <v>8</v>
      </c>
      <c r="B926">
        <v>-91.465000000000003</v>
      </c>
      <c r="C926">
        <v>184</v>
      </c>
      <c r="D926">
        <v>35000</v>
      </c>
      <c r="E926">
        <v>65</v>
      </c>
      <c r="F926" s="3">
        <v>45.912931467969258</v>
      </c>
    </row>
    <row r="927" spans="1:10">
      <c r="A927">
        <v>9</v>
      </c>
      <c r="B927">
        <v>-91.349000000000004</v>
      </c>
      <c r="C927">
        <v>184</v>
      </c>
      <c r="D927">
        <v>35000</v>
      </c>
      <c r="E927">
        <v>72</v>
      </c>
      <c r="F927" s="3">
        <v>52.354851944065963</v>
      </c>
    </row>
    <row r="928" spans="1:10">
      <c r="A928">
        <v>10</v>
      </c>
      <c r="B928">
        <v>-91.233999999999995</v>
      </c>
      <c r="C928">
        <v>184</v>
      </c>
      <c r="D928">
        <v>35000</v>
      </c>
      <c r="E928">
        <v>63</v>
      </c>
      <c r="F928" s="3">
        <v>63.394511130592036</v>
      </c>
    </row>
    <row r="929" spans="1:6">
      <c r="A929">
        <v>11</v>
      </c>
      <c r="B929">
        <v>-91.123999999999995</v>
      </c>
      <c r="C929">
        <v>184</v>
      </c>
      <c r="D929">
        <v>35000</v>
      </c>
      <c r="E929">
        <v>98</v>
      </c>
      <c r="F929" s="3">
        <v>80.034999838249121</v>
      </c>
    </row>
    <row r="930" spans="1:6">
      <c r="A930">
        <v>12</v>
      </c>
      <c r="B930">
        <v>-91.009</v>
      </c>
      <c r="C930">
        <v>184</v>
      </c>
      <c r="D930">
        <v>35000</v>
      </c>
      <c r="E930">
        <v>107</v>
      </c>
      <c r="F930" s="3">
        <v>105.35415776049918</v>
      </c>
    </row>
    <row r="931" spans="1:6">
      <c r="A931">
        <v>13</v>
      </c>
      <c r="B931">
        <v>-90.894999999999996</v>
      </c>
      <c r="C931">
        <v>184</v>
      </c>
      <c r="D931">
        <v>35000</v>
      </c>
      <c r="E931">
        <v>132</v>
      </c>
      <c r="F931" s="3">
        <v>139.05307631216152</v>
      </c>
    </row>
    <row r="932" spans="1:6">
      <c r="A932">
        <v>14</v>
      </c>
      <c r="B932">
        <v>-90.787000000000006</v>
      </c>
      <c r="C932">
        <v>184</v>
      </c>
      <c r="D932">
        <v>35000</v>
      </c>
      <c r="E932">
        <v>149</v>
      </c>
      <c r="F932" s="3">
        <v>177.87086138198529</v>
      </c>
    </row>
    <row r="933" spans="1:6">
      <c r="A933">
        <v>15</v>
      </c>
      <c r="B933">
        <v>-90.671999999999997</v>
      </c>
      <c r="C933">
        <v>184</v>
      </c>
      <c r="D933">
        <v>35000</v>
      </c>
      <c r="E933">
        <v>238</v>
      </c>
      <c r="F933" s="3">
        <v>223.31898143885132</v>
      </c>
    </row>
    <row r="934" spans="1:6">
      <c r="A934">
        <v>16</v>
      </c>
      <c r="B934">
        <v>-90.555999999999997</v>
      </c>
      <c r="C934">
        <v>184</v>
      </c>
      <c r="D934">
        <v>35000</v>
      </c>
      <c r="E934">
        <v>271</v>
      </c>
      <c r="F934" s="3">
        <v>267.85044133783003</v>
      </c>
    </row>
    <row r="935" spans="1:6">
      <c r="A935">
        <v>17</v>
      </c>
      <c r="B935">
        <v>-90.44</v>
      </c>
      <c r="C935">
        <v>184</v>
      </c>
      <c r="D935">
        <v>35000</v>
      </c>
      <c r="E935">
        <v>272</v>
      </c>
      <c r="F935" s="3">
        <v>304.03150432291238</v>
      </c>
    </row>
    <row r="936" spans="1:6">
      <c r="A936">
        <v>18</v>
      </c>
      <c r="B936">
        <v>-90.325000000000003</v>
      </c>
      <c r="C936">
        <v>184</v>
      </c>
      <c r="D936">
        <v>35000</v>
      </c>
      <c r="E936">
        <v>320</v>
      </c>
      <c r="F936" s="3">
        <v>325.16582706968774</v>
      </c>
    </row>
    <row r="937" spans="1:6">
      <c r="A937">
        <v>19</v>
      </c>
      <c r="B937">
        <v>-90.218999999999994</v>
      </c>
      <c r="C937">
        <v>184</v>
      </c>
      <c r="D937">
        <v>35000</v>
      </c>
      <c r="E937">
        <v>358</v>
      </c>
      <c r="F937" s="3">
        <v>328.05017073695831</v>
      </c>
    </row>
    <row r="938" spans="1:6">
      <c r="A938">
        <v>20</v>
      </c>
      <c r="B938">
        <v>-90.105999999999995</v>
      </c>
      <c r="C938">
        <v>184</v>
      </c>
      <c r="D938">
        <v>35000</v>
      </c>
      <c r="E938">
        <v>333</v>
      </c>
      <c r="F938" s="3">
        <v>313.01308671287109</v>
      </c>
    </row>
    <row r="939" spans="1:6">
      <c r="A939">
        <v>21</v>
      </c>
      <c r="B939">
        <v>-89.991</v>
      </c>
      <c r="C939">
        <v>184</v>
      </c>
      <c r="D939">
        <v>35000</v>
      </c>
      <c r="E939">
        <v>297</v>
      </c>
      <c r="F939" s="3">
        <v>281.47390492240402</v>
      </c>
    </row>
    <row r="940" spans="1:6">
      <c r="A940">
        <v>22</v>
      </c>
      <c r="B940">
        <v>-89.876999999999995</v>
      </c>
      <c r="C940">
        <v>184</v>
      </c>
      <c r="D940">
        <v>35000</v>
      </c>
      <c r="E940">
        <v>235</v>
      </c>
      <c r="F940" s="3">
        <v>239.76016779940937</v>
      </c>
    </row>
    <row r="941" spans="1:6">
      <c r="A941">
        <v>23</v>
      </c>
      <c r="B941">
        <v>-89.757999999999996</v>
      </c>
      <c r="C941">
        <v>184</v>
      </c>
      <c r="D941">
        <v>35000</v>
      </c>
      <c r="E941">
        <v>194</v>
      </c>
      <c r="F941" s="3">
        <v>192.45401985378138</v>
      </c>
    </row>
    <row r="942" spans="1:6">
      <c r="A942">
        <v>24</v>
      </c>
      <c r="B942">
        <v>-89.641999999999996</v>
      </c>
      <c r="C942">
        <v>184</v>
      </c>
      <c r="D942">
        <v>35000</v>
      </c>
      <c r="E942">
        <v>152</v>
      </c>
      <c r="F942" s="3">
        <v>149.08369825421724</v>
      </c>
    </row>
    <row r="943" spans="1:6">
      <c r="A943">
        <v>25</v>
      </c>
      <c r="B943">
        <v>-89.534999999999997</v>
      </c>
      <c r="C943">
        <v>184</v>
      </c>
      <c r="D943">
        <v>35000</v>
      </c>
      <c r="E943">
        <v>107</v>
      </c>
      <c r="F943" s="3">
        <v>115.22907255900627</v>
      </c>
    </row>
    <row r="944" spans="1:6">
      <c r="A944">
        <v>26</v>
      </c>
      <c r="B944">
        <v>-89.43</v>
      </c>
      <c r="C944">
        <v>184</v>
      </c>
      <c r="D944">
        <v>35000</v>
      </c>
      <c r="E944">
        <v>77</v>
      </c>
      <c r="F944" s="3">
        <v>89.236216213264484</v>
      </c>
    </row>
    <row r="945" spans="1:6">
      <c r="A945">
        <v>27</v>
      </c>
      <c r="B945">
        <v>-89.316000000000003</v>
      </c>
      <c r="C945">
        <v>184</v>
      </c>
      <c r="D945">
        <v>35000</v>
      </c>
      <c r="E945">
        <v>71</v>
      </c>
      <c r="F945" s="3">
        <v>69.029563229965049</v>
      </c>
    </row>
    <row r="946" spans="1:6">
      <c r="A946">
        <v>28</v>
      </c>
      <c r="B946">
        <v>-89.195999999999998</v>
      </c>
      <c r="C946">
        <v>184</v>
      </c>
      <c r="D946">
        <v>35000</v>
      </c>
      <c r="E946">
        <v>56</v>
      </c>
      <c r="F946" s="3">
        <v>55.355937525983173</v>
      </c>
    </row>
    <row r="947" spans="1:6">
      <c r="A947">
        <v>29</v>
      </c>
      <c r="B947">
        <v>-89.090999999999994</v>
      </c>
      <c r="C947">
        <v>184</v>
      </c>
      <c r="D947">
        <v>35000</v>
      </c>
      <c r="E947">
        <v>40</v>
      </c>
      <c r="F947" s="3">
        <v>48.151765360054512</v>
      </c>
    </row>
    <row r="948" spans="1:6">
      <c r="A948">
        <v>30</v>
      </c>
      <c r="B948">
        <v>-88.971999999999994</v>
      </c>
      <c r="C948">
        <v>184</v>
      </c>
      <c r="D948">
        <v>35000</v>
      </c>
      <c r="E948">
        <v>52</v>
      </c>
      <c r="F948" s="3">
        <v>43.559702651495165</v>
      </c>
    </row>
    <row r="949" spans="1:6">
      <c r="A949">
        <v>31</v>
      </c>
      <c r="B949">
        <v>-88.86</v>
      </c>
      <c r="C949">
        <v>184</v>
      </c>
      <c r="D949">
        <v>35000</v>
      </c>
      <c r="E949">
        <v>48</v>
      </c>
      <c r="F949" s="3">
        <v>41.358265768408216</v>
      </c>
    </row>
    <row r="950" spans="1:6">
      <c r="A950">
        <v>32</v>
      </c>
      <c r="B950">
        <v>-88.751999999999995</v>
      </c>
      <c r="C950">
        <v>184</v>
      </c>
      <c r="D950">
        <v>35000</v>
      </c>
      <c r="E950">
        <v>40</v>
      </c>
      <c r="F950" s="3">
        <v>40.31813782296507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49</v>
      </c>
    </row>
    <row r="956" spans="1:6">
      <c r="A956" t="s">
        <v>37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50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293</v>
      </c>
      <c r="B968" t="s">
        <v>272</v>
      </c>
      <c r="C968" t="s">
        <v>275</v>
      </c>
      <c r="D968" t="s">
        <v>292</v>
      </c>
      <c r="E968" t="s">
        <v>291</v>
      </c>
      <c r="F968" t="s">
        <v>314</v>
      </c>
    </row>
    <row r="969" spans="1:10">
      <c r="A969">
        <v>1</v>
      </c>
      <c r="B969">
        <v>-92.248000000000005</v>
      </c>
      <c r="C969">
        <v>185</v>
      </c>
      <c r="D969">
        <v>35000</v>
      </c>
      <c r="E969">
        <v>32</v>
      </c>
      <c r="F969" s="3">
        <v>46.800130453382394</v>
      </c>
      <c r="J969" t="s">
        <v>345</v>
      </c>
    </row>
    <row r="970" spans="1:10">
      <c r="A970">
        <v>2</v>
      </c>
      <c r="B970">
        <v>-92.138999999999996</v>
      </c>
      <c r="C970">
        <v>185</v>
      </c>
      <c r="D970">
        <v>35000</v>
      </c>
      <c r="E970">
        <v>28</v>
      </c>
      <c r="F970" s="3">
        <v>46.809501485906289</v>
      </c>
    </row>
    <row r="971" spans="1:10">
      <c r="A971">
        <v>3</v>
      </c>
      <c r="B971">
        <v>-92.024000000000001</v>
      </c>
      <c r="C971">
        <v>185</v>
      </c>
      <c r="D971">
        <v>35000</v>
      </c>
      <c r="E971">
        <v>41</v>
      </c>
      <c r="F971" s="3">
        <v>46.841659266947552</v>
      </c>
    </row>
    <row r="972" spans="1:10">
      <c r="A972">
        <v>4</v>
      </c>
      <c r="B972">
        <v>-91.912000000000006</v>
      </c>
      <c r="C972">
        <v>185</v>
      </c>
      <c r="D972">
        <v>35000</v>
      </c>
      <c r="E972">
        <v>41</v>
      </c>
      <c r="F972" s="3">
        <v>46.936330001387056</v>
      </c>
    </row>
    <row r="973" spans="1:10">
      <c r="A973">
        <v>5</v>
      </c>
      <c r="B973">
        <v>-91.8</v>
      </c>
      <c r="C973">
        <v>185</v>
      </c>
      <c r="D973">
        <v>35000</v>
      </c>
      <c r="E973">
        <v>51</v>
      </c>
      <c r="F973" s="3">
        <v>47.197339017364939</v>
      </c>
    </row>
    <row r="974" spans="1:10">
      <c r="A974">
        <v>6</v>
      </c>
      <c r="B974">
        <v>-91.694000000000003</v>
      </c>
      <c r="C974">
        <v>185</v>
      </c>
      <c r="D974">
        <v>35000</v>
      </c>
      <c r="E974">
        <v>54</v>
      </c>
      <c r="F974" s="3">
        <v>47.809110188690767</v>
      </c>
    </row>
    <row r="975" spans="1:10">
      <c r="A975">
        <v>7</v>
      </c>
      <c r="B975">
        <v>-91.581000000000003</v>
      </c>
      <c r="C975">
        <v>185</v>
      </c>
      <c r="D975">
        <v>35000</v>
      </c>
      <c r="E975">
        <v>63</v>
      </c>
      <c r="F975" s="3">
        <v>49.320462200430512</v>
      </c>
    </row>
    <row r="976" spans="1:10">
      <c r="A976">
        <v>8</v>
      </c>
      <c r="B976">
        <v>-91.465000000000003</v>
      </c>
      <c r="C976">
        <v>185</v>
      </c>
      <c r="D976">
        <v>35000</v>
      </c>
      <c r="E976">
        <v>70</v>
      </c>
      <c r="F976" s="3">
        <v>52.746431595097285</v>
      </c>
    </row>
    <row r="977" spans="1:6">
      <c r="A977">
        <v>9</v>
      </c>
      <c r="B977">
        <v>-91.349000000000004</v>
      </c>
      <c r="C977">
        <v>185</v>
      </c>
      <c r="D977">
        <v>35000</v>
      </c>
      <c r="E977">
        <v>77</v>
      </c>
      <c r="F977" s="3">
        <v>59.731335880778822</v>
      </c>
    </row>
    <row r="978" spans="1:6">
      <c r="A978">
        <v>10</v>
      </c>
      <c r="B978">
        <v>-91.233999999999995</v>
      </c>
      <c r="C978">
        <v>185</v>
      </c>
      <c r="D978">
        <v>35000</v>
      </c>
      <c r="E978">
        <v>78</v>
      </c>
      <c r="F978" s="3">
        <v>72.582363299570019</v>
      </c>
    </row>
    <row r="979" spans="1:6">
      <c r="A979">
        <v>11</v>
      </c>
      <c r="B979">
        <v>-91.123999999999995</v>
      </c>
      <c r="C979">
        <v>185</v>
      </c>
      <c r="D979">
        <v>35000</v>
      </c>
      <c r="E979">
        <v>97</v>
      </c>
      <c r="F979" s="3">
        <v>93.101587217625152</v>
      </c>
    </row>
    <row r="980" spans="1:6">
      <c r="A980">
        <v>12</v>
      </c>
      <c r="B980">
        <v>-91.009</v>
      </c>
      <c r="C980">
        <v>185</v>
      </c>
      <c r="D980">
        <v>35000</v>
      </c>
      <c r="E980">
        <v>127</v>
      </c>
      <c r="F980" s="3">
        <v>125.79451170014434</v>
      </c>
    </row>
    <row r="981" spans="1:6">
      <c r="A981">
        <v>13</v>
      </c>
      <c r="B981">
        <v>-90.894999999999996</v>
      </c>
      <c r="C981">
        <v>185</v>
      </c>
      <c r="D981">
        <v>35000</v>
      </c>
      <c r="E981">
        <v>169</v>
      </c>
      <c r="F981" s="3">
        <v>170.80986863283363</v>
      </c>
    </row>
    <row r="982" spans="1:6">
      <c r="A982">
        <v>14</v>
      </c>
      <c r="B982">
        <v>-90.787000000000006</v>
      </c>
      <c r="C982">
        <v>185</v>
      </c>
      <c r="D982">
        <v>35000</v>
      </c>
      <c r="E982">
        <v>216</v>
      </c>
      <c r="F982" s="3">
        <v>223.67653864199778</v>
      </c>
    </row>
    <row r="983" spans="1:6">
      <c r="A983">
        <v>15</v>
      </c>
      <c r="B983">
        <v>-90.671999999999997</v>
      </c>
      <c r="C983">
        <v>185</v>
      </c>
      <c r="D983">
        <v>35000</v>
      </c>
      <c r="E983">
        <v>268</v>
      </c>
      <c r="F983" s="3">
        <v>285.78066063015609</v>
      </c>
    </row>
    <row r="984" spans="1:6">
      <c r="A984">
        <v>16</v>
      </c>
      <c r="B984">
        <v>-90.555999999999997</v>
      </c>
      <c r="C984">
        <v>185</v>
      </c>
      <c r="D984">
        <v>35000</v>
      </c>
      <c r="E984">
        <v>341</v>
      </c>
      <c r="F984" s="3">
        <v>345.45612431969869</v>
      </c>
    </row>
    <row r="985" spans="1:6">
      <c r="A985">
        <v>17</v>
      </c>
      <c r="B985">
        <v>-90.44</v>
      </c>
      <c r="C985">
        <v>185</v>
      </c>
      <c r="D985">
        <v>35000</v>
      </c>
      <c r="E985">
        <v>361</v>
      </c>
      <c r="F985" s="3">
        <v>390.99818785013218</v>
      </c>
    </row>
    <row r="986" spans="1:6">
      <c r="A986">
        <v>18</v>
      </c>
      <c r="B986">
        <v>-90.325000000000003</v>
      </c>
      <c r="C986">
        <v>185</v>
      </c>
      <c r="D986">
        <v>35000</v>
      </c>
      <c r="E986">
        <v>421</v>
      </c>
      <c r="F986" s="3">
        <v>412.56029084054558</v>
      </c>
    </row>
    <row r="987" spans="1:6">
      <c r="A987">
        <v>19</v>
      </c>
      <c r="B987">
        <v>-90.218999999999994</v>
      </c>
      <c r="C987">
        <v>185</v>
      </c>
      <c r="D987">
        <v>35000</v>
      </c>
      <c r="E987">
        <v>465</v>
      </c>
      <c r="F987" s="3">
        <v>407.29893073839173</v>
      </c>
    </row>
    <row r="988" spans="1:6">
      <c r="A988">
        <v>20</v>
      </c>
      <c r="B988">
        <v>-90.105999999999995</v>
      </c>
      <c r="C988">
        <v>185</v>
      </c>
      <c r="D988">
        <v>35000</v>
      </c>
      <c r="E988">
        <v>384</v>
      </c>
      <c r="F988" s="3">
        <v>376.29894678544247</v>
      </c>
    </row>
    <row r="989" spans="1:6">
      <c r="A989">
        <v>21</v>
      </c>
      <c r="B989">
        <v>-89.991</v>
      </c>
      <c r="C989">
        <v>185</v>
      </c>
      <c r="D989">
        <v>35000</v>
      </c>
      <c r="E989">
        <v>364</v>
      </c>
      <c r="F989" s="3">
        <v>324.67273324775169</v>
      </c>
    </row>
    <row r="990" spans="1:6">
      <c r="A990">
        <v>22</v>
      </c>
      <c r="B990">
        <v>-89.876999999999995</v>
      </c>
      <c r="C990">
        <v>185</v>
      </c>
      <c r="D990">
        <v>35000</v>
      </c>
      <c r="E990">
        <v>240</v>
      </c>
      <c r="F990" s="3">
        <v>263.75173481356182</v>
      </c>
    </row>
    <row r="991" spans="1:6">
      <c r="A991">
        <v>23</v>
      </c>
      <c r="B991">
        <v>-89.757999999999996</v>
      </c>
      <c r="C991">
        <v>185</v>
      </c>
      <c r="D991">
        <v>35000</v>
      </c>
      <c r="E991">
        <v>190</v>
      </c>
      <c r="F991" s="3">
        <v>200.94479205297802</v>
      </c>
    </row>
    <row r="992" spans="1:6">
      <c r="A992">
        <v>24</v>
      </c>
      <c r="B992">
        <v>-89.641999999999996</v>
      </c>
      <c r="C992">
        <v>185</v>
      </c>
      <c r="D992">
        <v>35000</v>
      </c>
      <c r="E992">
        <v>127</v>
      </c>
      <c r="F992" s="3">
        <v>148.56736888786401</v>
      </c>
    </row>
    <row r="993" spans="1:6">
      <c r="A993">
        <v>25</v>
      </c>
      <c r="B993">
        <v>-89.534999999999997</v>
      </c>
      <c r="C993">
        <v>185</v>
      </c>
      <c r="D993">
        <v>35000</v>
      </c>
      <c r="E993">
        <v>111</v>
      </c>
      <c r="F993" s="3">
        <v>111.37894244727003</v>
      </c>
    </row>
    <row r="994" spans="1:6">
      <c r="A994">
        <v>26</v>
      </c>
      <c r="B994">
        <v>-89.43</v>
      </c>
      <c r="C994">
        <v>185</v>
      </c>
      <c r="D994">
        <v>35000</v>
      </c>
      <c r="E994">
        <v>88</v>
      </c>
      <c r="F994" s="3">
        <v>85.451494816263917</v>
      </c>
    </row>
    <row r="995" spans="1:6">
      <c r="A995">
        <v>27</v>
      </c>
      <c r="B995">
        <v>-89.316000000000003</v>
      </c>
      <c r="C995">
        <v>185</v>
      </c>
      <c r="D995">
        <v>35000</v>
      </c>
      <c r="E995">
        <v>76</v>
      </c>
      <c r="F995" s="3">
        <v>67.334674021934731</v>
      </c>
    </row>
    <row r="996" spans="1:6">
      <c r="A996">
        <v>28</v>
      </c>
      <c r="B996">
        <v>-89.195999999999998</v>
      </c>
      <c r="C996">
        <v>185</v>
      </c>
      <c r="D996">
        <v>35000</v>
      </c>
      <c r="E996">
        <v>62</v>
      </c>
      <c r="F996" s="3">
        <v>56.496320961485843</v>
      </c>
    </row>
    <row r="997" spans="1:6">
      <c r="A997">
        <v>29</v>
      </c>
      <c r="B997">
        <v>-89.090999999999994</v>
      </c>
      <c r="C997">
        <v>185</v>
      </c>
      <c r="D997">
        <v>35000</v>
      </c>
      <c r="E997">
        <v>63</v>
      </c>
      <c r="F997" s="3">
        <v>51.482593762195812</v>
      </c>
    </row>
    <row r="998" spans="1:6">
      <c r="A998">
        <v>30</v>
      </c>
      <c r="B998">
        <v>-88.971999999999994</v>
      </c>
      <c r="C998">
        <v>185</v>
      </c>
      <c r="D998">
        <v>35000</v>
      </c>
      <c r="E998">
        <v>62</v>
      </c>
      <c r="F998" s="3">
        <v>48.692691064769555</v>
      </c>
    </row>
    <row r="999" spans="1:6">
      <c r="A999">
        <v>31</v>
      </c>
      <c r="B999">
        <v>-88.86</v>
      </c>
      <c r="C999">
        <v>185</v>
      </c>
      <c r="D999">
        <v>35000</v>
      </c>
      <c r="E999">
        <v>55</v>
      </c>
      <c r="F999" s="3">
        <v>47.545049065353766</v>
      </c>
    </row>
    <row r="1000" spans="1:6">
      <c r="A1000">
        <v>32</v>
      </c>
      <c r="B1000">
        <v>-88.751999999999995</v>
      </c>
      <c r="C1000">
        <v>185</v>
      </c>
      <c r="D1000">
        <v>35000</v>
      </c>
      <c r="E1000">
        <v>43</v>
      </c>
      <c r="F1000" s="3">
        <v>47.080833907656178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51</v>
      </c>
    </row>
    <row r="1006" spans="1:6">
      <c r="A1006" t="s">
        <v>37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52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293</v>
      </c>
      <c r="B1018" t="s">
        <v>272</v>
      </c>
      <c r="C1018" t="s">
        <v>275</v>
      </c>
      <c r="D1018" t="s">
        <v>292</v>
      </c>
      <c r="E1018" t="s">
        <v>291</v>
      </c>
      <c r="F1018" t="s">
        <v>314</v>
      </c>
    </row>
    <row r="1019" spans="1:10">
      <c r="A1019">
        <v>1</v>
      </c>
      <c r="B1019">
        <v>-92.248000000000005</v>
      </c>
      <c r="C1019">
        <v>183</v>
      </c>
      <c r="D1019">
        <v>35000</v>
      </c>
      <c r="E1019">
        <v>26</v>
      </c>
      <c r="F1019" s="3">
        <v>47.754508717290378</v>
      </c>
      <c r="J1019" t="s">
        <v>346</v>
      </c>
    </row>
    <row r="1020" spans="1:10">
      <c r="A1020">
        <v>2</v>
      </c>
      <c r="B1020">
        <v>-92.138999999999996</v>
      </c>
      <c r="C1020">
        <v>183</v>
      </c>
      <c r="D1020">
        <v>35000</v>
      </c>
      <c r="E1020">
        <v>35</v>
      </c>
      <c r="F1020" s="3">
        <v>47.761481158672645</v>
      </c>
    </row>
    <row r="1021" spans="1:10">
      <c r="A1021">
        <v>3</v>
      </c>
      <c r="B1021">
        <v>-92.024000000000001</v>
      </c>
      <c r="C1021">
        <v>183</v>
      </c>
      <c r="D1021">
        <v>35000</v>
      </c>
      <c r="E1021">
        <v>42</v>
      </c>
      <c r="F1021" s="3">
        <v>47.786193630161947</v>
      </c>
    </row>
    <row r="1022" spans="1:10">
      <c r="A1022">
        <v>4</v>
      </c>
      <c r="B1022">
        <v>-91.912000000000006</v>
      </c>
      <c r="C1022">
        <v>183</v>
      </c>
      <c r="D1022">
        <v>35000</v>
      </c>
      <c r="E1022">
        <v>54</v>
      </c>
      <c r="F1022" s="3">
        <v>47.861291802906941</v>
      </c>
    </row>
    <row r="1023" spans="1:10">
      <c r="A1023">
        <v>5</v>
      </c>
      <c r="B1023">
        <v>-91.8</v>
      </c>
      <c r="C1023">
        <v>183</v>
      </c>
      <c r="D1023">
        <v>35000</v>
      </c>
      <c r="E1023">
        <v>62</v>
      </c>
      <c r="F1023" s="3">
        <v>48.074855760426409</v>
      </c>
    </row>
    <row r="1024" spans="1:10">
      <c r="A1024">
        <v>6</v>
      </c>
      <c r="B1024">
        <v>-91.694000000000003</v>
      </c>
      <c r="C1024">
        <v>183</v>
      </c>
      <c r="D1024">
        <v>35000</v>
      </c>
      <c r="E1024">
        <v>51</v>
      </c>
      <c r="F1024" s="3">
        <v>48.590407925372446</v>
      </c>
    </row>
    <row r="1025" spans="1:6">
      <c r="A1025">
        <v>7</v>
      </c>
      <c r="B1025">
        <v>-91.581000000000003</v>
      </c>
      <c r="C1025">
        <v>183</v>
      </c>
      <c r="D1025">
        <v>35000</v>
      </c>
      <c r="E1025">
        <v>63</v>
      </c>
      <c r="F1025" s="3">
        <v>49.902531091512998</v>
      </c>
    </row>
    <row r="1026" spans="1:6">
      <c r="A1026">
        <v>8</v>
      </c>
      <c r="B1026">
        <v>-91.465000000000003</v>
      </c>
      <c r="C1026">
        <v>183</v>
      </c>
      <c r="D1026">
        <v>35000</v>
      </c>
      <c r="E1026">
        <v>70</v>
      </c>
      <c r="F1026" s="3">
        <v>52.969286967787369</v>
      </c>
    </row>
    <row r="1027" spans="1:6">
      <c r="A1027">
        <v>9</v>
      </c>
      <c r="B1027">
        <v>-91.349000000000004</v>
      </c>
      <c r="C1027">
        <v>183</v>
      </c>
      <c r="D1027">
        <v>35000</v>
      </c>
      <c r="E1027">
        <v>82</v>
      </c>
      <c r="F1027" s="3">
        <v>59.416286061121284</v>
      </c>
    </row>
    <row r="1028" spans="1:6">
      <c r="A1028">
        <v>10</v>
      </c>
      <c r="B1028">
        <v>-91.233999999999995</v>
      </c>
      <c r="C1028">
        <v>183</v>
      </c>
      <c r="D1028">
        <v>35000</v>
      </c>
      <c r="E1028">
        <v>77</v>
      </c>
      <c r="F1028" s="3">
        <v>71.643311449206834</v>
      </c>
    </row>
    <row r="1029" spans="1:6">
      <c r="A1029">
        <v>11</v>
      </c>
      <c r="B1029">
        <v>-91.123999999999995</v>
      </c>
      <c r="C1029">
        <v>183</v>
      </c>
      <c r="D1029">
        <v>35000</v>
      </c>
      <c r="E1029">
        <v>94</v>
      </c>
      <c r="F1029" s="3">
        <v>91.752691540466955</v>
      </c>
    </row>
    <row r="1030" spans="1:6">
      <c r="A1030">
        <v>12</v>
      </c>
      <c r="B1030">
        <v>-91.009</v>
      </c>
      <c r="C1030">
        <v>183</v>
      </c>
      <c r="D1030">
        <v>35000</v>
      </c>
      <c r="E1030">
        <v>115</v>
      </c>
      <c r="F1030" s="3">
        <v>124.77646460615317</v>
      </c>
    </row>
    <row r="1031" spans="1:6">
      <c r="A1031">
        <v>13</v>
      </c>
      <c r="B1031">
        <v>-90.894999999999996</v>
      </c>
      <c r="C1031">
        <v>183</v>
      </c>
      <c r="D1031">
        <v>35000</v>
      </c>
      <c r="E1031">
        <v>174</v>
      </c>
      <c r="F1031" s="3">
        <v>171.70972103270216</v>
      </c>
    </row>
    <row r="1032" spans="1:6">
      <c r="A1032">
        <v>14</v>
      </c>
      <c r="B1032">
        <v>-90.787000000000006</v>
      </c>
      <c r="C1032">
        <v>183</v>
      </c>
      <c r="D1032">
        <v>35000</v>
      </c>
      <c r="E1032">
        <v>239</v>
      </c>
      <c r="F1032" s="3">
        <v>228.6527419108792</v>
      </c>
    </row>
    <row r="1033" spans="1:6">
      <c r="A1033">
        <v>15</v>
      </c>
      <c r="B1033">
        <v>-90.671999999999997</v>
      </c>
      <c r="C1033">
        <v>183</v>
      </c>
      <c r="D1033">
        <v>35000</v>
      </c>
      <c r="E1033">
        <v>289</v>
      </c>
      <c r="F1033" s="3">
        <v>298.04326732466177</v>
      </c>
    </row>
    <row r="1034" spans="1:6">
      <c r="A1034">
        <v>16</v>
      </c>
      <c r="B1034">
        <v>-90.555999999999997</v>
      </c>
      <c r="C1034">
        <v>183</v>
      </c>
      <c r="D1034">
        <v>35000</v>
      </c>
      <c r="E1034">
        <v>332</v>
      </c>
      <c r="F1034" s="3">
        <v>367.90551563914238</v>
      </c>
    </row>
    <row r="1035" spans="1:6">
      <c r="A1035">
        <v>17</v>
      </c>
      <c r="B1035">
        <v>-90.44</v>
      </c>
      <c r="C1035">
        <v>183</v>
      </c>
      <c r="D1035">
        <v>35000</v>
      </c>
      <c r="E1035">
        <v>442</v>
      </c>
      <c r="F1035" s="3">
        <v>425.14954920953409</v>
      </c>
    </row>
    <row r="1036" spans="1:6">
      <c r="A1036">
        <v>18</v>
      </c>
      <c r="B1036">
        <v>-90.325000000000003</v>
      </c>
      <c r="C1036">
        <v>183</v>
      </c>
      <c r="D1036">
        <v>35000</v>
      </c>
      <c r="E1036">
        <v>442</v>
      </c>
      <c r="F1036" s="3">
        <v>457.58753277826577</v>
      </c>
    </row>
    <row r="1037" spans="1:6">
      <c r="A1037">
        <v>19</v>
      </c>
      <c r="B1037">
        <v>-90.218999999999994</v>
      </c>
      <c r="C1037">
        <v>183</v>
      </c>
      <c r="D1037">
        <v>35000</v>
      </c>
      <c r="E1037">
        <v>473</v>
      </c>
      <c r="F1037" s="3">
        <v>459.60344241237584</v>
      </c>
    </row>
    <row r="1038" spans="1:6">
      <c r="A1038">
        <v>20</v>
      </c>
      <c r="B1038">
        <v>-90.105999999999995</v>
      </c>
      <c r="C1038">
        <v>183</v>
      </c>
      <c r="D1038">
        <v>35000</v>
      </c>
      <c r="E1038">
        <v>460</v>
      </c>
      <c r="F1038" s="3">
        <v>431.80764034536327</v>
      </c>
    </row>
    <row r="1039" spans="1:6">
      <c r="A1039">
        <v>21</v>
      </c>
      <c r="B1039">
        <v>-89.991</v>
      </c>
      <c r="C1039">
        <v>183</v>
      </c>
      <c r="D1039">
        <v>35000</v>
      </c>
      <c r="E1039">
        <v>412</v>
      </c>
      <c r="F1039" s="3">
        <v>378.08421870587529</v>
      </c>
    </row>
    <row r="1040" spans="1:6">
      <c r="A1040">
        <v>22</v>
      </c>
      <c r="B1040">
        <v>-89.876999999999995</v>
      </c>
      <c r="C1040">
        <v>183</v>
      </c>
      <c r="D1040">
        <v>35000</v>
      </c>
      <c r="E1040">
        <v>299</v>
      </c>
      <c r="F1040" s="3">
        <v>310.57742659190342</v>
      </c>
    </row>
    <row r="1041" spans="1:6">
      <c r="A1041">
        <v>23</v>
      </c>
      <c r="B1041">
        <v>-89.757999999999996</v>
      </c>
      <c r="C1041">
        <v>183</v>
      </c>
      <c r="D1041">
        <v>35000</v>
      </c>
      <c r="E1041">
        <v>226</v>
      </c>
      <c r="F1041" s="3">
        <v>238.07148769149686</v>
      </c>
    </row>
    <row r="1042" spans="1:6">
      <c r="A1042">
        <v>24</v>
      </c>
      <c r="B1042">
        <v>-89.641999999999996</v>
      </c>
      <c r="C1042">
        <v>183</v>
      </c>
      <c r="D1042">
        <v>35000</v>
      </c>
      <c r="E1042">
        <v>165</v>
      </c>
      <c r="F1042" s="3">
        <v>175.6614611363955</v>
      </c>
    </row>
    <row r="1043" spans="1:6">
      <c r="A1043">
        <v>25</v>
      </c>
      <c r="B1043">
        <v>-89.534999999999997</v>
      </c>
      <c r="C1043">
        <v>183</v>
      </c>
      <c r="D1043">
        <v>35000</v>
      </c>
      <c r="E1043">
        <v>125</v>
      </c>
      <c r="F1043" s="3">
        <v>130.21544251766258</v>
      </c>
    </row>
    <row r="1044" spans="1:6">
      <c r="A1044">
        <v>26</v>
      </c>
      <c r="B1044">
        <v>-89.43</v>
      </c>
      <c r="C1044">
        <v>183</v>
      </c>
      <c r="D1044">
        <v>35000</v>
      </c>
      <c r="E1044">
        <v>98</v>
      </c>
      <c r="F1044" s="3">
        <v>97.852635194140163</v>
      </c>
    </row>
    <row r="1045" spans="1:6">
      <c r="A1045">
        <v>27</v>
      </c>
      <c r="B1045">
        <v>-89.316000000000003</v>
      </c>
      <c r="C1045">
        <v>183</v>
      </c>
      <c r="D1045">
        <v>35000</v>
      </c>
      <c r="E1045">
        <v>73</v>
      </c>
      <c r="F1045" s="3">
        <v>74.789552402055534</v>
      </c>
    </row>
    <row r="1046" spans="1:6">
      <c r="A1046">
        <v>28</v>
      </c>
      <c r="B1046">
        <v>-89.195999999999998</v>
      </c>
      <c r="C1046">
        <v>183</v>
      </c>
      <c r="D1046">
        <v>35000</v>
      </c>
      <c r="E1046">
        <v>63</v>
      </c>
      <c r="F1046" s="3">
        <v>60.723186738644195</v>
      </c>
    </row>
    <row r="1047" spans="1:6">
      <c r="A1047">
        <v>29</v>
      </c>
      <c r="B1047">
        <v>-89.090999999999994</v>
      </c>
      <c r="C1047">
        <v>183</v>
      </c>
      <c r="D1047">
        <v>35000</v>
      </c>
      <c r="E1047">
        <v>64</v>
      </c>
      <c r="F1047" s="3">
        <v>54.101251044098753</v>
      </c>
    </row>
    <row r="1048" spans="1:6">
      <c r="A1048">
        <v>30</v>
      </c>
      <c r="B1048">
        <v>-88.971999999999994</v>
      </c>
      <c r="C1048">
        <v>183</v>
      </c>
      <c r="D1048">
        <v>35000</v>
      </c>
      <c r="E1048">
        <v>67</v>
      </c>
      <c r="F1048" s="3">
        <v>50.357866625352599</v>
      </c>
    </row>
    <row r="1049" spans="1:6">
      <c r="A1049">
        <v>31</v>
      </c>
      <c r="B1049">
        <v>-88.86</v>
      </c>
      <c r="C1049">
        <v>183</v>
      </c>
      <c r="D1049">
        <v>35000</v>
      </c>
      <c r="E1049">
        <v>49</v>
      </c>
      <c r="F1049" s="3">
        <v>48.793842649103496</v>
      </c>
    </row>
    <row r="1050" spans="1:6">
      <c r="A1050">
        <v>32</v>
      </c>
      <c r="B1050">
        <v>-88.751999999999995</v>
      </c>
      <c r="C1050">
        <v>183</v>
      </c>
      <c r="D1050">
        <v>35000</v>
      </c>
      <c r="E1050">
        <v>43</v>
      </c>
      <c r="F1050" s="3">
        <v>48.15238100484428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53</v>
      </c>
    </row>
    <row r="1056" spans="1:6">
      <c r="A1056" t="s">
        <v>37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293</v>
      </c>
      <c r="B1068" t="s">
        <v>272</v>
      </c>
      <c r="C1068" t="s">
        <v>275</v>
      </c>
      <c r="D1068" t="s">
        <v>292</v>
      </c>
      <c r="E1068" t="s">
        <v>291</v>
      </c>
      <c r="F1068" t="s">
        <v>314</v>
      </c>
    </row>
    <row r="1069" spans="1:10">
      <c r="A1069">
        <v>1</v>
      </c>
      <c r="B1069">
        <v>-92.248000000000005</v>
      </c>
      <c r="C1069">
        <v>184</v>
      </c>
      <c r="D1069">
        <v>35000</v>
      </c>
      <c r="E1069">
        <v>29</v>
      </c>
      <c r="F1069" s="3">
        <v>45.413413102795836</v>
      </c>
      <c r="J1069" t="s">
        <v>347</v>
      </c>
    </row>
    <row r="1070" spans="1:10">
      <c r="A1070">
        <v>2</v>
      </c>
      <c r="B1070">
        <v>-92.138999999999996</v>
      </c>
      <c r="C1070">
        <v>184</v>
      </c>
      <c r="D1070">
        <v>35000</v>
      </c>
      <c r="E1070">
        <v>26</v>
      </c>
      <c r="F1070" s="3">
        <v>45.429359171844638</v>
      </c>
    </row>
    <row r="1071" spans="1:10">
      <c r="A1071">
        <v>3</v>
      </c>
      <c r="B1071">
        <v>-92.024000000000001</v>
      </c>
      <c r="C1071">
        <v>184</v>
      </c>
      <c r="D1071">
        <v>35000</v>
      </c>
      <c r="E1071">
        <v>33</v>
      </c>
      <c r="F1071" s="3">
        <v>45.479947124265912</v>
      </c>
    </row>
    <row r="1072" spans="1:10">
      <c r="A1072">
        <v>4</v>
      </c>
      <c r="B1072">
        <v>-91.912000000000006</v>
      </c>
      <c r="C1072">
        <v>184</v>
      </c>
      <c r="D1072">
        <v>35000</v>
      </c>
      <c r="E1072">
        <v>59</v>
      </c>
      <c r="F1072" s="3">
        <v>45.618511630313236</v>
      </c>
    </row>
    <row r="1073" spans="1:6">
      <c r="A1073">
        <v>5</v>
      </c>
      <c r="B1073">
        <v>-91.8</v>
      </c>
      <c r="C1073">
        <v>184</v>
      </c>
      <c r="D1073">
        <v>35000</v>
      </c>
      <c r="E1073">
        <v>58</v>
      </c>
      <c r="F1073" s="3">
        <v>45.976420461014797</v>
      </c>
    </row>
    <row r="1074" spans="1:6">
      <c r="A1074">
        <v>6</v>
      </c>
      <c r="B1074">
        <v>-91.694000000000003</v>
      </c>
      <c r="C1074">
        <v>184</v>
      </c>
      <c r="D1074">
        <v>35000</v>
      </c>
      <c r="E1074">
        <v>56</v>
      </c>
      <c r="F1074" s="3">
        <v>46.768819292881112</v>
      </c>
    </row>
    <row r="1075" spans="1:6">
      <c r="A1075">
        <v>7</v>
      </c>
      <c r="B1075">
        <v>-91.581000000000003</v>
      </c>
      <c r="C1075">
        <v>184</v>
      </c>
      <c r="D1075">
        <v>35000</v>
      </c>
      <c r="E1075">
        <v>52</v>
      </c>
      <c r="F1075" s="3">
        <v>48.627121711394771</v>
      </c>
    </row>
    <row r="1076" spans="1:6">
      <c r="A1076">
        <v>8</v>
      </c>
      <c r="B1076">
        <v>-91.465000000000003</v>
      </c>
      <c r="C1076">
        <v>184</v>
      </c>
      <c r="D1076">
        <v>35000</v>
      </c>
      <c r="E1076">
        <v>63</v>
      </c>
      <c r="F1076" s="3">
        <v>52.644161984070465</v>
      </c>
    </row>
    <row r="1077" spans="1:6">
      <c r="A1077">
        <v>9</v>
      </c>
      <c r="B1077">
        <v>-91.349000000000004</v>
      </c>
      <c r="C1077">
        <v>184</v>
      </c>
      <c r="D1077">
        <v>35000</v>
      </c>
      <c r="E1077">
        <v>76</v>
      </c>
      <c r="F1077" s="3">
        <v>60.505183305752638</v>
      </c>
    </row>
    <row r="1078" spans="1:6">
      <c r="A1078">
        <v>10</v>
      </c>
      <c r="B1078">
        <v>-91.233999999999995</v>
      </c>
      <c r="C1078">
        <v>184</v>
      </c>
      <c r="D1078">
        <v>35000</v>
      </c>
      <c r="E1078">
        <v>75</v>
      </c>
      <c r="F1078" s="3">
        <v>74.489154492783513</v>
      </c>
    </row>
    <row r="1079" spans="1:6">
      <c r="A1079">
        <v>11</v>
      </c>
      <c r="B1079">
        <v>-91.123999999999995</v>
      </c>
      <c r="C1079">
        <v>184</v>
      </c>
      <c r="D1079">
        <v>35000</v>
      </c>
      <c r="E1079">
        <v>123</v>
      </c>
      <c r="F1079" s="3">
        <v>96.250535467342502</v>
      </c>
    </row>
    <row r="1080" spans="1:6">
      <c r="A1080">
        <v>12</v>
      </c>
      <c r="B1080">
        <v>-91.009</v>
      </c>
      <c r="C1080">
        <v>184</v>
      </c>
      <c r="D1080">
        <v>35000</v>
      </c>
      <c r="E1080">
        <v>126</v>
      </c>
      <c r="F1080" s="3">
        <v>130.28805122929381</v>
      </c>
    </row>
    <row r="1081" spans="1:6">
      <c r="A1081">
        <v>13</v>
      </c>
      <c r="B1081">
        <v>-90.894999999999996</v>
      </c>
      <c r="C1081">
        <v>184</v>
      </c>
      <c r="D1081">
        <v>35000</v>
      </c>
      <c r="E1081">
        <v>179</v>
      </c>
      <c r="F1081" s="3">
        <v>176.66100315401042</v>
      </c>
    </row>
    <row r="1082" spans="1:6">
      <c r="A1082">
        <v>14</v>
      </c>
      <c r="B1082">
        <v>-90.787000000000006</v>
      </c>
      <c r="C1082">
        <v>184</v>
      </c>
      <c r="D1082">
        <v>35000</v>
      </c>
      <c r="E1082">
        <v>216</v>
      </c>
      <c r="F1082" s="3">
        <v>231.04667340822684</v>
      </c>
    </row>
    <row r="1083" spans="1:6">
      <c r="A1083">
        <v>15</v>
      </c>
      <c r="B1083">
        <v>-90.671999999999997</v>
      </c>
      <c r="C1083">
        <v>184</v>
      </c>
      <c r="D1083">
        <v>35000</v>
      </c>
      <c r="E1083">
        <v>270</v>
      </c>
      <c r="F1083" s="3">
        <v>295.55900306168854</v>
      </c>
    </row>
    <row r="1084" spans="1:6">
      <c r="A1084">
        <v>16</v>
      </c>
      <c r="B1084">
        <v>-90.555999999999997</v>
      </c>
      <c r="C1084">
        <v>184</v>
      </c>
      <c r="D1084">
        <v>35000</v>
      </c>
      <c r="E1084">
        <v>349</v>
      </c>
      <c r="F1084" s="3">
        <v>359.2400149620932</v>
      </c>
    </row>
    <row r="1085" spans="1:6">
      <c r="A1085">
        <v>17</v>
      </c>
      <c r="B1085">
        <v>-90.44</v>
      </c>
      <c r="C1085">
        <v>184</v>
      </c>
      <c r="D1085">
        <v>35000</v>
      </c>
      <c r="E1085">
        <v>396</v>
      </c>
      <c r="F1085" s="3">
        <v>410.90852492061953</v>
      </c>
    </row>
    <row r="1086" spans="1:6">
      <c r="A1086">
        <v>18</v>
      </c>
      <c r="B1086">
        <v>-90.325000000000003</v>
      </c>
      <c r="C1086">
        <v>184</v>
      </c>
      <c r="D1086">
        <v>35000</v>
      </c>
      <c r="E1086">
        <v>446</v>
      </c>
      <c r="F1086" s="3">
        <v>440.42931906063944</v>
      </c>
    </row>
    <row r="1087" spans="1:6">
      <c r="A1087">
        <v>19</v>
      </c>
      <c r="B1087">
        <v>-90.218999999999994</v>
      </c>
      <c r="C1087">
        <v>184</v>
      </c>
      <c r="D1087">
        <v>35000</v>
      </c>
      <c r="E1087">
        <v>477</v>
      </c>
      <c r="F1087" s="3">
        <v>443.14269588126149</v>
      </c>
    </row>
    <row r="1088" spans="1:6">
      <c r="A1088">
        <v>20</v>
      </c>
      <c r="B1088">
        <v>-90.105999999999995</v>
      </c>
      <c r="C1088">
        <v>184</v>
      </c>
      <c r="D1088">
        <v>35000</v>
      </c>
      <c r="E1088">
        <v>472</v>
      </c>
      <c r="F1088" s="3">
        <v>419.56805774946514</v>
      </c>
    </row>
    <row r="1089" spans="1:6">
      <c r="A1089">
        <v>21</v>
      </c>
      <c r="B1089">
        <v>-89.991</v>
      </c>
      <c r="C1089">
        <v>184</v>
      </c>
      <c r="D1089">
        <v>35000</v>
      </c>
      <c r="E1089">
        <v>371</v>
      </c>
      <c r="F1089" s="3">
        <v>372.43094270470226</v>
      </c>
    </row>
    <row r="1090" spans="1:6">
      <c r="A1090">
        <v>22</v>
      </c>
      <c r="B1090">
        <v>-89.876999999999995</v>
      </c>
      <c r="C1090">
        <v>184</v>
      </c>
      <c r="D1090">
        <v>35000</v>
      </c>
      <c r="E1090">
        <v>310</v>
      </c>
      <c r="F1090" s="3">
        <v>311.64647665480419</v>
      </c>
    </row>
    <row r="1091" spans="1:6">
      <c r="A1091">
        <v>23</v>
      </c>
      <c r="B1091">
        <v>-89.757999999999996</v>
      </c>
      <c r="C1091">
        <v>184</v>
      </c>
      <c r="D1091">
        <v>35000</v>
      </c>
      <c r="E1091">
        <v>228</v>
      </c>
      <c r="F1091" s="3">
        <v>244.36707687616277</v>
      </c>
    </row>
    <row r="1092" spans="1:6">
      <c r="A1092">
        <v>24</v>
      </c>
      <c r="B1092">
        <v>-89.641999999999996</v>
      </c>
      <c r="C1092">
        <v>184</v>
      </c>
      <c r="D1092">
        <v>35000</v>
      </c>
      <c r="E1092">
        <v>178</v>
      </c>
      <c r="F1092" s="3">
        <v>184.31480909798066</v>
      </c>
    </row>
    <row r="1093" spans="1:6">
      <c r="A1093">
        <v>25</v>
      </c>
      <c r="B1093">
        <v>-89.534999999999997</v>
      </c>
      <c r="C1093">
        <v>184</v>
      </c>
      <c r="D1093">
        <v>35000</v>
      </c>
      <c r="E1093">
        <v>120</v>
      </c>
      <c r="F1093" s="3">
        <v>138.76502897998921</v>
      </c>
    </row>
    <row r="1094" spans="1:6">
      <c r="A1094">
        <v>26</v>
      </c>
      <c r="B1094">
        <v>-89.43</v>
      </c>
      <c r="C1094">
        <v>184</v>
      </c>
      <c r="D1094">
        <v>35000</v>
      </c>
      <c r="E1094">
        <v>112</v>
      </c>
      <c r="F1094" s="3">
        <v>104.8473749194328</v>
      </c>
    </row>
    <row r="1095" spans="1:6">
      <c r="A1095">
        <v>27</v>
      </c>
      <c r="B1095">
        <v>-89.316000000000003</v>
      </c>
      <c r="C1095">
        <v>184</v>
      </c>
      <c r="D1095">
        <v>35000</v>
      </c>
      <c r="E1095">
        <v>72</v>
      </c>
      <c r="F1095" s="3">
        <v>79.387926340161968</v>
      </c>
    </row>
    <row r="1096" spans="1:6">
      <c r="A1096">
        <v>28</v>
      </c>
      <c r="B1096">
        <v>-89.195999999999998</v>
      </c>
      <c r="C1096">
        <v>184</v>
      </c>
      <c r="D1096">
        <v>35000</v>
      </c>
      <c r="E1096">
        <v>77</v>
      </c>
      <c r="F1096" s="3">
        <v>62.861055486981584</v>
      </c>
    </row>
    <row r="1097" spans="1:6">
      <c r="A1097">
        <v>29</v>
      </c>
      <c r="B1097">
        <v>-89.090999999999994</v>
      </c>
      <c r="C1097">
        <v>184</v>
      </c>
      <c r="D1097">
        <v>35000</v>
      </c>
      <c r="E1097">
        <v>70</v>
      </c>
      <c r="F1097" s="3">
        <v>54.53459922503805</v>
      </c>
    </row>
    <row r="1098" spans="1:6">
      <c r="A1098">
        <v>30</v>
      </c>
      <c r="B1098">
        <v>-88.971999999999994</v>
      </c>
      <c r="C1098">
        <v>184</v>
      </c>
      <c r="D1098">
        <v>35000</v>
      </c>
      <c r="E1098">
        <v>57</v>
      </c>
      <c r="F1098" s="3">
        <v>49.473812035036026</v>
      </c>
    </row>
    <row r="1099" spans="1:6">
      <c r="A1099">
        <v>31</v>
      </c>
      <c r="B1099">
        <v>-88.86</v>
      </c>
      <c r="C1099">
        <v>184</v>
      </c>
      <c r="D1099">
        <v>35000</v>
      </c>
      <c r="E1099">
        <v>55</v>
      </c>
      <c r="F1099" s="3">
        <v>47.175810452130044</v>
      </c>
    </row>
    <row r="1100" spans="1:6">
      <c r="A1100">
        <v>32</v>
      </c>
      <c r="B1100">
        <v>-88.751999999999995</v>
      </c>
      <c r="C1100">
        <v>184</v>
      </c>
      <c r="D1100">
        <v>35000</v>
      </c>
      <c r="E1100">
        <v>51</v>
      </c>
      <c r="F1100" s="3">
        <v>46.148878948127219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55</v>
      </c>
    </row>
    <row r="1106" spans="1:10">
      <c r="A1106" t="s">
        <v>37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293</v>
      </c>
      <c r="B1118" t="s">
        <v>272</v>
      </c>
      <c r="C1118" t="s">
        <v>275</v>
      </c>
      <c r="D1118" t="s">
        <v>292</v>
      </c>
      <c r="E1118" t="s">
        <v>291</v>
      </c>
      <c r="F1118" t="s">
        <v>314</v>
      </c>
    </row>
    <row r="1119" spans="1:10">
      <c r="A1119">
        <v>1</v>
      </c>
      <c r="B1119">
        <v>-92.248000000000005</v>
      </c>
      <c r="C1119">
        <v>183</v>
      </c>
      <c r="D1119">
        <v>35000</v>
      </c>
      <c r="E1119">
        <v>31</v>
      </c>
      <c r="F1119" s="3">
        <v>42.986296795179314</v>
      </c>
      <c r="J1119" t="s">
        <v>348</v>
      </c>
    </row>
    <row r="1120" spans="1:10">
      <c r="A1120">
        <v>2</v>
      </c>
      <c r="B1120">
        <v>-92.138999999999996</v>
      </c>
      <c r="C1120">
        <v>183</v>
      </c>
      <c r="D1120">
        <v>35000</v>
      </c>
      <c r="E1120">
        <v>24</v>
      </c>
      <c r="F1120" s="3">
        <v>43.0025269053777</v>
      </c>
    </row>
    <row r="1121" spans="1:6">
      <c r="A1121">
        <v>3</v>
      </c>
      <c r="B1121">
        <v>-92.024000000000001</v>
      </c>
      <c r="C1121">
        <v>183</v>
      </c>
      <c r="D1121">
        <v>35000</v>
      </c>
      <c r="E1121">
        <v>35</v>
      </c>
      <c r="F1121" s="3">
        <v>43.053267497273801</v>
      </c>
    </row>
    <row r="1122" spans="1:6">
      <c r="A1122">
        <v>4</v>
      </c>
      <c r="B1122">
        <v>-91.912000000000006</v>
      </c>
      <c r="C1122">
        <v>183</v>
      </c>
      <c r="D1122">
        <v>35000</v>
      </c>
      <c r="E1122">
        <v>43</v>
      </c>
      <c r="F1122" s="3">
        <v>43.190457651810505</v>
      </c>
    </row>
    <row r="1123" spans="1:6">
      <c r="A1123">
        <v>5</v>
      </c>
      <c r="B1123">
        <v>-91.8</v>
      </c>
      <c r="C1123">
        <v>183</v>
      </c>
      <c r="D1123">
        <v>35000</v>
      </c>
      <c r="E1123">
        <v>56</v>
      </c>
      <c r="F1123" s="3">
        <v>43.5408670276639</v>
      </c>
    </row>
    <row r="1124" spans="1:6">
      <c r="A1124">
        <v>6</v>
      </c>
      <c r="B1124">
        <v>-91.694000000000003</v>
      </c>
      <c r="C1124">
        <v>183</v>
      </c>
      <c r="D1124">
        <v>35000</v>
      </c>
      <c r="E1124">
        <v>39</v>
      </c>
      <c r="F1124" s="3">
        <v>44.309519724334237</v>
      </c>
    </row>
    <row r="1125" spans="1:6">
      <c r="A1125">
        <v>7</v>
      </c>
      <c r="B1125">
        <v>-91.581000000000003</v>
      </c>
      <c r="C1125">
        <v>183</v>
      </c>
      <c r="D1125">
        <v>35000</v>
      </c>
      <c r="E1125">
        <v>61</v>
      </c>
      <c r="F1125" s="3">
        <v>46.098140450488444</v>
      </c>
    </row>
    <row r="1126" spans="1:6">
      <c r="A1126">
        <v>8</v>
      </c>
      <c r="B1126">
        <v>-91.465000000000003</v>
      </c>
      <c r="C1126">
        <v>183</v>
      </c>
      <c r="D1126">
        <v>35000</v>
      </c>
      <c r="E1126">
        <v>66</v>
      </c>
      <c r="F1126" s="3">
        <v>49.940181138151736</v>
      </c>
    </row>
    <row r="1127" spans="1:6">
      <c r="A1127">
        <v>9</v>
      </c>
      <c r="B1127">
        <v>-91.349000000000004</v>
      </c>
      <c r="C1127">
        <v>183</v>
      </c>
      <c r="D1127">
        <v>35000</v>
      </c>
      <c r="E1127">
        <v>73</v>
      </c>
      <c r="F1127" s="3">
        <v>57.42508634029786</v>
      </c>
    </row>
    <row r="1128" spans="1:6">
      <c r="A1128">
        <v>10</v>
      </c>
      <c r="B1128">
        <v>-91.233999999999995</v>
      </c>
      <c r="C1128">
        <v>183</v>
      </c>
      <c r="D1128">
        <v>35000</v>
      </c>
      <c r="E1128">
        <v>91</v>
      </c>
      <c r="F1128" s="3">
        <v>70.706884220838646</v>
      </c>
    </row>
    <row r="1129" spans="1:6">
      <c r="A1129">
        <v>11</v>
      </c>
      <c r="B1129">
        <v>-91.123999999999995</v>
      </c>
      <c r="C1129">
        <v>183</v>
      </c>
      <c r="D1129">
        <v>35000</v>
      </c>
      <c r="E1129">
        <v>99</v>
      </c>
      <c r="F1129" s="3">
        <v>91.366801652009755</v>
      </c>
    </row>
    <row r="1130" spans="1:6">
      <c r="A1130">
        <v>12</v>
      </c>
      <c r="B1130">
        <v>-91.009</v>
      </c>
      <c r="C1130">
        <v>183</v>
      </c>
      <c r="D1130">
        <v>35000</v>
      </c>
      <c r="E1130">
        <v>129</v>
      </c>
      <c r="F1130" s="3">
        <v>123.73823213550924</v>
      </c>
    </row>
    <row r="1131" spans="1:6">
      <c r="A1131">
        <v>13</v>
      </c>
      <c r="B1131">
        <v>-90.894999999999996</v>
      </c>
      <c r="C1131">
        <v>183</v>
      </c>
      <c r="D1131">
        <v>35000</v>
      </c>
      <c r="E1131">
        <v>157</v>
      </c>
      <c r="F1131" s="3">
        <v>168.03047985716876</v>
      </c>
    </row>
    <row r="1132" spans="1:6">
      <c r="A1132">
        <v>14</v>
      </c>
      <c r="B1132">
        <v>-90.787000000000006</v>
      </c>
      <c r="C1132">
        <v>183</v>
      </c>
      <c r="D1132">
        <v>35000</v>
      </c>
      <c r="E1132">
        <v>233</v>
      </c>
      <c r="F1132" s="3">
        <v>220.34264159401758</v>
      </c>
    </row>
    <row r="1133" spans="1:6">
      <c r="A1133">
        <v>15</v>
      </c>
      <c r="B1133">
        <v>-90.671999999999997</v>
      </c>
      <c r="C1133">
        <v>183</v>
      </c>
      <c r="D1133">
        <v>35000</v>
      </c>
      <c r="E1133">
        <v>249</v>
      </c>
      <c r="F1133" s="3">
        <v>283.07975383580992</v>
      </c>
    </row>
    <row r="1134" spans="1:6">
      <c r="A1134">
        <v>16</v>
      </c>
      <c r="B1134">
        <v>-90.555999999999997</v>
      </c>
      <c r="C1134">
        <v>183</v>
      </c>
      <c r="D1134">
        <v>35000</v>
      </c>
      <c r="E1134">
        <v>320</v>
      </c>
      <c r="F1134" s="3">
        <v>346.11103559589907</v>
      </c>
    </row>
    <row r="1135" spans="1:6">
      <c r="A1135">
        <v>17</v>
      </c>
      <c r="B1135">
        <v>-90.44</v>
      </c>
      <c r="C1135">
        <v>183</v>
      </c>
      <c r="D1135">
        <v>35000</v>
      </c>
      <c r="E1135">
        <v>394</v>
      </c>
      <c r="F1135" s="3">
        <v>398.85585964657321</v>
      </c>
    </row>
    <row r="1136" spans="1:6">
      <c r="A1136">
        <v>18</v>
      </c>
      <c r="B1136">
        <v>-90.325000000000003</v>
      </c>
      <c r="C1136">
        <v>183</v>
      </c>
      <c r="D1136">
        <v>35000</v>
      </c>
      <c r="E1136">
        <v>423</v>
      </c>
      <c r="F1136" s="3">
        <v>431.31151583261624</v>
      </c>
    </row>
    <row r="1137" spans="1:6">
      <c r="A1137">
        <v>19</v>
      </c>
      <c r="B1137">
        <v>-90.218999999999994</v>
      </c>
      <c r="C1137">
        <v>183</v>
      </c>
      <c r="D1137">
        <v>35000</v>
      </c>
      <c r="E1137">
        <v>469</v>
      </c>
      <c r="F1137" s="3">
        <v>438.03657859024759</v>
      </c>
    </row>
    <row r="1138" spans="1:6">
      <c r="A1138">
        <v>20</v>
      </c>
      <c r="B1138">
        <v>-90.105999999999995</v>
      </c>
      <c r="C1138">
        <v>183</v>
      </c>
      <c r="D1138">
        <v>35000</v>
      </c>
      <c r="E1138">
        <v>412</v>
      </c>
      <c r="F1138" s="3">
        <v>419.31765920956593</v>
      </c>
    </row>
    <row r="1139" spans="1:6">
      <c r="A1139">
        <v>21</v>
      </c>
      <c r="B1139">
        <v>-89.991</v>
      </c>
      <c r="C1139">
        <v>183</v>
      </c>
      <c r="D1139">
        <v>35000</v>
      </c>
      <c r="E1139">
        <v>449</v>
      </c>
      <c r="F1139" s="3">
        <v>376.68617516818637</v>
      </c>
    </row>
    <row r="1140" spans="1:6">
      <c r="A1140">
        <v>22</v>
      </c>
      <c r="B1140">
        <v>-89.876999999999995</v>
      </c>
      <c r="C1140">
        <v>183</v>
      </c>
      <c r="D1140">
        <v>35000</v>
      </c>
      <c r="E1140">
        <v>353</v>
      </c>
      <c r="F1140" s="3">
        <v>319.02496941540932</v>
      </c>
    </row>
    <row r="1141" spans="1:6">
      <c r="A1141">
        <v>23</v>
      </c>
      <c r="B1141">
        <v>-89.757999999999996</v>
      </c>
      <c r="C1141">
        <v>183</v>
      </c>
      <c r="D1141">
        <v>35000</v>
      </c>
      <c r="E1141">
        <v>241</v>
      </c>
      <c r="F1141" s="3">
        <v>253.09419185193534</v>
      </c>
    </row>
    <row r="1142" spans="1:6">
      <c r="A1142">
        <v>24</v>
      </c>
      <c r="B1142">
        <v>-89.641999999999996</v>
      </c>
      <c r="C1142">
        <v>183</v>
      </c>
      <c r="D1142">
        <v>35000</v>
      </c>
      <c r="E1142">
        <v>169</v>
      </c>
      <c r="F1142" s="3">
        <v>192.58286590536804</v>
      </c>
    </row>
    <row r="1143" spans="1:6">
      <c r="A1143">
        <v>25</v>
      </c>
      <c r="B1143">
        <v>-89.534999999999997</v>
      </c>
      <c r="C1143">
        <v>183</v>
      </c>
      <c r="D1143">
        <v>35000</v>
      </c>
      <c r="E1143">
        <v>124</v>
      </c>
      <c r="F1143" s="3">
        <v>145.5163063507388</v>
      </c>
    </row>
    <row r="1144" spans="1:6">
      <c r="A1144">
        <v>26</v>
      </c>
      <c r="B1144">
        <v>-89.43</v>
      </c>
      <c r="C1144">
        <v>183</v>
      </c>
      <c r="D1144">
        <v>35000</v>
      </c>
      <c r="E1144">
        <v>98</v>
      </c>
      <c r="F1144" s="3">
        <v>109.62501815559186</v>
      </c>
    </row>
    <row r="1145" spans="1:6">
      <c r="A1145">
        <v>27</v>
      </c>
      <c r="B1145">
        <v>-89.316000000000003</v>
      </c>
      <c r="C1145">
        <v>183</v>
      </c>
      <c r="D1145">
        <v>35000</v>
      </c>
      <c r="E1145">
        <v>88</v>
      </c>
      <c r="F1145" s="3">
        <v>82.003800721457679</v>
      </c>
    </row>
    <row r="1146" spans="1:6">
      <c r="A1146">
        <v>28</v>
      </c>
      <c r="B1146">
        <v>-89.195999999999998</v>
      </c>
      <c r="C1146">
        <v>183</v>
      </c>
      <c r="D1146">
        <v>35000</v>
      </c>
      <c r="E1146">
        <v>68</v>
      </c>
      <c r="F1146" s="3">
        <v>63.572592375629448</v>
      </c>
    </row>
    <row r="1147" spans="1:6">
      <c r="A1147">
        <v>29</v>
      </c>
      <c r="B1147">
        <v>-89.090999999999994</v>
      </c>
      <c r="C1147">
        <v>183</v>
      </c>
      <c r="D1147">
        <v>35000</v>
      </c>
      <c r="E1147">
        <v>70</v>
      </c>
      <c r="F1147" s="3">
        <v>54.022531923621365</v>
      </c>
    </row>
    <row r="1148" spans="1:6">
      <c r="A1148">
        <v>30</v>
      </c>
      <c r="B1148">
        <v>-88.971999999999994</v>
      </c>
      <c r="C1148">
        <v>183</v>
      </c>
      <c r="D1148">
        <v>35000</v>
      </c>
      <c r="E1148">
        <v>56</v>
      </c>
      <c r="F1148" s="3">
        <v>48.050362229212695</v>
      </c>
    </row>
    <row r="1149" spans="1:6">
      <c r="A1149">
        <v>31</v>
      </c>
      <c r="B1149">
        <v>-88.86</v>
      </c>
      <c r="C1149">
        <v>183</v>
      </c>
      <c r="D1149">
        <v>35000</v>
      </c>
      <c r="E1149">
        <v>45</v>
      </c>
      <c r="F1149" s="3">
        <v>45.252306037440356</v>
      </c>
    </row>
    <row r="1150" spans="1:6">
      <c r="A1150">
        <v>32</v>
      </c>
      <c r="B1150">
        <v>-88.751999999999995</v>
      </c>
      <c r="C1150">
        <v>183</v>
      </c>
      <c r="D1150">
        <v>35000</v>
      </c>
      <c r="E1150">
        <v>55</v>
      </c>
      <c r="F1150" s="3">
        <v>43.962397192702561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57</v>
      </c>
    </row>
    <row r="1156" spans="1:6">
      <c r="A1156" t="s">
        <v>37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293</v>
      </c>
      <c r="B1168" t="s">
        <v>272</v>
      </c>
      <c r="C1168" t="s">
        <v>275</v>
      </c>
      <c r="D1168" t="s">
        <v>292</v>
      </c>
      <c r="E1168" t="s">
        <v>291</v>
      </c>
      <c r="F1168" t="s">
        <v>314</v>
      </c>
    </row>
    <row r="1169" spans="1:10">
      <c r="A1169">
        <v>1</v>
      </c>
      <c r="B1169">
        <v>-92.248000000000005</v>
      </c>
      <c r="C1169">
        <v>183</v>
      </c>
      <c r="D1169">
        <v>35000</v>
      </c>
      <c r="E1169">
        <v>28</v>
      </c>
      <c r="F1169" s="3">
        <v>41.548639288178563</v>
      </c>
      <c r="J1169" t="s">
        <v>349</v>
      </c>
    </row>
    <row r="1170" spans="1:10">
      <c r="A1170">
        <v>2</v>
      </c>
      <c r="B1170">
        <v>-92.138999999999996</v>
      </c>
      <c r="C1170">
        <v>183</v>
      </c>
      <c r="D1170">
        <v>35000</v>
      </c>
      <c r="E1170">
        <v>22</v>
      </c>
      <c r="F1170" s="3">
        <v>41.559629861932478</v>
      </c>
    </row>
    <row r="1171" spans="1:10">
      <c r="A1171">
        <v>3</v>
      </c>
      <c r="B1171">
        <v>-92.024000000000001</v>
      </c>
      <c r="C1171">
        <v>183</v>
      </c>
      <c r="D1171">
        <v>35000</v>
      </c>
      <c r="E1171">
        <v>35</v>
      </c>
      <c r="F1171" s="3">
        <v>41.594990440871022</v>
      </c>
    </row>
    <row r="1172" spans="1:10">
      <c r="A1172">
        <v>4</v>
      </c>
      <c r="B1172">
        <v>-91.912000000000006</v>
      </c>
      <c r="C1172">
        <v>183</v>
      </c>
      <c r="D1172">
        <v>35000</v>
      </c>
      <c r="E1172">
        <v>38</v>
      </c>
      <c r="F1172" s="3">
        <v>41.693326650374409</v>
      </c>
    </row>
    <row r="1173" spans="1:10">
      <c r="A1173">
        <v>5</v>
      </c>
      <c r="B1173">
        <v>-91.8</v>
      </c>
      <c r="C1173">
        <v>183</v>
      </c>
      <c r="D1173">
        <v>35000</v>
      </c>
      <c r="E1173">
        <v>53</v>
      </c>
      <c r="F1173" s="3">
        <v>41.951474679017629</v>
      </c>
    </row>
    <row r="1174" spans="1:10">
      <c r="A1174">
        <v>6</v>
      </c>
      <c r="B1174">
        <v>-91.694000000000003</v>
      </c>
      <c r="C1174">
        <v>183</v>
      </c>
      <c r="D1174">
        <v>35000</v>
      </c>
      <c r="E1174">
        <v>56</v>
      </c>
      <c r="F1174" s="3">
        <v>42.532677940701618</v>
      </c>
    </row>
    <row r="1175" spans="1:10">
      <c r="A1175">
        <v>7</v>
      </c>
      <c r="B1175">
        <v>-91.581000000000003</v>
      </c>
      <c r="C1175">
        <v>183</v>
      </c>
      <c r="D1175">
        <v>35000</v>
      </c>
      <c r="E1175">
        <v>61</v>
      </c>
      <c r="F1175" s="3">
        <v>43.920947087342128</v>
      </c>
    </row>
    <row r="1176" spans="1:10">
      <c r="A1176">
        <v>8</v>
      </c>
      <c r="B1176">
        <v>-91.465000000000003</v>
      </c>
      <c r="C1176">
        <v>183</v>
      </c>
      <c r="D1176">
        <v>35000</v>
      </c>
      <c r="E1176">
        <v>63</v>
      </c>
      <c r="F1176" s="3">
        <v>46.984026537664121</v>
      </c>
    </row>
    <row r="1177" spans="1:10">
      <c r="A1177">
        <v>9</v>
      </c>
      <c r="B1177">
        <v>-91.349000000000004</v>
      </c>
      <c r="C1177">
        <v>183</v>
      </c>
      <c r="D1177">
        <v>35000</v>
      </c>
      <c r="E1177">
        <v>73</v>
      </c>
      <c r="F1177" s="3">
        <v>53.113090314238462</v>
      </c>
    </row>
    <row r="1178" spans="1:10">
      <c r="A1178">
        <v>10</v>
      </c>
      <c r="B1178">
        <v>-91.233999999999995</v>
      </c>
      <c r="C1178">
        <v>183</v>
      </c>
      <c r="D1178">
        <v>35000</v>
      </c>
      <c r="E1178">
        <v>92</v>
      </c>
      <c r="F1178" s="3">
        <v>64.279770402669982</v>
      </c>
    </row>
    <row r="1179" spans="1:10">
      <c r="A1179">
        <v>11</v>
      </c>
      <c r="B1179">
        <v>-91.123999999999995</v>
      </c>
      <c r="C1179">
        <v>183</v>
      </c>
      <c r="D1179">
        <v>35000</v>
      </c>
      <c r="E1179">
        <v>95</v>
      </c>
      <c r="F1179" s="3">
        <v>82.099834460985718</v>
      </c>
    </row>
    <row r="1180" spans="1:10">
      <c r="A1180">
        <v>12</v>
      </c>
      <c r="B1180">
        <v>-91.009</v>
      </c>
      <c r="C1180">
        <v>183</v>
      </c>
      <c r="D1180">
        <v>35000</v>
      </c>
      <c r="E1180">
        <v>103</v>
      </c>
      <c r="F1180" s="3">
        <v>110.75594016328945</v>
      </c>
    </row>
    <row r="1181" spans="1:10">
      <c r="A1181">
        <v>13</v>
      </c>
      <c r="B1181">
        <v>-90.894999999999996</v>
      </c>
      <c r="C1181">
        <v>183</v>
      </c>
      <c r="D1181">
        <v>35000</v>
      </c>
      <c r="E1181">
        <v>143</v>
      </c>
      <c r="F1181" s="3">
        <v>151.03453023008453</v>
      </c>
    </row>
    <row r="1182" spans="1:10">
      <c r="A1182">
        <v>14</v>
      </c>
      <c r="B1182">
        <v>-90.787000000000006</v>
      </c>
      <c r="C1182">
        <v>183</v>
      </c>
      <c r="D1182">
        <v>35000</v>
      </c>
      <c r="E1182">
        <v>199</v>
      </c>
      <c r="F1182" s="3">
        <v>199.92277525759553</v>
      </c>
    </row>
    <row r="1183" spans="1:10">
      <c r="A1183">
        <v>15</v>
      </c>
      <c r="B1183">
        <v>-90.671999999999997</v>
      </c>
      <c r="C1183">
        <v>183</v>
      </c>
      <c r="D1183">
        <v>35000</v>
      </c>
      <c r="E1183">
        <v>238</v>
      </c>
      <c r="F1183" s="3">
        <v>260.34090986668508</v>
      </c>
    </row>
    <row r="1184" spans="1:10">
      <c r="A1184">
        <v>16</v>
      </c>
      <c r="B1184">
        <v>-90.555999999999997</v>
      </c>
      <c r="C1184">
        <v>183</v>
      </c>
      <c r="D1184">
        <v>35000</v>
      </c>
      <c r="E1184">
        <v>288</v>
      </c>
      <c r="F1184" s="3">
        <v>323.30153080491613</v>
      </c>
    </row>
    <row r="1185" spans="1:6">
      <c r="A1185">
        <v>17</v>
      </c>
      <c r="B1185">
        <v>-90.44</v>
      </c>
      <c r="C1185">
        <v>183</v>
      </c>
      <c r="D1185">
        <v>35000</v>
      </c>
      <c r="E1185">
        <v>389</v>
      </c>
      <c r="F1185" s="3">
        <v>378.70886810917852</v>
      </c>
    </row>
    <row r="1186" spans="1:6">
      <c r="A1186">
        <v>18</v>
      </c>
      <c r="B1186">
        <v>-90.325000000000003</v>
      </c>
      <c r="C1186">
        <v>183</v>
      </c>
      <c r="D1186">
        <v>35000</v>
      </c>
      <c r="E1186">
        <v>439</v>
      </c>
      <c r="F1186" s="3">
        <v>416.24108914938495</v>
      </c>
    </row>
    <row r="1187" spans="1:6">
      <c r="A1187">
        <v>19</v>
      </c>
      <c r="B1187">
        <v>-90.218999999999994</v>
      </c>
      <c r="C1187">
        <v>183</v>
      </c>
      <c r="D1187">
        <v>35000</v>
      </c>
      <c r="E1187">
        <v>443</v>
      </c>
      <c r="F1187" s="3">
        <v>428.97232419282921</v>
      </c>
    </row>
    <row r="1188" spans="1:6">
      <c r="A1188">
        <v>20</v>
      </c>
      <c r="B1188">
        <v>-90.105999999999995</v>
      </c>
      <c r="C1188">
        <v>183</v>
      </c>
      <c r="D1188">
        <v>35000</v>
      </c>
      <c r="E1188">
        <v>441</v>
      </c>
      <c r="F1188" s="3">
        <v>416.82520623104836</v>
      </c>
    </row>
    <row r="1189" spans="1:6">
      <c r="A1189">
        <v>21</v>
      </c>
      <c r="B1189">
        <v>-89.991</v>
      </c>
      <c r="C1189">
        <v>183</v>
      </c>
      <c r="D1189">
        <v>35000</v>
      </c>
      <c r="E1189">
        <v>377</v>
      </c>
      <c r="F1189" s="3">
        <v>379.78736659902955</v>
      </c>
    </row>
    <row r="1190" spans="1:6">
      <c r="A1190">
        <v>22</v>
      </c>
      <c r="B1190">
        <v>-89.876999999999995</v>
      </c>
      <c r="C1190">
        <v>183</v>
      </c>
      <c r="D1190">
        <v>35000</v>
      </c>
      <c r="E1190">
        <v>341</v>
      </c>
      <c r="F1190" s="3">
        <v>325.7158417840925</v>
      </c>
    </row>
    <row r="1191" spans="1:6">
      <c r="A1191">
        <v>23</v>
      </c>
      <c r="B1191">
        <v>-89.757999999999996</v>
      </c>
      <c r="C1191">
        <v>183</v>
      </c>
      <c r="D1191">
        <v>35000</v>
      </c>
      <c r="E1191">
        <v>268</v>
      </c>
      <c r="F1191" s="3">
        <v>261.21981762596135</v>
      </c>
    </row>
    <row r="1192" spans="1:6">
      <c r="A1192">
        <v>24</v>
      </c>
      <c r="B1192">
        <v>-89.641999999999996</v>
      </c>
      <c r="C1192">
        <v>183</v>
      </c>
      <c r="D1192">
        <v>35000</v>
      </c>
      <c r="E1192">
        <v>176</v>
      </c>
      <c r="F1192" s="3">
        <v>200.22401680804231</v>
      </c>
    </row>
    <row r="1193" spans="1:6">
      <c r="A1193">
        <v>25</v>
      </c>
      <c r="B1193">
        <v>-89.534999999999997</v>
      </c>
      <c r="C1193">
        <v>183</v>
      </c>
      <c r="D1193">
        <v>35000</v>
      </c>
      <c r="E1193">
        <v>144</v>
      </c>
      <c r="F1193" s="3">
        <v>151.68961431024849</v>
      </c>
    </row>
    <row r="1194" spans="1:6">
      <c r="A1194">
        <v>26</v>
      </c>
      <c r="B1194">
        <v>-89.43</v>
      </c>
      <c r="C1194">
        <v>183</v>
      </c>
      <c r="D1194">
        <v>35000</v>
      </c>
      <c r="E1194">
        <v>118</v>
      </c>
      <c r="F1194" s="3">
        <v>113.99038058171061</v>
      </c>
    </row>
    <row r="1195" spans="1:6">
      <c r="A1195">
        <v>27</v>
      </c>
      <c r="B1195">
        <v>-89.316000000000003</v>
      </c>
      <c r="C1195">
        <v>183</v>
      </c>
      <c r="D1195">
        <v>35000</v>
      </c>
      <c r="E1195">
        <v>73</v>
      </c>
      <c r="F1195" s="3">
        <v>84.488419959658245</v>
      </c>
    </row>
    <row r="1196" spans="1:6">
      <c r="A1196">
        <v>28</v>
      </c>
      <c r="B1196">
        <v>-89.195999999999998</v>
      </c>
      <c r="C1196">
        <v>183</v>
      </c>
      <c r="D1196">
        <v>35000</v>
      </c>
      <c r="E1196">
        <v>67</v>
      </c>
      <c r="F1196" s="3">
        <v>64.48391878231719</v>
      </c>
    </row>
    <row r="1197" spans="1:6">
      <c r="A1197">
        <v>29</v>
      </c>
      <c r="B1197">
        <v>-89.090999999999994</v>
      </c>
      <c r="C1197">
        <v>183</v>
      </c>
      <c r="D1197">
        <v>35000</v>
      </c>
      <c r="E1197">
        <v>67</v>
      </c>
      <c r="F1197" s="3">
        <v>53.970217452369539</v>
      </c>
    </row>
    <row r="1198" spans="1:6">
      <c r="A1198">
        <v>30</v>
      </c>
      <c r="B1198">
        <v>-88.971999999999994</v>
      </c>
      <c r="C1198">
        <v>183</v>
      </c>
      <c r="D1198">
        <v>35000</v>
      </c>
      <c r="E1198">
        <v>57</v>
      </c>
      <c r="F1198" s="3">
        <v>47.311870081394574</v>
      </c>
    </row>
    <row r="1199" spans="1:6">
      <c r="A1199">
        <v>31</v>
      </c>
      <c r="B1199">
        <v>-88.86</v>
      </c>
      <c r="C1199">
        <v>183</v>
      </c>
      <c r="D1199">
        <v>35000</v>
      </c>
      <c r="E1199">
        <v>47</v>
      </c>
      <c r="F1199" s="3">
        <v>44.154053383396956</v>
      </c>
    </row>
    <row r="1200" spans="1:6">
      <c r="A1200">
        <v>32</v>
      </c>
      <c r="B1200">
        <v>-88.751999999999995</v>
      </c>
      <c r="C1200">
        <v>183</v>
      </c>
      <c r="D1200">
        <v>35000</v>
      </c>
      <c r="E1200">
        <v>39</v>
      </c>
      <c r="F1200" s="3">
        <v>42.6827118457878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59</v>
      </c>
    </row>
    <row r="1206" spans="1:1">
      <c r="A1206" t="s">
        <v>37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60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293</v>
      </c>
      <c r="B1218" t="s">
        <v>272</v>
      </c>
      <c r="C1218" t="s">
        <v>275</v>
      </c>
      <c r="D1218" t="s">
        <v>292</v>
      </c>
      <c r="E1218" t="s">
        <v>291</v>
      </c>
      <c r="F1218" t="s">
        <v>314</v>
      </c>
    </row>
    <row r="1219" spans="1:10">
      <c r="A1219">
        <v>1</v>
      </c>
      <c r="B1219">
        <v>-92.248000000000005</v>
      </c>
      <c r="C1219">
        <v>183</v>
      </c>
      <c r="D1219">
        <v>35000</v>
      </c>
      <c r="E1219">
        <v>25</v>
      </c>
      <c r="F1219" s="3">
        <v>42.744783164353542</v>
      </c>
      <c r="J1219" t="s">
        <v>350</v>
      </c>
    </row>
    <row r="1220" spans="1:10">
      <c r="A1220">
        <v>2</v>
      </c>
      <c r="B1220">
        <v>-92.138999999999996</v>
      </c>
      <c r="C1220">
        <v>183</v>
      </c>
      <c r="D1220">
        <v>35000</v>
      </c>
      <c r="E1220">
        <v>22</v>
      </c>
      <c r="F1220" s="3">
        <v>42.751705546269513</v>
      </c>
    </row>
    <row r="1221" spans="1:10">
      <c r="A1221">
        <v>3</v>
      </c>
      <c r="B1221">
        <v>-92.024000000000001</v>
      </c>
      <c r="C1221">
        <v>183</v>
      </c>
      <c r="D1221">
        <v>35000</v>
      </c>
      <c r="E1221">
        <v>39</v>
      </c>
      <c r="F1221" s="3">
        <v>42.775351261478114</v>
      </c>
    </row>
    <row r="1222" spans="1:10">
      <c r="A1222">
        <v>4</v>
      </c>
      <c r="B1222">
        <v>-91.912000000000006</v>
      </c>
      <c r="C1222">
        <v>183</v>
      </c>
      <c r="D1222">
        <v>35000</v>
      </c>
      <c r="E1222">
        <v>59</v>
      </c>
      <c r="F1222" s="3">
        <v>42.844915188859929</v>
      </c>
    </row>
    <row r="1223" spans="1:10">
      <c r="A1223">
        <v>5</v>
      </c>
      <c r="B1223">
        <v>-91.8</v>
      </c>
      <c r="C1223">
        <v>183</v>
      </c>
      <c r="D1223">
        <v>35000</v>
      </c>
      <c r="E1223">
        <v>51</v>
      </c>
      <c r="F1223" s="3">
        <v>43.03733487112212</v>
      </c>
    </row>
    <row r="1224" spans="1:10">
      <c r="A1224">
        <v>6</v>
      </c>
      <c r="B1224">
        <v>-91.694000000000003</v>
      </c>
      <c r="C1224">
        <v>183</v>
      </c>
      <c r="D1224">
        <v>35000</v>
      </c>
      <c r="E1224">
        <v>54</v>
      </c>
      <c r="F1224" s="3">
        <v>43.491498236726315</v>
      </c>
    </row>
    <row r="1225" spans="1:10">
      <c r="A1225">
        <v>7</v>
      </c>
      <c r="B1225">
        <v>-91.581000000000003</v>
      </c>
      <c r="C1225">
        <v>183</v>
      </c>
      <c r="D1225">
        <v>35000</v>
      </c>
      <c r="E1225">
        <v>58</v>
      </c>
      <c r="F1225" s="3">
        <v>44.626073513027563</v>
      </c>
    </row>
    <row r="1226" spans="1:10">
      <c r="A1226">
        <v>8</v>
      </c>
      <c r="B1226">
        <v>-91.465000000000003</v>
      </c>
      <c r="C1226">
        <v>183</v>
      </c>
      <c r="D1226">
        <v>35000</v>
      </c>
      <c r="E1226">
        <v>79</v>
      </c>
      <c r="F1226" s="3">
        <v>47.239506746416332</v>
      </c>
    </row>
    <row r="1227" spans="1:10">
      <c r="A1227">
        <v>9</v>
      </c>
      <c r="B1227">
        <v>-91.349000000000004</v>
      </c>
      <c r="C1227">
        <v>183</v>
      </c>
      <c r="D1227">
        <v>35000</v>
      </c>
      <c r="E1227">
        <v>73</v>
      </c>
      <c r="F1227" s="3">
        <v>52.68089830902592</v>
      </c>
    </row>
    <row r="1228" spans="1:10">
      <c r="A1228">
        <v>10</v>
      </c>
      <c r="B1228">
        <v>-91.233999999999995</v>
      </c>
      <c r="C1228">
        <v>183</v>
      </c>
      <c r="D1228">
        <v>35000</v>
      </c>
      <c r="E1228">
        <v>87</v>
      </c>
      <c r="F1228" s="3">
        <v>62.956497384989078</v>
      </c>
    </row>
    <row r="1229" spans="1:10">
      <c r="A1229">
        <v>11</v>
      </c>
      <c r="B1229">
        <v>-91.123999999999995</v>
      </c>
      <c r="C1229">
        <v>183</v>
      </c>
      <c r="D1229">
        <v>35000</v>
      </c>
      <c r="E1229">
        <v>90</v>
      </c>
      <c r="F1229" s="3">
        <v>79.875822190458166</v>
      </c>
    </row>
    <row r="1230" spans="1:10">
      <c r="A1230">
        <v>12</v>
      </c>
      <c r="B1230">
        <v>-91.009</v>
      </c>
      <c r="C1230">
        <v>183</v>
      </c>
      <c r="D1230">
        <v>35000</v>
      </c>
      <c r="E1230">
        <v>106</v>
      </c>
      <c r="F1230" s="3">
        <v>107.85510427466738</v>
      </c>
    </row>
    <row r="1231" spans="1:10">
      <c r="A1231">
        <v>13</v>
      </c>
      <c r="B1231">
        <v>-90.894999999999996</v>
      </c>
      <c r="C1231">
        <v>183</v>
      </c>
      <c r="D1231">
        <v>35000</v>
      </c>
      <c r="E1231">
        <v>134</v>
      </c>
      <c r="F1231" s="3">
        <v>148.16758978643199</v>
      </c>
    </row>
    <row r="1232" spans="1:10">
      <c r="A1232">
        <v>14</v>
      </c>
      <c r="B1232">
        <v>-90.787000000000006</v>
      </c>
      <c r="C1232">
        <v>183</v>
      </c>
      <c r="D1232">
        <v>35000</v>
      </c>
      <c r="E1232">
        <v>179</v>
      </c>
      <c r="F1232" s="3">
        <v>198.10964432046168</v>
      </c>
    </row>
    <row r="1233" spans="1:6">
      <c r="A1233">
        <v>15</v>
      </c>
      <c r="B1233">
        <v>-90.671999999999997</v>
      </c>
      <c r="C1233">
        <v>183</v>
      </c>
      <c r="D1233">
        <v>35000</v>
      </c>
      <c r="E1233">
        <v>260</v>
      </c>
      <c r="F1233" s="3">
        <v>260.89672948429052</v>
      </c>
    </row>
    <row r="1234" spans="1:6">
      <c r="A1234">
        <v>16</v>
      </c>
      <c r="B1234">
        <v>-90.555999999999997</v>
      </c>
      <c r="C1234">
        <v>183</v>
      </c>
      <c r="D1234">
        <v>35000</v>
      </c>
      <c r="E1234">
        <v>350</v>
      </c>
      <c r="F1234" s="3">
        <v>327.24792173024537</v>
      </c>
    </row>
    <row r="1235" spans="1:6">
      <c r="A1235">
        <v>17</v>
      </c>
      <c r="B1235">
        <v>-90.44</v>
      </c>
      <c r="C1235">
        <v>183</v>
      </c>
      <c r="D1235">
        <v>35000</v>
      </c>
      <c r="E1235">
        <v>352</v>
      </c>
      <c r="F1235" s="3">
        <v>386.23226629985311</v>
      </c>
    </row>
    <row r="1236" spans="1:6">
      <c r="A1236">
        <v>18</v>
      </c>
      <c r="B1236">
        <v>-90.325000000000003</v>
      </c>
      <c r="C1236">
        <v>183</v>
      </c>
      <c r="D1236">
        <v>35000</v>
      </c>
      <c r="E1236">
        <v>415</v>
      </c>
      <c r="F1236" s="3">
        <v>426.41446158648085</v>
      </c>
    </row>
    <row r="1237" spans="1:6">
      <c r="A1237">
        <v>19</v>
      </c>
      <c r="B1237">
        <v>-90.218999999999994</v>
      </c>
      <c r="C1237">
        <v>183</v>
      </c>
      <c r="D1237">
        <v>35000</v>
      </c>
      <c r="E1237">
        <v>444</v>
      </c>
      <c r="F1237" s="3">
        <v>440.00943139588202</v>
      </c>
    </row>
    <row r="1238" spans="1:6">
      <c r="A1238">
        <v>20</v>
      </c>
      <c r="B1238">
        <v>-90.105999999999995</v>
      </c>
      <c r="C1238">
        <v>183</v>
      </c>
      <c r="D1238">
        <v>35000</v>
      </c>
      <c r="E1238">
        <v>480</v>
      </c>
      <c r="F1238" s="3">
        <v>426.79898335436388</v>
      </c>
    </row>
    <row r="1239" spans="1:6">
      <c r="A1239">
        <v>21</v>
      </c>
      <c r="B1239">
        <v>-89.991</v>
      </c>
      <c r="C1239">
        <v>183</v>
      </c>
      <c r="D1239">
        <v>35000</v>
      </c>
      <c r="E1239">
        <v>410</v>
      </c>
      <c r="F1239" s="3">
        <v>386.93843013463317</v>
      </c>
    </row>
    <row r="1240" spans="1:6">
      <c r="A1240">
        <v>22</v>
      </c>
      <c r="B1240">
        <v>-89.876999999999995</v>
      </c>
      <c r="C1240">
        <v>183</v>
      </c>
      <c r="D1240">
        <v>35000</v>
      </c>
      <c r="E1240">
        <v>336</v>
      </c>
      <c r="F1240" s="3">
        <v>329.24603382639475</v>
      </c>
    </row>
    <row r="1241" spans="1:6">
      <c r="A1241">
        <v>23</v>
      </c>
      <c r="B1241">
        <v>-89.757999999999996</v>
      </c>
      <c r="C1241">
        <v>183</v>
      </c>
      <c r="D1241">
        <v>35000</v>
      </c>
      <c r="E1241">
        <v>236</v>
      </c>
      <c r="F1241" s="3">
        <v>261.23745354925848</v>
      </c>
    </row>
    <row r="1242" spans="1:6">
      <c r="A1242">
        <v>24</v>
      </c>
      <c r="B1242">
        <v>-89.641999999999996</v>
      </c>
      <c r="C1242">
        <v>183</v>
      </c>
      <c r="D1242">
        <v>35000</v>
      </c>
      <c r="E1242">
        <v>200</v>
      </c>
      <c r="F1242" s="3">
        <v>197.90358419655232</v>
      </c>
    </row>
    <row r="1243" spans="1:6">
      <c r="A1243">
        <v>25</v>
      </c>
      <c r="B1243">
        <v>-89.534999999999997</v>
      </c>
      <c r="C1243">
        <v>183</v>
      </c>
      <c r="D1243">
        <v>35000</v>
      </c>
      <c r="E1243">
        <v>151</v>
      </c>
      <c r="F1243" s="3">
        <v>148.4126893008837</v>
      </c>
    </row>
    <row r="1244" spans="1:6">
      <c r="A1244">
        <v>26</v>
      </c>
      <c r="B1244">
        <v>-89.43</v>
      </c>
      <c r="C1244">
        <v>183</v>
      </c>
      <c r="D1244">
        <v>35000</v>
      </c>
      <c r="E1244">
        <v>89</v>
      </c>
      <c r="F1244" s="3">
        <v>110.74545954184511</v>
      </c>
    </row>
    <row r="1245" spans="1:6">
      <c r="A1245">
        <v>27</v>
      </c>
      <c r="B1245">
        <v>-89.316000000000003</v>
      </c>
      <c r="C1245">
        <v>183</v>
      </c>
      <c r="D1245">
        <v>35000</v>
      </c>
      <c r="E1245">
        <v>84</v>
      </c>
      <c r="F1245" s="3">
        <v>81.97203744800143</v>
      </c>
    </row>
    <row r="1246" spans="1:6">
      <c r="A1246">
        <v>28</v>
      </c>
      <c r="B1246">
        <v>-89.195999999999998</v>
      </c>
      <c r="C1246">
        <v>183</v>
      </c>
      <c r="D1246">
        <v>35000</v>
      </c>
      <c r="E1246">
        <v>69</v>
      </c>
      <c r="F1246" s="3">
        <v>63.026962959150737</v>
      </c>
    </row>
    <row r="1247" spans="1:6">
      <c r="A1247">
        <v>29</v>
      </c>
      <c r="B1247">
        <v>-89.090999999999994</v>
      </c>
      <c r="C1247">
        <v>183</v>
      </c>
      <c r="D1247">
        <v>35000</v>
      </c>
      <c r="E1247">
        <v>65</v>
      </c>
      <c r="F1247" s="3">
        <v>53.386451966840042</v>
      </c>
    </row>
    <row r="1248" spans="1:6">
      <c r="A1248">
        <v>30</v>
      </c>
      <c r="B1248">
        <v>-88.971999999999994</v>
      </c>
      <c r="C1248">
        <v>183</v>
      </c>
      <c r="D1248">
        <v>35000</v>
      </c>
      <c r="E1248">
        <v>57</v>
      </c>
      <c r="F1248" s="3">
        <v>47.49038595327157</v>
      </c>
    </row>
    <row r="1249" spans="1:6">
      <c r="A1249">
        <v>31</v>
      </c>
      <c r="B1249">
        <v>-88.86</v>
      </c>
      <c r="C1249">
        <v>183</v>
      </c>
      <c r="D1249">
        <v>35000</v>
      </c>
      <c r="E1249">
        <v>50</v>
      </c>
      <c r="F1249" s="3">
        <v>44.80442687295475</v>
      </c>
    </row>
    <row r="1250" spans="1:6">
      <c r="A1250">
        <v>32</v>
      </c>
      <c r="B1250">
        <v>-88.751999999999995</v>
      </c>
      <c r="C1250">
        <v>183</v>
      </c>
      <c r="D1250">
        <v>35000</v>
      </c>
      <c r="E1250">
        <v>32</v>
      </c>
      <c r="F1250" s="3">
        <v>43.604099329317378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61</v>
      </c>
    </row>
    <row r="1256" spans="1:6">
      <c r="A1256" t="s">
        <v>37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62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293</v>
      </c>
      <c r="B1268" t="s">
        <v>272</v>
      </c>
      <c r="C1268" t="s">
        <v>275</v>
      </c>
      <c r="D1268" t="s">
        <v>292</v>
      </c>
      <c r="E1268" t="s">
        <v>291</v>
      </c>
      <c r="F1268" t="s">
        <v>314</v>
      </c>
    </row>
    <row r="1269" spans="1:10">
      <c r="A1269">
        <v>1</v>
      </c>
      <c r="B1269">
        <v>-92.248000000000005</v>
      </c>
      <c r="C1269">
        <v>182</v>
      </c>
      <c r="D1269">
        <v>35000</v>
      </c>
      <c r="E1269">
        <v>34</v>
      </c>
      <c r="F1269" s="3">
        <v>49.118443738004324</v>
      </c>
      <c r="J1269" t="s">
        <v>351</v>
      </c>
    </row>
    <row r="1270" spans="1:10">
      <c r="A1270">
        <v>2</v>
      </c>
      <c r="B1270">
        <v>-92.138999999999996</v>
      </c>
      <c r="C1270">
        <v>182</v>
      </c>
      <c r="D1270">
        <v>35000</v>
      </c>
      <c r="E1270">
        <v>28</v>
      </c>
      <c r="F1270" s="3">
        <v>49.123667013470218</v>
      </c>
    </row>
    <row r="1271" spans="1:10">
      <c r="A1271">
        <v>3</v>
      </c>
      <c r="B1271">
        <v>-92.024000000000001</v>
      </c>
      <c r="C1271">
        <v>182</v>
      </c>
      <c r="D1271">
        <v>35000</v>
      </c>
      <c r="E1271">
        <v>36</v>
      </c>
      <c r="F1271" s="3">
        <v>49.142012618423642</v>
      </c>
    </row>
    <row r="1272" spans="1:10">
      <c r="A1272">
        <v>4</v>
      </c>
      <c r="B1272">
        <v>-91.912000000000006</v>
      </c>
      <c r="C1272">
        <v>182</v>
      </c>
      <c r="D1272">
        <v>35000</v>
      </c>
      <c r="E1272">
        <v>45</v>
      </c>
      <c r="F1272" s="3">
        <v>49.197436999393723</v>
      </c>
    </row>
    <row r="1273" spans="1:10">
      <c r="A1273">
        <v>5</v>
      </c>
      <c r="B1273">
        <v>-91.8</v>
      </c>
      <c r="C1273">
        <v>182</v>
      </c>
      <c r="D1273">
        <v>35000</v>
      </c>
      <c r="E1273">
        <v>54</v>
      </c>
      <c r="F1273" s="3">
        <v>49.354646761213871</v>
      </c>
    </row>
    <row r="1274" spans="1:10">
      <c r="A1274">
        <v>6</v>
      </c>
      <c r="B1274">
        <v>-91.694000000000003</v>
      </c>
      <c r="C1274">
        <v>182</v>
      </c>
      <c r="D1274">
        <v>35000</v>
      </c>
      <c r="E1274">
        <v>64</v>
      </c>
      <c r="F1274" s="3">
        <v>49.734386452103955</v>
      </c>
    </row>
    <row r="1275" spans="1:10">
      <c r="A1275">
        <v>7</v>
      </c>
      <c r="B1275">
        <v>-91.581000000000003</v>
      </c>
      <c r="C1275">
        <v>182</v>
      </c>
      <c r="D1275">
        <v>35000</v>
      </c>
      <c r="E1275">
        <v>69</v>
      </c>
      <c r="F1275" s="3">
        <v>50.70461089356499</v>
      </c>
    </row>
    <row r="1276" spans="1:10">
      <c r="A1276">
        <v>8</v>
      </c>
      <c r="B1276">
        <v>-91.465000000000003</v>
      </c>
      <c r="C1276">
        <v>182</v>
      </c>
      <c r="D1276">
        <v>35000</v>
      </c>
      <c r="E1276">
        <v>78</v>
      </c>
      <c r="F1276" s="3">
        <v>52.989563374153462</v>
      </c>
    </row>
    <row r="1277" spans="1:10">
      <c r="A1277">
        <v>9</v>
      </c>
      <c r="B1277">
        <v>-91.349000000000004</v>
      </c>
      <c r="C1277">
        <v>182</v>
      </c>
      <c r="D1277">
        <v>35000</v>
      </c>
      <c r="E1277">
        <v>75</v>
      </c>
      <c r="F1277" s="3">
        <v>57.848733469880216</v>
      </c>
    </row>
    <row r="1278" spans="1:10">
      <c r="A1278">
        <v>10</v>
      </c>
      <c r="B1278">
        <v>-91.233999999999995</v>
      </c>
      <c r="C1278">
        <v>182</v>
      </c>
      <c r="D1278">
        <v>35000</v>
      </c>
      <c r="E1278">
        <v>94</v>
      </c>
      <c r="F1278" s="3">
        <v>67.208891991370862</v>
      </c>
    </row>
    <row r="1279" spans="1:10">
      <c r="A1279">
        <v>11</v>
      </c>
      <c r="B1279">
        <v>-91.123999999999995</v>
      </c>
      <c r="C1279">
        <v>182</v>
      </c>
      <c r="D1279">
        <v>35000</v>
      </c>
      <c r="E1279">
        <v>94</v>
      </c>
      <c r="F1279" s="3">
        <v>82.904058147070742</v>
      </c>
    </row>
    <row r="1280" spans="1:10">
      <c r="A1280">
        <v>12</v>
      </c>
      <c r="B1280">
        <v>-91.009</v>
      </c>
      <c r="C1280">
        <v>182</v>
      </c>
      <c r="D1280">
        <v>35000</v>
      </c>
      <c r="E1280">
        <v>108</v>
      </c>
      <c r="F1280" s="3">
        <v>109.31265826445947</v>
      </c>
    </row>
    <row r="1281" spans="1:6">
      <c r="A1281">
        <v>13</v>
      </c>
      <c r="B1281">
        <v>-90.894999999999996</v>
      </c>
      <c r="C1281">
        <v>182</v>
      </c>
      <c r="D1281">
        <v>35000</v>
      </c>
      <c r="E1281">
        <v>151</v>
      </c>
      <c r="F1281" s="3">
        <v>148.00109159589883</v>
      </c>
    </row>
    <row r="1282" spans="1:6">
      <c r="A1282">
        <v>14</v>
      </c>
      <c r="B1282">
        <v>-90.787000000000006</v>
      </c>
      <c r="C1282">
        <v>182</v>
      </c>
      <c r="D1282">
        <v>35000</v>
      </c>
      <c r="E1282">
        <v>174</v>
      </c>
      <c r="F1282" s="3">
        <v>196.67713285352727</v>
      </c>
    </row>
    <row r="1283" spans="1:6">
      <c r="A1283">
        <v>15</v>
      </c>
      <c r="B1283">
        <v>-90.671999999999997</v>
      </c>
      <c r="C1283">
        <v>182</v>
      </c>
      <c r="D1283">
        <v>35000</v>
      </c>
      <c r="E1283">
        <v>264</v>
      </c>
      <c r="F1283" s="3">
        <v>258.8138799510441</v>
      </c>
    </row>
    <row r="1284" spans="1:6">
      <c r="A1284">
        <v>16</v>
      </c>
      <c r="B1284">
        <v>-90.555999999999997</v>
      </c>
      <c r="C1284">
        <v>182</v>
      </c>
      <c r="D1284">
        <v>35000</v>
      </c>
      <c r="E1284">
        <v>294</v>
      </c>
      <c r="F1284" s="3">
        <v>325.55446608516047</v>
      </c>
    </row>
    <row r="1285" spans="1:6">
      <c r="A1285">
        <v>17</v>
      </c>
      <c r="B1285">
        <v>-90.44</v>
      </c>
      <c r="C1285">
        <v>182</v>
      </c>
      <c r="D1285">
        <v>35000</v>
      </c>
      <c r="E1285">
        <v>361</v>
      </c>
      <c r="F1285" s="3">
        <v>386.02384691459542</v>
      </c>
    </row>
    <row r="1286" spans="1:6">
      <c r="A1286">
        <v>18</v>
      </c>
      <c r="B1286">
        <v>-90.325000000000003</v>
      </c>
      <c r="C1286">
        <v>182</v>
      </c>
      <c r="D1286">
        <v>35000</v>
      </c>
      <c r="E1286">
        <v>460</v>
      </c>
      <c r="F1286" s="3">
        <v>428.45798558602991</v>
      </c>
    </row>
    <row r="1287" spans="1:6">
      <c r="A1287">
        <v>19</v>
      </c>
      <c r="B1287">
        <v>-90.218999999999994</v>
      </c>
      <c r="C1287">
        <v>182</v>
      </c>
      <c r="D1287">
        <v>35000</v>
      </c>
      <c r="E1287">
        <v>461</v>
      </c>
      <c r="F1287" s="3">
        <v>444.33964101652487</v>
      </c>
    </row>
    <row r="1288" spans="1:6">
      <c r="A1288">
        <v>20</v>
      </c>
      <c r="B1288">
        <v>-90.105999999999995</v>
      </c>
      <c r="C1288">
        <v>182</v>
      </c>
      <c r="D1288">
        <v>35000</v>
      </c>
      <c r="E1288">
        <v>472</v>
      </c>
      <c r="F1288" s="3">
        <v>433.24929031898989</v>
      </c>
    </row>
    <row r="1289" spans="1:6">
      <c r="A1289">
        <v>21</v>
      </c>
      <c r="B1289">
        <v>-89.991</v>
      </c>
      <c r="C1289">
        <v>182</v>
      </c>
      <c r="D1289">
        <v>35000</v>
      </c>
      <c r="E1289">
        <v>407</v>
      </c>
      <c r="F1289" s="3">
        <v>394.80613596132656</v>
      </c>
    </row>
    <row r="1290" spans="1:6">
      <c r="A1290">
        <v>22</v>
      </c>
      <c r="B1290">
        <v>-89.876999999999995</v>
      </c>
      <c r="C1290">
        <v>182</v>
      </c>
      <c r="D1290">
        <v>35000</v>
      </c>
      <c r="E1290">
        <v>326</v>
      </c>
      <c r="F1290" s="3">
        <v>337.66492423713697</v>
      </c>
    </row>
    <row r="1291" spans="1:6">
      <c r="A1291">
        <v>23</v>
      </c>
      <c r="B1291">
        <v>-89.757999999999996</v>
      </c>
      <c r="C1291">
        <v>182</v>
      </c>
      <c r="D1291">
        <v>35000</v>
      </c>
      <c r="E1291">
        <v>266</v>
      </c>
      <c r="F1291" s="3">
        <v>269.50309046528213</v>
      </c>
    </row>
    <row r="1292" spans="1:6">
      <c r="A1292">
        <v>24</v>
      </c>
      <c r="B1292">
        <v>-89.641999999999996</v>
      </c>
      <c r="C1292">
        <v>182</v>
      </c>
      <c r="D1292">
        <v>35000</v>
      </c>
      <c r="E1292">
        <v>195</v>
      </c>
      <c r="F1292" s="3">
        <v>205.63630589630014</v>
      </c>
    </row>
    <row r="1293" spans="1:6">
      <c r="A1293">
        <v>25</v>
      </c>
      <c r="B1293">
        <v>-89.534999999999997</v>
      </c>
      <c r="C1293">
        <v>182</v>
      </c>
      <c r="D1293">
        <v>35000</v>
      </c>
      <c r="E1293">
        <v>152</v>
      </c>
      <c r="F1293" s="3">
        <v>155.59379843612336</v>
      </c>
    </row>
    <row r="1294" spans="1:6">
      <c r="A1294">
        <v>26</v>
      </c>
      <c r="B1294">
        <v>-89.43</v>
      </c>
      <c r="C1294">
        <v>182</v>
      </c>
      <c r="D1294">
        <v>35000</v>
      </c>
      <c r="E1294">
        <v>104</v>
      </c>
      <c r="F1294" s="3">
        <v>117.48770102832509</v>
      </c>
    </row>
    <row r="1295" spans="1:6">
      <c r="A1295">
        <v>27</v>
      </c>
      <c r="B1295">
        <v>-89.316000000000003</v>
      </c>
      <c r="C1295">
        <v>182</v>
      </c>
      <c r="D1295">
        <v>35000</v>
      </c>
      <c r="E1295">
        <v>92</v>
      </c>
      <c r="F1295" s="3">
        <v>88.414677327531606</v>
      </c>
    </row>
    <row r="1296" spans="1:6">
      <c r="A1296">
        <v>28</v>
      </c>
      <c r="B1296">
        <v>-89.195999999999998</v>
      </c>
      <c r="C1296">
        <v>182</v>
      </c>
      <c r="D1296">
        <v>35000</v>
      </c>
      <c r="E1296">
        <v>72</v>
      </c>
      <c r="F1296" s="3">
        <v>69.330002458335883</v>
      </c>
    </row>
    <row r="1297" spans="1:6">
      <c r="A1297">
        <v>29</v>
      </c>
      <c r="B1297">
        <v>-89.090999999999994</v>
      </c>
      <c r="C1297">
        <v>182</v>
      </c>
      <c r="D1297">
        <v>35000</v>
      </c>
      <c r="E1297">
        <v>72</v>
      </c>
      <c r="F1297" s="3">
        <v>59.662140672679747</v>
      </c>
    </row>
    <row r="1298" spans="1:6">
      <c r="A1298">
        <v>30</v>
      </c>
      <c r="B1298">
        <v>-88.971999999999994</v>
      </c>
      <c r="C1298">
        <v>182</v>
      </c>
      <c r="D1298">
        <v>35000</v>
      </c>
      <c r="E1298">
        <v>63</v>
      </c>
      <c r="F1298" s="3">
        <v>53.783713271006157</v>
      </c>
    </row>
    <row r="1299" spans="1:6">
      <c r="A1299">
        <v>31</v>
      </c>
      <c r="B1299">
        <v>-88.86</v>
      </c>
      <c r="C1299">
        <v>182</v>
      </c>
      <c r="D1299">
        <v>35000</v>
      </c>
      <c r="E1299">
        <v>55</v>
      </c>
      <c r="F1299" s="3">
        <v>51.125981267907449</v>
      </c>
    </row>
    <row r="1300" spans="1:6">
      <c r="A1300">
        <v>32</v>
      </c>
      <c r="B1300">
        <v>-88.751999999999995</v>
      </c>
      <c r="C1300">
        <v>182</v>
      </c>
      <c r="D1300">
        <v>35000</v>
      </c>
      <c r="E1300">
        <v>48</v>
      </c>
      <c r="F1300" s="3">
        <v>49.948379976163721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63</v>
      </c>
    </row>
    <row r="1306" spans="1:6">
      <c r="A1306" t="s">
        <v>37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64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293</v>
      </c>
      <c r="B1318" t="s">
        <v>272</v>
      </c>
      <c r="C1318" t="s">
        <v>275</v>
      </c>
      <c r="D1318" t="s">
        <v>292</v>
      </c>
      <c r="E1318" t="s">
        <v>291</v>
      </c>
      <c r="F1318" t="s">
        <v>314</v>
      </c>
    </row>
    <row r="1319" spans="1:10">
      <c r="A1319">
        <v>1</v>
      </c>
      <c r="B1319">
        <v>-92.248000000000005</v>
      </c>
      <c r="C1319">
        <v>182</v>
      </c>
      <c r="D1319">
        <v>35000</v>
      </c>
      <c r="E1319">
        <v>19</v>
      </c>
      <c r="F1319" s="3">
        <v>42.864798435413974</v>
      </c>
      <c r="J1319" t="s">
        <v>352</v>
      </c>
    </row>
    <row r="1320" spans="1:10">
      <c r="A1320">
        <v>2</v>
      </c>
      <c r="B1320">
        <v>-92.138999999999996</v>
      </c>
      <c r="C1320">
        <v>182</v>
      </c>
      <c r="D1320">
        <v>35000</v>
      </c>
      <c r="E1320">
        <v>30</v>
      </c>
      <c r="F1320" s="3">
        <v>42.870088759774674</v>
      </c>
    </row>
    <row r="1321" spans="1:10">
      <c r="A1321">
        <v>3</v>
      </c>
      <c r="B1321">
        <v>-92.024000000000001</v>
      </c>
      <c r="C1321">
        <v>182</v>
      </c>
      <c r="D1321">
        <v>35000</v>
      </c>
      <c r="E1321">
        <v>36</v>
      </c>
      <c r="F1321" s="3">
        <v>42.888391421090859</v>
      </c>
    </row>
    <row r="1322" spans="1:10">
      <c r="A1322">
        <v>4</v>
      </c>
      <c r="B1322">
        <v>-91.912000000000006</v>
      </c>
      <c r="C1322">
        <v>182</v>
      </c>
      <c r="D1322">
        <v>35000</v>
      </c>
      <c r="E1322">
        <v>45</v>
      </c>
      <c r="F1322" s="3">
        <v>42.94295968339901</v>
      </c>
    </row>
    <row r="1323" spans="1:10">
      <c r="A1323">
        <v>5</v>
      </c>
      <c r="B1323">
        <v>-91.8</v>
      </c>
      <c r="C1323">
        <v>182</v>
      </c>
      <c r="D1323">
        <v>35000</v>
      </c>
      <c r="E1323">
        <v>52</v>
      </c>
      <c r="F1323" s="3">
        <v>43.096008079689334</v>
      </c>
    </row>
    <row r="1324" spans="1:10">
      <c r="A1324">
        <v>6</v>
      </c>
      <c r="B1324">
        <v>-91.694000000000003</v>
      </c>
      <c r="C1324">
        <v>182</v>
      </c>
      <c r="D1324">
        <v>35000</v>
      </c>
      <c r="E1324">
        <v>51</v>
      </c>
      <c r="F1324" s="3">
        <v>43.462344067158398</v>
      </c>
    </row>
    <row r="1325" spans="1:10">
      <c r="A1325">
        <v>7</v>
      </c>
      <c r="B1325">
        <v>-91.581000000000003</v>
      </c>
      <c r="C1325">
        <v>182</v>
      </c>
      <c r="D1325">
        <v>35000</v>
      </c>
      <c r="E1325">
        <v>57</v>
      </c>
      <c r="F1325" s="3">
        <v>44.391355740742661</v>
      </c>
    </row>
    <row r="1326" spans="1:10">
      <c r="A1326">
        <v>8</v>
      </c>
      <c r="B1326">
        <v>-91.465000000000003</v>
      </c>
      <c r="C1326">
        <v>182</v>
      </c>
      <c r="D1326">
        <v>35000</v>
      </c>
      <c r="E1326">
        <v>67</v>
      </c>
      <c r="F1326" s="3">
        <v>46.566644874868352</v>
      </c>
    </row>
    <row r="1327" spans="1:10">
      <c r="A1327">
        <v>9</v>
      </c>
      <c r="B1327">
        <v>-91.349000000000004</v>
      </c>
      <c r="C1327">
        <v>182</v>
      </c>
      <c r="D1327">
        <v>35000</v>
      </c>
      <c r="E1327">
        <v>60</v>
      </c>
      <c r="F1327" s="3">
        <v>51.175435447980327</v>
      </c>
    </row>
    <row r="1328" spans="1:10">
      <c r="A1328">
        <v>10</v>
      </c>
      <c r="B1328">
        <v>-91.233999999999995</v>
      </c>
      <c r="C1328">
        <v>182</v>
      </c>
      <c r="D1328">
        <v>35000</v>
      </c>
      <c r="E1328">
        <v>76</v>
      </c>
      <c r="F1328" s="3">
        <v>60.039908744025389</v>
      </c>
    </row>
    <row r="1329" spans="1:6">
      <c r="A1329">
        <v>11</v>
      </c>
      <c r="B1329">
        <v>-91.123999999999995</v>
      </c>
      <c r="C1329">
        <v>182</v>
      </c>
      <c r="D1329">
        <v>35000</v>
      </c>
      <c r="E1329">
        <v>110</v>
      </c>
      <c r="F1329" s="3">
        <v>74.914833448455397</v>
      </c>
    </row>
    <row r="1330" spans="1:6">
      <c r="A1330">
        <v>12</v>
      </c>
      <c r="B1330">
        <v>-91.009</v>
      </c>
      <c r="C1330">
        <v>182</v>
      </c>
      <c r="D1330">
        <v>35000</v>
      </c>
      <c r="E1330">
        <v>91</v>
      </c>
      <c r="F1330" s="3">
        <v>100.02174295222775</v>
      </c>
    </row>
    <row r="1331" spans="1:6">
      <c r="A1331">
        <v>13</v>
      </c>
      <c r="B1331">
        <v>-90.894999999999996</v>
      </c>
      <c r="C1331">
        <v>182</v>
      </c>
      <c r="D1331">
        <v>35000</v>
      </c>
      <c r="E1331">
        <v>135</v>
      </c>
      <c r="F1331" s="3">
        <v>137.01972037083081</v>
      </c>
    </row>
    <row r="1332" spans="1:6">
      <c r="A1332">
        <v>14</v>
      </c>
      <c r="B1332">
        <v>-90.787000000000006</v>
      </c>
      <c r="C1332">
        <v>182</v>
      </c>
      <c r="D1332">
        <v>35000</v>
      </c>
      <c r="E1332">
        <v>160</v>
      </c>
      <c r="F1332" s="3">
        <v>183.97647465162686</v>
      </c>
    </row>
    <row r="1333" spans="1:6">
      <c r="A1333">
        <v>15</v>
      </c>
      <c r="B1333">
        <v>-90.671999999999997</v>
      </c>
      <c r="C1333">
        <v>182</v>
      </c>
      <c r="D1333">
        <v>35000</v>
      </c>
      <c r="E1333">
        <v>258</v>
      </c>
      <c r="F1333" s="3">
        <v>244.68517101553718</v>
      </c>
    </row>
    <row r="1334" spans="1:6">
      <c r="A1334">
        <v>16</v>
      </c>
      <c r="B1334">
        <v>-90.555999999999997</v>
      </c>
      <c r="C1334">
        <v>182</v>
      </c>
      <c r="D1334">
        <v>35000</v>
      </c>
      <c r="E1334">
        <v>281</v>
      </c>
      <c r="F1334" s="3">
        <v>311.14516893273657</v>
      </c>
    </row>
    <row r="1335" spans="1:6">
      <c r="A1335">
        <v>17</v>
      </c>
      <c r="B1335">
        <v>-90.44</v>
      </c>
      <c r="C1335">
        <v>182</v>
      </c>
      <c r="D1335">
        <v>35000</v>
      </c>
      <c r="E1335">
        <v>395</v>
      </c>
      <c r="F1335" s="3">
        <v>373.1888997155184</v>
      </c>
    </row>
    <row r="1336" spans="1:6">
      <c r="A1336">
        <v>18</v>
      </c>
      <c r="B1336">
        <v>-90.325000000000003</v>
      </c>
      <c r="C1336">
        <v>182</v>
      </c>
      <c r="D1336">
        <v>35000</v>
      </c>
      <c r="E1336">
        <v>412</v>
      </c>
      <c r="F1336" s="3">
        <v>419.28194724269764</v>
      </c>
    </row>
    <row r="1337" spans="1:6">
      <c r="A1337">
        <v>19</v>
      </c>
      <c r="B1337">
        <v>-90.218999999999994</v>
      </c>
      <c r="C1337">
        <v>182</v>
      </c>
      <c r="D1337">
        <v>35000</v>
      </c>
      <c r="E1337">
        <v>441</v>
      </c>
      <c r="F1337" s="3">
        <v>440.05312504232631</v>
      </c>
    </row>
    <row r="1338" spans="1:6">
      <c r="A1338">
        <v>20</v>
      </c>
      <c r="B1338">
        <v>-90.105999999999995</v>
      </c>
      <c r="C1338">
        <v>182</v>
      </c>
      <c r="D1338">
        <v>35000</v>
      </c>
      <c r="E1338">
        <v>436</v>
      </c>
      <c r="F1338" s="3">
        <v>434.84890471840913</v>
      </c>
    </row>
    <row r="1339" spans="1:6">
      <c r="A1339">
        <v>21</v>
      </c>
      <c r="B1339">
        <v>-89.991</v>
      </c>
      <c r="C1339">
        <v>182</v>
      </c>
      <c r="D1339">
        <v>35000</v>
      </c>
      <c r="E1339">
        <v>412</v>
      </c>
      <c r="F1339" s="3">
        <v>401.8052218722147</v>
      </c>
    </row>
    <row r="1340" spans="1:6">
      <c r="A1340">
        <v>22</v>
      </c>
      <c r="B1340">
        <v>-89.876999999999995</v>
      </c>
      <c r="C1340">
        <v>182</v>
      </c>
      <c r="D1340">
        <v>35000</v>
      </c>
      <c r="E1340">
        <v>389</v>
      </c>
      <c r="F1340" s="3">
        <v>348.23950316387379</v>
      </c>
    </row>
    <row r="1341" spans="1:6">
      <c r="A1341">
        <v>23</v>
      </c>
      <c r="B1341">
        <v>-89.757999999999996</v>
      </c>
      <c r="C1341">
        <v>182</v>
      </c>
      <c r="D1341">
        <v>35000</v>
      </c>
      <c r="E1341">
        <v>296</v>
      </c>
      <c r="F1341" s="3">
        <v>281.25326681155758</v>
      </c>
    </row>
    <row r="1342" spans="1:6">
      <c r="A1342">
        <v>24</v>
      </c>
      <c r="B1342">
        <v>-89.641999999999996</v>
      </c>
      <c r="C1342">
        <v>182</v>
      </c>
      <c r="D1342">
        <v>35000</v>
      </c>
      <c r="E1342">
        <v>191</v>
      </c>
      <c r="F1342" s="3">
        <v>216.14374715100456</v>
      </c>
    </row>
    <row r="1343" spans="1:6">
      <c r="A1343">
        <v>25</v>
      </c>
      <c r="B1343">
        <v>-89.534999999999997</v>
      </c>
      <c r="C1343">
        <v>182</v>
      </c>
      <c r="D1343">
        <v>35000</v>
      </c>
      <c r="E1343">
        <v>152</v>
      </c>
      <c r="F1343" s="3">
        <v>163.49446379422457</v>
      </c>
    </row>
    <row r="1344" spans="1:6">
      <c r="A1344">
        <v>26</v>
      </c>
      <c r="B1344">
        <v>-89.43</v>
      </c>
      <c r="C1344">
        <v>182</v>
      </c>
      <c r="D1344">
        <v>35000</v>
      </c>
      <c r="E1344">
        <v>110</v>
      </c>
      <c r="F1344" s="3">
        <v>122.22086331477404</v>
      </c>
    </row>
    <row r="1345" spans="1:6">
      <c r="A1345">
        <v>27</v>
      </c>
      <c r="B1345">
        <v>-89.316000000000003</v>
      </c>
      <c r="C1345">
        <v>182</v>
      </c>
      <c r="D1345">
        <v>35000</v>
      </c>
      <c r="E1345">
        <v>93</v>
      </c>
      <c r="F1345" s="3">
        <v>89.772811925875274</v>
      </c>
    </row>
    <row r="1346" spans="1:6">
      <c r="A1346">
        <v>28</v>
      </c>
      <c r="B1346">
        <v>-89.195999999999998</v>
      </c>
      <c r="C1346">
        <v>182</v>
      </c>
      <c r="D1346">
        <v>35000</v>
      </c>
      <c r="E1346">
        <v>67</v>
      </c>
      <c r="F1346" s="3">
        <v>67.763196623986744</v>
      </c>
    </row>
    <row r="1347" spans="1:6">
      <c r="A1347">
        <v>29</v>
      </c>
      <c r="B1347">
        <v>-89.090999999999994</v>
      </c>
      <c r="C1347">
        <v>182</v>
      </c>
      <c r="D1347">
        <v>35000</v>
      </c>
      <c r="E1347">
        <v>60</v>
      </c>
      <c r="F1347" s="3">
        <v>56.238610839705203</v>
      </c>
    </row>
    <row r="1348" spans="1:6">
      <c r="A1348">
        <v>30</v>
      </c>
      <c r="B1348">
        <v>-88.971999999999994</v>
      </c>
      <c r="C1348">
        <v>182</v>
      </c>
      <c r="D1348">
        <v>35000</v>
      </c>
      <c r="E1348">
        <v>67</v>
      </c>
      <c r="F1348" s="3">
        <v>48.993227737541716</v>
      </c>
    </row>
    <row r="1349" spans="1:6">
      <c r="A1349">
        <v>31</v>
      </c>
      <c r="B1349">
        <v>-88.86</v>
      </c>
      <c r="C1349">
        <v>182</v>
      </c>
      <c r="D1349">
        <v>35000</v>
      </c>
      <c r="E1349">
        <v>51</v>
      </c>
      <c r="F1349" s="3">
        <v>45.595546929854613</v>
      </c>
    </row>
    <row r="1350" spans="1:6">
      <c r="A1350">
        <v>32</v>
      </c>
      <c r="B1350">
        <v>-88.751999999999995</v>
      </c>
      <c r="C1350">
        <v>182</v>
      </c>
      <c r="D1350">
        <v>35000</v>
      </c>
      <c r="E1350">
        <v>56</v>
      </c>
      <c r="F1350" s="3">
        <v>44.034584963035975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65</v>
      </c>
    </row>
    <row r="1356" spans="1:6">
      <c r="A1356" t="s">
        <v>37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66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293</v>
      </c>
      <c r="B1368" t="s">
        <v>272</v>
      </c>
      <c r="C1368" t="s">
        <v>275</v>
      </c>
      <c r="D1368" t="s">
        <v>292</v>
      </c>
      <c r="E1368" t="s">
        <v>291</v>
      </c>
      <c r="F1368" t="s">
        <v>314</v>
      </c>
    </row>
    <row r="1369" spans="1:10">
      <c r="A1369">
        <v>1</v>
      </c>
      <c r="B1369">
        <v>-92.248000000000005</v>
      </c>
      <c r="C1369">
        <v>183</v>
      </c>
      <c r="D1369">
        <v>35000</v>
      </c>
      <c r="E1369">
        <v>26</v>
      </c>
      <c r="F1369" s="3">
        <v>50.316469526018757</v>
      </c>
      <c r="J1369" t="s">
        <v>353</v>
      </c>
    </row>
    <row r="1370" spans="1:10">
      <c r="A1370">
        <v>2</v>
      </c>
      <c r="B1370">
        <v>-92.138999999999996</v>
      </c>
      <c r="C1370">
        <v>183</v>
      </c>
      <c r="D1370">
        <v>35000</v>
      </c>
      <c r="E1370">
        <v>35</v>
      </c>
      <c r="F1370" s="3">
        <v>50.318972199334389</v>
      </c>
    </row>
    <row r="1371" spans="1:10">
      <c r="A1371">
        <v>3</v>
      </c>
      <c r="B1371">
        <v>-92.024000000000001</v>
      </c>
      <c r="C1371">
        <v>183</v>
      </c>
      <c r="D1371">
        <v>35000</v>
      </c>
      <c r="E1371">
        <v>37</v>
      </c>
      <c r="F1371" s="3">
        <v>50.329366441249427</v>
      </c>
    </row>
    <row r="1372" spans="1:10">
      <c r="A1372">
        <v>4</v>
      </c>
      <c r="B1372">
        <v>-91.912000000000006</v>
      </c>
      <c r="C1372">
        <v>183</v>
      </c>
      <c r="D1372">
        <v>35000</v>
      </c>
      <c r="E1372">
        <v>48</v>
      </c>
      <c r="F1372" s="3">
        <v>50.365940444940385</v>
      </c>
    </row>
    <row r="1373" spans="1:10">
      <c r="A1373">
        <v>5</v>
      </c>
      <c r="B1373">
        <v>-91.8</v>
      </c>
      <c r="C1373">
        <v>183</v>
      </c>
      <c r="D1373">
        <v>35000</v>
      </c>
      <c r="E1373">
        <v>54</v>
      </c>
      <c r="F1373" s="3">
        <v>50.48486041502413</v>
      </c>
    </row>
    <row r="1374" spans="1:10">
      <c r="A1374">
        <v>6</v>
      </c>
      <c r="B1374">
        <v>-91.694000000000003</v>
      </c>
      <c r="C1374">
        <v>183</v>
      </c>
      <c r="D1374">
        <v>35000</v>
      </c>
      <c r="E1374">
        <v>54</v>
      </c>
      <c r="F1374" s="3">
        <v>50.808045149745062</v>
      </c>
    </row>
    <row r="1375" spans="1:10">
      <c r="A1375">
        <v>7</v>
      </c>
      <c r="B1375">
        <v>-91.581000000000003</v>
      </c>
      <c r="C1375">
        <v>183</v>
      </c>
      <c r="D1375">
        <v>35000</v>
      </c>
      <c r="E1375">
        <v>64</v>
      </c>
      <c r="F1375" s="3">
        <v>51.726277282593031</v>
      </c>
    </row>
    <row r="1376" spans="1:10">
      <c r="A1376">
        <v>8</v>
      </c>
      <c r="B1376">
        <v>-91.465000000000003</v>
      </c>
      <c r="C1376">
        <v>183</v>
      </c>
      <c r="D1376">
        <v>35000</v>
      </c>
      <c r="E1376">
        <v>67</v>
      </c>
      <c r="F1376" s="3">
        <v>54.103906662049269</v>
      </c>
    </row>
    <row r="1377" spans="1:6">
      <c r="A1377">
        <v>9</v>
      </c>
      <c r="B1377">
        <v>-91.349000000000004</v>
      </c>
      <c r="C1377">
        <v>183</v>
      </c>
      <c r="D1377">
        <v>35000</v>
      </c>
      <c r="E1377">
        <v>75</v>
      </c>
      <c r="F1377" s="3">
        <v>59.578015334281751</v>
      </c>
    </row>
    <row r="1378" spans="1:6">
      <c r="A1378">
        <v>10</v>
      </c>
      <c r="B1378">
        <v>-91.233999999999995</v>
      </c>
      <c r="C1378">
        <v>183</v>
      </c>
      <c r="D1378">
        <v>35000</v>
      </c>
      <c r="E1378">
        <v>66</v>
      </c>
      <c r="F1378" s="3">
        <v>70.800584696265105</v>
      </c>
    </row>
    <row r="1379" spans="1:6">
      <c r="A1379">
        <v>11</v>
      </c>
      <c r="B1379">
        <v>-91.123999999999995</v>
      </c>
      <c r="C1379">
        <v>183</v>
      </c>
      <c r="D1379">
        <v>35000</v>
      </c>
      <c r="E1379">
        <v>116</v>
      </c>
      <c r="F1379" s="3">
        <v>90.465536468768533</v>
      </c>
    </row>
    <row r="1380" spans="1:6">
      <c r="A1380">
        <v>12</v>
      </c>
      <c r="B1380">
        <v>-91.009</v>
      </c>
      <c r="C1380">
        <v>183</v>
      </c>
      <c r="D1380">
        <v>35000</v>
      </c>
      <c r="E1380">
        <v>131</v>
      </c>
      <c r="F1380" s="3">
        <v>124.45331742511689</v>
      </c>
    </row>
    <row r="1381" spans="1:6">
      <c r="A1381">
        <v>13</v>
      </c>
      <c r="B1381">
        <v>-90.894999999999996</v>
      </c>
      <c r="C1381">
        <v>183</v>
      </c>
      <c r="D1381">
        <v>35000</v>
      </c>
      <c r="E1381">
        <v>194</v>
      </c>
      <c r="F1381" s="3">
        <v>174.63772659030258</v>
      </c>
    </row>
    <row r="1382" spans="1:6">
      <c r="A1382">
        <v>14</v>
      </c>
      <c r="B1382">
        <v>-90.787000000000006</v>
      </c>
      <c r="C1382">
        <v>183</v>
      </c>
      <c r="D1382">
        <v>35000</v>
      </c>
      <c r="E1382">
        <v>230</v>
      </c>
      <c r="F1382" s="3">
        <v>236.92668824892237</v>
      </c>
    </row>
    <row r="1383" spans="1:6">
      <c r="A1383">
        <v>15</v>
      </c>
      <c r="B1383">
        <v>-90.671999999999997</v>
      </c>
      <c r="C1383">
        <v>183</v>
      </c>
      <c r="D1383">
        <v>35000</v>
      </c>
      <c r="E1383">
        <v>264</v>
      </c>
      <c r="F1383" s="3">
        <v>313.29875830559752</v>
      </c>
    </row>
    <row r="1384" spans="1:6">
      <c r="A1384">
        <v>16</v>
      </c>
      <c r="B1384">
        <v>-90.555999999999997</v>
      </c>
      <c r="C1384">
        <v>183</v>
      </c>
      <c r="D1384">
        <v>35000</v>
      </c>
      <c r="E1384">
        <v>362</v>
      </c>
      <c r="F1384" s="3">
        <v>388.87899877808002</v>
      </c>
    </row>
    <row r="1385" spans="1:6">
      <c r="A1385">
        <v>17</v>
      </c>
      <c r="B1385">
        <v>-90.44</v>
      </c>
      <c r="C1385">
        <v>183</v>
      </c>
      <c r="D1385">
        <v>35000</v>
      </c>
      <c r="E1385">
        <v>460</v>
      </c>
      <c r="F1385" s="3">
        <v>447.14370788511854</v>
      </c>
    </row>
    <row r="1386" spans="1:6">
      <c r="A1386">
        <v>18</v>
      </c>
      <c r="B1386">
        <v>-90.325000000000003</v>
      </c>
      <c r="C1386">
        <v>183</v>
      </c>
      <c r="D1386">
        <v>35000</v>
      </c>
      <c r="E1386">
        <v>481</v>
      </c>
      <c r="F1386" s="3">
        <v>473.7109751961093</v>
      </c>
    </row>
    <row r="1387" spans="1:6">
      <c r="A1387">
        <v>19</v>
      </c>
      <c r="B1387">
        <v>-90.218999999999994</v>
      </c>
      <c r="C1387">
        <v>183</v>
      </c>
      <c r="D1387">
        <v>35000</v>
      </c>
      <c r="E1387">
        <v>500</v>
      </c>
      <c r="F1387" s="3">
        <v>464.52125647910361</v>
      </c>
    </row>
    <row r="1388" spans="1:6">
      <c r="A1388">
        <v>20</v>
      </c>
      <c r="B1388">
        <v>-90.105999999999995</v>
      </c>
      <c r="C1388">
        <v>183</v>
      </c>
      <c r="D1388">
        <v>35000</v>
      </c>
      <c r="E1388">
        <v>487</v>
      </c>
      <c r="F1388" s="3">
        <v>421.49609237733461</v>
      </c>
    </row>
    <row r="1389" spans="1:6">
      <c r="A1389">
        <v>21</v>
      </c>
      <c r="B1389">
        <v>-89.991</v>
      </c>
      <c r="C1389">
        <v>183</v>
      </c>
      <c r="D1389">
        <v>35000</v>
      </c>
      <c r="E1389">
        <v>352</v>
      </c>
      <c r="F1389" s="3">
        <v>353.29241703588178</v>
      </c>
    </row>
    <row r="1390" spans="1:6">
      <c r="A1390">
        <v>22</v>
      </c>
      <c r="B1390">
        <v>-89.876999999999995</v>
      </c>
      <c r="C1390">
        <v>183</v>
      </c>
      <c r="D1390">
        <v>35000</v>
      </c>
      <c r="E1390">
        <v>239</v>
      </c>
      <c r="F1390" s="3">
        <v>276.50444639173782</v>
      </c>
    </row>
    <row r="1391" spans="1:6">
      <c r="A1391">
        <v>23</v>
      </c>
      <c r="B1391">
        <v>-89.757999999999996</v>
      </c>
      <c r="C1391">
        <v>183</v>
      </c>
      <c r="D1391">
        <v>35000</v>
      </c>
      <c r="E1391">
        <v>217</v>
      </c>
      <c r="F1391" s="3">
        <v>201.66539030177191</v>
      </c>
    </row>
    <row r="1392" spans="1:6">
      <c r="A1392">
        <v>24</v>
      </c>
      <c r="B1392">
        <v>-89.641999999999996</v>
      </c>
      <c r="C1392">
        <v>183</v>
      </c>
      <c r="D1392">
        <v>35000</v>
      </c>
      <c r="E1392">
        <v>113</v>
      </c>
      <c r="F1392" s="3">
        <v>143.34384577874002</v>
      </c>
    </row>
    <row r="1393" spans="1:6">
      <c r="A1393">
        <v>25</v>
      </c>
      <c r="B1393">
        <v>-89.534999999999997</v>
      </c>
      <c r="C1393">
        <v>183</v>
      </c>
      <c r="D1393">
        <v>35000</v>
      </c>
      <c r="E1393">
        <v>106</v>
      </c>
      <c r="F1393" s="3">
        <v>104.95642567727532</v>
      </c>
    </row>
    <row r="1394" spans="1:6">
      <c r="A1394">
        <v>26</v>
      </c>
      <c r="B1394">
        <v>-89.43</v>
      </c>
      <c r="C1394">
        <v>183</v>
      </c>
      <c r="D1394">
        <v>35000</v>
      </c>
      <c r="E1394">
        <v>90</v>
      </c>
      <c r="F1394" s="3">
        <v>80.309563919851328</v>
      </c>
    </row>
    <row r="1395" spans="1:6">
      <c r="A1395">
        <v>27</v>
      </c>
      <c r="B1395">
        <v>-89.316000000000003</v>
      </c>
      <c r="C1395">
        <v>183</v>
      </c>
      <c r="D1395">
        <v>35000</v>
      </c>
      <c r="E1395">
        <v>71</v>
      </c>
      <c r="F1395" s="3">
        <v>64.651370823337004</v>
      </c>
    </row>
    <row r="1396" spans="1:6">
      <c r="A1396">
        <v>28</v>
      </c>
      <c r="B1396">
        <v>-89.195999999999998</v>
      </c>
      <c r="C1396">
        <v>183</v>
      </c>
      <c r="D1396">
        <v>35000</v>
      </c>
      <c r="E1396">
        <v>76</v>
      </c>
      <c r="F1396" s="3">
        <v>56.29170157177316</v>
      </c>
    </row>
    <row r="1397" spans="1:6">
      <c r="A1397">
        <v>29</v>
      </c>
      <c r="B1397">
        <v>-89.090999999999994</v>
      </c>
      <c r="C1397">
        <v>183</v>
      </c>
      <c r="D1397">
        <v>35000</v>
      </c>
      <c r="E1397">
        <v>71</v>
      </c>
      <c r="F1397" s="3">
        <v>52.87505878342624</v>
      </c>
    </row>
    <row r="1398" spans="1:6">
      <c r="A1398">
        <v>30</v>
      </c>
      <c r="B1398">
        <v>-88.971999999999994</v>
      </c>
      <c r="C1398">
        <v>183</v>
      </c>
      <c r="D1398">
        <v>35000</v>
      </c>
      <c r="E1398">
        <v>58</v>
      </c>
      <c r="F1398" s="3">
        <v>51.207738632133015</v>
      </c>
    </row>
    <row r="1399" spans="1:6">
      <c r="A1399">
        <v>31</v>
      </c>
      <c r="B1399">
        <v>-88.86</v>
      </c>
      <c r="C1399">
        <v>183</v>
      </c>
      <c r="D1399">
        <v>35000</v>
      </c>
      <c r="E1399">
        <v>60</v>
      </c>
      <c r="F1399" s="3">
        <v>50.617960403949652</v>
      </c>
    </row>
    <row r="1400" spans="1:6">
      <c r="A1400">
        <v>32</v>
      </c>
      <c r="B1400">
        <v>-88.751999999999995</v>
      </c>
      <c r="C1400">
        <v>183</v>
      </c>
      <c r="D1400">
        <v>35000</v>
      </c>
      <c r="E1400">
        <v>59</v>
      </c>
      <c r="F1400" s="3">
        <v>50.413686798761667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67</v>
      </c>
    </row>
    <row r="1406" spans="1:6">
      <c r="A1406" t="s">
        <v>37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68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293</v>
      </c>
      <c r="B1418" t="s">
        <v>272</v>
      </c>
      <c r="C1418" t="s">
        <v>275</v>
      </c>
      <c r="D1418" t="s">
        <v>292</v>
      </c>
      <c r="E1418" t="s">
        <v>291</v>
      </c>
      <c r="F1418" t="s">
        <v>314</v>
      </c>
    </row>
    <row r="1419" spans="1:10">
      <c r="A1419">
        <v>1</v>
      </c>
      <c r="B1419">
        <v>-92.248000000000005</v>
      </c>
      <c r="C1419">
        <v>183</v>
      </c>
      <c r="D1419">
        <v>35000</v>
      </c>
      <c r="E1419">
        <v>26</v>
      </c>
      <c r="F1419" s="3">
        <v>42.843809781945744</v>
      </c>
      <c r="J1419" t="s">
        <v>354</v>
      </c>
    </row>
    <row r="1420" spans="1:10">
      <c r="A1420">
        <v>2</v>
      </c>
      <c r="B1420">
        <v>-92.138999999999996</v>
      </c>
      <c r="C1420">
        <v>183</v>
      </c>
      <c r="D1420">
        <v>35000</v>
      </c>
      <c r="E1420">
        <v>13</v>
      </c>
      <c r="F1420" s="3">
        <v>42.844133423004578</v>
      </c>
    </row>
    <row r="1421" spans="1:10">
      <c r="A1421">
        <v>3</v>
      </c>
      <c r="B1421">
        <v>-92.024000000000001</v>
      </c>
      <c r="C1421">
        <v>183</v>
      </c>
      <c r="D1421">
        <v>35000</v>
      </c>
      <c r="E1421">
        <v>44</v>
      </c>
      <c r="F1421" s="3">
        <v>42.845861885829386</v>
      </c>
    </row>
    <row r="1422" spans="1:10">
      <c r="A1422">
        <v>4</v>
      </c>
      <c r="B1422">
        <v>-91.912000000000006</v>
      </c>
      <c r="C1422">
        <v>183</v>
      </c>
      <c r="D1422">
        <v>35000</v>
      </c>
      <c r="E1422">
        <v>46</v>
      </c>
      <c r="F1422" s="3">
        <v>42.853560137237928</v>
      </c>
    </row>
    <row r="1423" spans="1:10">
      <c r="A1423">
        <v>5</v>
      </c>
      <c r="B1423">
        <v>-91.8</v>
      </c>
      <c r="C1423">
        <v>183</v>
      </c>
      <c r="D1423">
        <v>35000</v>
      </c>
      <c r="E1423">
        <v>57</v>
      </c>
      <c r="F1423" s="3">
        <v>42.884737533115619</v>
      </c>
    </row>
    <row r="1424" spans="1:10">
      <c r="A1424">
        <v>6</v>
      </c>
      <c r="B1424">
        <v>-91.694000000000003</v>
      </c>
      <c r="C1424">
        <v>183</v>
      </c>
      <c r="D1424">
        <v>35000</v>
      </c>
      <c r="E1424">
        <v>70</v>
      </c>
      <c r="F1424" s="3">
        <v>42.988033445397619</v>
      </c>
    </row>
    <row r="1425" spans="1:6">
      <c r="A1425">
        <v>7</v>
      </c>
      <c r="B1425">
        <v>-91.581000000000003</v>
      </c>
      <c r="C1425">
        <v>183</v>
      </c>
      <c r="D1425">
        <v>35000</v>
      </c>
      <c r="E1425">
        <v>59</v>
      </c>
      <c r="F1425" s="3">
        <v>43.342727788900305</v>
      </c>
    </row>
    <row r="1426" spans="1:6">
      <c r="A1426">
        <v>8</v>
      </c>
      <c r="B1426">
        <v>-91.465000000000003</v>
      </c>
      <c r="C1426">
        <v>183</v>
      </c>
      <c r="D1426">
        <v>35000</v>
      </c>
      <c r="E1426">
        <v>64</v>
      </c>
      <c r="F1426" s="3">
        <v>44.444439555424879</v>
      </c>
    </row>
    <row r="1427" spans="1:6">
      <c r="A1427">
        <v>9</v>
      </c>
      <c r="B1427">
        <v>-91.349000000000004</v>
      </c>
      <c r="C1427">
        <v>183</v>
      </c>
      <c r="D1427">
        <v>35000</v>
      </c>
      <c r="E1427">
        <v>73</v>
      </c>
      <c r="F1427" s="3">
        <v>47.446200872701034</v>
      </c>
    </row>
    <row r="1428" spans="1:6">
      <c r="A1428">
        <v>10</v>
      </c>
      <c r="B1428">
        <v>-91.233999999999995</v>
      </c>
      <c r="C1428">
        <v>183</v>
      </c>
      <c r="D1428">
        <v>35000</v>
      </c>
      <c r="E1428">
        <v>83</v>
      </c>
      <c r="F1428" s="3">
        <v>54.614123831489628</v>
      </c>
    </row>
    <row r="1429" spans="1:6">
      <c r="A1429">
        <v>11</v>
      </c>
      <c r="B1429">
        <v>-91.123999999999995</v>
      </c>
      <c r="C1429">
        <v>183</v>
      </c>
      <c r="D1429">
        <v>35000</v>
      </c>
      <c r="E1429">
        <v>77</v>
      </c>
      <c r="F1429" s="3">
        <v>68.973861387098893</v>
      </c>
    </row>
    <row r="1430" spans="1:6">
      <c r="A1430">
        <v>12</v>
      </c>
      <c r="B1430">
        <v>-91.009</v>
      </c>
      <c r="C1430">
        <v>183</v>
      </c>
      <c r="D1430">
        <v>35000</v>
      </c>
      <c r="E1430">
        <v>105</v>
      </c>
      <c r="F1430" s="3">
        <v>96.985083597217496</v>
      </c>
    </row>
    <row r="1431" spans="1:6">
      <c r="A1431">
        <v>13</v>
      </c>
      <c r="B1431">
        <v>-90.894999999999996</v>
      </c>
      <c r="C1431">
        <v>183</v>
      </c>
      <c r="D1431">
        <v>35000</v>
      </c>
      <c r="E1431">
        <v>161</v>
      </c>
      <c r="F1431" s="3">
        <v>143.08603432621985</v>
      </c>
    </row>
    <row r="1432" spans="1:6">
      <c r="A1432">
        <v>14</v>
      </c>
      <c r="B1432">
        <v>-90.787000000000006</v>
      </c>
      <c r="C1432">
        <v>183</v>
      </c>
      <c r="D1432">
        <v>35000</v>
      </c>
      <c r="E1432">
        <v>192</v>
      </c>
      <c r="F1432" s="3">
        <v>205.82622420330281</v>
      </c>
    </row>
    <row r="1433" spans="1:6">
      <c r="A1433">
        <v>15</v>
      </c>
      <c r="B1433">
        <v>-90.671999999999997</v>
      </c>
      <c r="C1433">
        <v>183</v>
      </c>
      <c r="D1433">
        <v>35000</v>
      </c>
      <c r="E1433">
        <v>280</v>
      </c>
      <c r="F1433" s="3">
        <v>289.22775297291849</v>
      </c>
    </row>
    <row r="1434" spans="1:6">
      <c r="A1434">
        <v>16</v>
      </c>
      <c r="B1434">
        <v>-90.555999999999997</v>
      </c>
      <c r="C1434">
        <v>183</v>
      </c>
      <c r="D1434">
        <v>35000</v>
      </c>
      <c r="E1434">
        <v>306</v>
      </c>
      <c r="F1434" s="3">
        <v>378.04950600780467</v>
      </c>
    </row>
    <row r="1435" spans="1:6">
      <c r="A1435">
        <v>17</v>
      </c>
      <c r="B1435">
        <v>-90.44</v>
      </c>
      <c r="C1435">
        <v>183</v>
      </c>
      <c r="D1435">
        <v>35000</v>
      </c>
      <c r="E1435">
        <v>476</v>
      </c>
      <c r="F1435" s="3">
        <v>451.60739463153004</v>
      </c>
    </row>
    <row r="1436" spans="1:6">
      <c r="A1436">
        <v>18</v>
      </c>
      <c r="B1436">
        <v>-90.325000000000003</v>
      </c>
      <c r="C1436">
        <v>183</v>
      </c>
      <c r="D1436">
        <v>35000</v>
      </c>
      <c r="E1436">
        <v>517</v>
      </c>
      <c r="F1436" s="3">
        <v>489.49142694302077</v>
      </c>
    </row>
    <row r="1437" spans="1:6">
      <c r="A1437">
        <v>19</v>
      </c>
      <c r="B1437">
        <v>-90.218999999999994</v>
      </c>
      <c r="C1437">
        <v>183</v>
      </c>
      <c r="D1437">
        <v>35000</v>
      </c>
      <c r="E1437">
        <v>525</v>
      </c>
      <c r="F1437" s="3">
        <v>483.46458192567735</v>
      </c>
    </row>
    <row r="1438" spans="1:6">
      <c r="A1438">
        <v>20</v>
      </c>
      <c r="B1438">
        <v>-90.105999999999995</v>
      </c>
      <c r="C1438">
        <v>183</v>
      </c>
      <c r="D1438">
        <v>35000</v>
      </c>
      <c r="E1438">
        <v>478</v>
      </c>
      <c r="F1438" s="3">
        <v>435.54429468306637</v>
      </c>
    </row>
    <row r="1439" spans="1:6">
      <c r="A1439">
        <v>21</v>
      </c>
      <c r="B1439">
        <v>-89.991</v>
      </c>
      <c r="C1439">
        <v>183</v>
      </c>
      <c r="D1439">
        <v>35000</v>
      </c>
      <c r="E1439">
        <v>341</v>
      </c>
      <c r="F1439" s="3">
        <v>356.79135058222033</v>
      </c>
    </row>
    <row r="1440" spans="1:6">
      <c r="A1440">
        <v>22</v>
      </c>
      <c r="B1440">
        <v>-89.876999999999995</v>
      </c>
      <c r="C1440">
        <v>183</v>
      </c>
      <c r="D1440">
        <v>35000</v>
      </c>
      <c r="E1440">
        <v>254</v>
      </c>
      <c r="F1440" s="3">
        <v>268.98701836526209</v>
      </c>
    </row>
    <row r="1441" spans="1:6">
      <c r="A1441">
        <v>23</v>
      </c>
      <c r="B1441">
        <v>-89.757999999999996</v>
      </c>
      <c r="C1441">
        <v>183</v>
      </c>
      <c r="D1441">
        <v>35000</v>
      </c>
      <c r="E1441">
        <v>190</v>
      </c>
      <c r="F1441" s="3">
        <v>186.28812184642038</v>
      </c>
    </row>
    <row r="1442" spans="1:6">
      <c r="A1442">
        <v>24</v>
      </c>
      <c r="B1442">
        <v>-89.641999999999996</v>
      </c>
      <c r="C1442">
        <v>183</v>
      </c>
      <c r="D1442">
        <v>35000</v>
      </c>
      <c r="E1442">
        <v>105</v>
      </c>
      <c r="F1442" s="3">
        <v>125.22236827574963</v>
      </c>
    </row>
    <row r="1443" spans="1:6">
      <c r="A1443">
        <v>25</v>
      </c>
      <c r="B1443">
        <v>-89.534999999999997</v>
      </c>
      <c r="C1443">
        <v>183</v>
      </c>
      <c r="D1443">
        <v>35000</v>
      </c>
      <c r="E1443">
        <v>78</v>
      </c>
      <c r="F1443" s="3">
        <v>87.665085252485397</v>
      </c>
    </row>
    <row r="1444" spans="1:6">
      <c r="A1444">
        <v>26</v>
      </c>
      <c r="B1444">
        <v>-89.43</v>
      </c>
      <c r="C1444">
        <v>183</v>
      </c>
      <c r="D1444">
        <v>35000</v>
      </c>
      <c r="E1444">
        <v>73</v>
      </c>
      <c r="F1444" s="3">
        <v>65.374467308471083</v>
      </c>
    </row>
    <row r="1445" spans="1:6">
      <c r="A1445">
        <v>27</v>
      </c>
      <c r="B1445">
        <v>-89.316000000000003</v>
      </c>
      <c r="C1445">
        <v>183</v>
      </c>
      <c r="D1445">
        <v>35000</v>
      </c>
      <c r="E1445">
        <v>72</v>
      </c>
      <c r="F1445" s="3">
        <v>52.490047590770267</v>
      </c>
    </row>
    <row r="1446" spans="1:6">
      <c r="A1446">
        <v>28</v>
      </c>
      <c r="B1446">
        <v>-89.195999999999998</v>
      </c>
      <c r="C1446">
        <v>183</v>
      </c>
      <c r="D1446">
        <v>35000</v>
      </c>
      <c r="E1446">
        <v>68</v>
      </c>
      <c r="F1446" s="3">
        <v>46.367085685187931</v>
      </c>
    </row>
    <row r="1447" spans="1:6">
      <c r="A1447">
        <v>29</v>
      </c>
      <c r="B1447">
        <v>-89.090999999999994</v>
      </c>
      <c r="C1447">
        <v>183</v>
      </c>
      <c r="D1447">
        <v>35000</v>
      </c>
      <c r="E1447">
        <v>59</v>
      </c>
      <c r="F1447" s="3">
        <v>44.169585006812518</v>
      </c>
    </row>
    <row r="1448" spans="1:6">
      <c r="A1448">
        <v>30</v>
      </c>
      <c r="B1448">
        <v>-88.971999999999994</v>
      </c>
      <c r="C1448">
        <v>183</v>
      </c>
      <c r="D1448">
        <v>35000</v>
      </c>
      <c r="E1448">
        <v>39</v>
      </c>
      <c r="F1448" s="3">
        <v>43.236699154170786</v>
      </c>
    </row>
    <row r="1449" spans="1:6">
      <c r="A1449">
        <v>31</v>
      </c>
      <c r="B1449">
        <v>-88.86</v>
      </c>
      <c r="C1449">
        <v>183</v>
      </c>
      <c r="D1449">
        <v>35000</v>
      </c>
      <c r="E1449">
        <v>49</v>
      </c>
      <c r="F1449" s="3">
        <v>42.956345955181611</v>
      </c>
    </row>
    <row r="1450" spans="1:6">
      <c r="A1450">
        <v>32</v>
      </c>
      <c r="B1450">
        <v>-88.751999999999995</v>
      </c>
      <c r="C1450">
        <v>183</v>
      </c>
      <c r="D1450">
        <v>35000</v>
      </c>
      <c r="E1450">
        <v>44</v>
      </c>
      <c r="F1450" s="3">
        <v>42.874371168428681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69</v>
      </c>
    </row>
    <row r="1456" spans="1:6">
      <c r="A1456" t="s">
        <v>37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70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293</v>
      </c>
      <c r="B1468" t="s">
        <v>272</v>
      </c>
      <c r="C1468" t="s">
        <v>275</v>
      </c>
      <c r="D1468" t="s">
        <v>292</v>
      </c>
      <c r="E1468" t="s">
        <v>291</v>
      </c>
      <c r="F1468" t="s">
        <v>314</v>
      </c>
    </row>
    <row r="1469" spans="1:10">
      <c r="A1469">
        <v>1</v>
      </c>
      <c r="B1469">
        <v>-92.248000000000005</v>
      </c>
      <c r="C1469">
        <v>185</v>
      </c>
      <c r="D1469">
        <v>35000</v>
      </c>
      <c r="E1469">
        <v>39</v>
      </c>
      <c r="F1469" s="3">
        <v>49.849383239963124</v>
      </c>
      <c r="J1469" t="s">
        <v>355</v>
      </c>
    </row>
    <row r="1470" spans="1:10">
      <c r="A1470">
        <v>2</v>
      </c>
      <c r="B1470">
        <v>-92.138999999999996</v>
      </c>
      <c r="C1470">
        <v>185</v>
      </c>
      <c r="D1470">
        <v>35000</v>
      </c>
      <c r="E1470">
        <v>42</v>
      </c>
      <c r="F1470" s="3">
        <v>49.850229386363814</v>
      </c>
    </row>
    <row r="1471" spans="1:10">
      <c r="A1471">
        <v>3</v>
      </c>
      <c r="B1471">
        <v>-92.024000000000001</v>
      </c>
      <c r="C1471">
        <v>185</v>
      </c>
      <c r="D1471">
        <v>35000</v>
      </c>
      <c r="E1471">
        <v>31</v>
      </c>
      <c r="F1471" s="3">
        <v>49.854433815155986</v>
      </c>
    </row>
    <row r="1472" spans="1:10">
      <c r="A1472">
        <v>4</v>
      </c>
      <c r="B1472">
        <v>-91.912000000000006</v>
      </c>
      <c r="C1472">
        <v>185</v>
      </c>
      <c r="D1472">
        <v>35000</v>
      </c>
      <c r="E1472">
        <v>58</v>
      </c>
      <c r="F1472" s="3">
        <v>49.871895247845423</v>
      </c>
    </row>
    <row r="1473" spans="1:6">
      <c r="A1473">
        <v>5</v>
      </c>
      <c r="B1473">
        <v>-91.8</v>
      </c>
      <c r="C1473">
        <v>185</v>
      </c>
      <c r="D1473">
        <v>35000</v>
      </c>
      <c r="E1473">
        <v>39</v>
      </c>
      <c r="F1473" s="3">
        <v>49.937985892294009</v>
      </c>
    </row>
    <row r="1474" spans="1:6">
      <c r="A1474">
        <v>6</v>
      </c>
      <c r="B1474">
        <v>-91.694000000000003</v>
      </c>
      <c r="C1474">
        <v>185</v>
      </c>
      <c r="D1474">
        <v>35000</v>
      </c>
      <c r="E1474">
        <v>55</v>
      </c>
      <c r="F1474" s="3">
        <v>50.143467183140231</v>
      </c>
    </row>
    <row r="1475" spans="1:6">
      <c r="A1475">
        <v>7</v>
      </c>
      <c r="B1475">
        <v>-91.581000000000003</v>
      </c>
      <c r="C1475">
        <v>185</v>
      </c>
      <c r="D1475">
        <v>35000</v>
      </c>
      <c r="E1475">
        <v>55</v>
      </c>
      <c r="F1475" s="3">
        <v>50.805472897167718</v>
      </c>
    </row>
    <row r="1476" spans="1:6">
      <c r="A1476">
        <v>8</v>
      </c>
      <c r="B1476">
        <v>-91.465000000000003</v>
      </c>
      <c r="C1476">
        <v>185</v>
      </c>
      <c r="D1476">
        <v>35000</v>
      </c>
      <c r="E1476">
        <v>69</v>
      </c>
      <c r="F1476" s="3">
        <v>52.73315093909455</v>
      </c>
    </row>
    <row r="1477" spans="1:6">
      <c r="A1477">
        <v>9</v>
      </c>
      <c r="B1477">
        <v>-91.349000000000004</v>
      </c>
      <c r="C1477">
        <v>185</v>
      </c>
      <c r="D1477">
        <v>35000</v>
      </c>
      <c r="E1477">
        <v>80</v>
      </c>
      <c r="F1477" s="3">
        <v>57.661559797401061</v>
      </c>
    </row>
    <row r="1478" spans="1:6">
      <c r="A1478">
        <v>10</v>
      </c>
      <c r="B1478">
        <v>-91.233999999999995</v>
      </c>
      <c r="C1478">
        <v>185</v>
      </c>
      <c r="D1478">
        <v>35000</v>
      </c>
      <c r="E1478">
        <v>101</v>
      </c>
      <c r="F1478" s="3">
        <v>68.722100479342075</v>
      </c>
    </row>
    <row r="1479" spans="1:6">
      <c r="A1479">
        <v>11</v>
      </c>
      <c r="B1479">
        <v>-91.123999999999995</v>
      </c>
      <c r="C1479">
        <v>185</v>
      </c>
      <c r="D1479">
        <v>35000</v>
      </c>
      <c r="E1479">
        <v>114</v>
      </c>
      <c r="F1479" s="3">
        <v>89.602920275745134</v>
      </c>
    </row>
    <row r="1480" spans="1:6">
      <c r="A1480">
        <v>12</v>
      </c>
      <c r="B1480">
        <v>-91.009</v>
      </c>
      <c r="C1480">
        <v>185</v>
      </c>
      <c r="D1480">
        <v>35000</v>
      </c>
      <c r="E1480">
        <v>138</v>
      </c>
      <c r="F1480" s="3">
        <v>127.978258477244</v>
      </c>
    </row>
    <row r="1481" spans="1:6">
      <c r="A1481">
        <v>13</v>
      </c>
      <c r="B1481">
        <v>-90.894999999999996</v>
      </c>
      <c r="C1481">
        <v>185</v>
      </c>
      <c r="D1481">
        <v>35000</v>
      </c>
      <c r="E1481">
        <v>159</v>
      </c>
      <c r="F1481" s="3">
        <v>187.40700030559492</v>
      </c>
    </row>
    <row r="1482" spans="1:6">
      <c r="A1482">
        <v>14</v>
      </c>
      <c r="B1482">
        <v>-90.787000000000006</v>
      </c>
      <c r="C1482">
        <v>185</v>
      </c>
      <c r="D1482">
        <v>35000</v>
      </c>
      <c r="E1482">
        <v>252</v>
      </c>
      <c r="F1482" s="3">
        <v>263.50069233212537</v>
      </c>
    </row>
    <row r="1483" spans="1:6">
      <c r="A1483">
        <v>15</v>
      </c>
      <c r="B1483">
        <v>-90.671999999999997</v>
      </c>
      <c r="C1483">
        <v>185</v>
      </c>
      <c r="D1483">
        <v>35000</v>
      </c>
      <c r="E1483">
        <v>332</v>
      </c>
      <c r="F1483" s="3">
        <v>358.10298726513963</v>
      </c>
    </row>
    <row r="1484" spans="1:6">
      <c r="A1484">
        <v>16</v>
      </c>
      <c r="B1484">
        <v>-90.555999999999997</v>
      </c>
      <c r="C1484">
        <v>185</v>
      </c>
      <c r="D1484">
        <v>35000</v>
      </c>
      <c r="E1484">
        <v>469</v>
      </c>
      <c r="F1484" s="3">
        <v>450.79883996614944</v>
      </c>
    </row>
    <row r="1485" spans="1:6">
      <c r="A1485">
        <v>17</v>
      </c>
      <c r="B1485">
        <v>-90.44</v>
      </c>
      <c r="C1485">
        <v>185</v>
      </c>
      <c r="D1485">
        <v>35000</v>
      </c>
      <c r="E1485">
        <v>497</v>
      </c>
      <c r="F1485" s="3">
        <v>518.30098199794543</v>
      </c>
    </row>
    <row r="1486" spans="1:6">
      <c r="A1486">
        <v>18</v>
      </c>
      <c r="B1486">
        <v>-90.325000000000003</v>
      </c>
      <c r="C1486">
        <v>185</v>
      </c>
      <c r="D1486">
        <v>35000</v>
      </c>
      <c r="E1486">
        <v>578</v>
      </c>
      <c r="F1486" s="3">
        <v>541.49464266614041</v>
      </c>
    </row>
    <row r="1487" spans="1:6">
      <c r="A1487">
        <v>19</v>
      </c>
      <c r="B1487">
        <v>-90.218999999999994</v>
      </c>
      <c r="C1487">
        <v>185</v>
      </c>
      <c r="D1487">
        <v>35000</v>
      </c>
      <c r="E1487">
        <v>549</v>
      </c>
      <c r="F1487" s="3">
        <v>518.04488285878153</v>
      </c>
    </row>
    <row r="1488" spans="1:6">
      <c r="A1488">
        <v>20</v>
      </c>
      <c r="B1488">
        <v>-90.105999999999995</v>
      </c>
      <c r="C1488">
        <v>185</v>
      </c>
      <c r="D1488">
        <v>35000</v>
      </c>
      <c r="E1488">
        <v>458</v>
      </c>
      <c r="F1488" s="3">
        <v>452.51448251169671</v>
      </c>
    </row>
    <row r="1489" spans="1:6">
      <c r="A1489">
        <v>21</v>
      </c>
      <c r="B1489">
        <v>-89.991</v>
      </c>
      <c r="C1489">
        <v>185</v>
      </c>
      <c r="D1489">
        <v>35000</v>
      </c>
      <c r="E1489">
        <v>355</v>
      </c>
      <c r="F1489" s="3">
        <v>360.94492523463339</v>
      </c>
    </row>
    <row r="1490" spans="1:6">
      <c r="A1490">
        <v>22</v>
      </c>
      <c r="B1490">
        <v>-89.876999999999995</v>
      </c>
      <c r="C1490">
        <v>185</v>
      </c>
      <c r="D1490">
        <v>35000</v>
      </c>
      <c r="E1490">
        <v>265</v>
      </c>
      <c r="F1490" s="3">
        <v>266.9231664654871</v>
      </c>
    </row>
    <row r="1491" spans="1:6">
      <c r="A1491">
        <v>23</v>
      </c>
      <c r="B1491">
        <v>-89.757999999999996</v>
      </c>
      <c r="C1491">
        <v>185</v>
      </c>
      <c r="D1491">
        <v>35000</v>
      </c>
      <c r="E1491">
        <v>164</v>
      </c>
      <c r="F1491" s="3">
        <v>183.33928397171309</v>
      </c>
    </row>
    <row r="1492" spans="1:6">
      <c r="A1492">
        <v>24</v>
      </c>
      <c r="B1492">
        <v>-89.641999999999996</v>
      </c>
      <c r="C1492">
        <v>185</v>
      </c>
      <c r="D1492">
        <v>35000</v>
      </c>
      <c r="E1492">
        <v>118</v>
      </c>
      <c r="F1492" s="3">
        <v>124.39180445958883</v>
      </c>
    </row>
    <row r="1493" spans="1:6">
      <c r="A1493">
        <v>25</v>
      </c>
      <c r="B1493">
        <v>-89.534999999999997</v>
      </c>
      <c r="C1493">
        <v>185</v>
      </c>
      <c r="D1493">
        <v>35000</v>
      </c>
      <c r="E1493">
        <v>91</v>
      </c>
      <c r="F1493" s="3">
        <v>89.446922604536141</v>
      </c>
    </row>
    <row r="1494" spans="1:6">
      <c r="A1494">
        <v>26</v>
      </c>
      <c r="B1494">
        <v>-89.43</v>
      </c>
      <c r="C1494">
        <v>185</v>
      </c>
      <c r="D1494">
        <v>35000</v>
      </c>
      <c r="E1494">
        <v>80</v>
      </c>
      <c r="F1494" s="3">
        <v>69.326149507109335</v>
      </c>
    </row>
    <row r="1495" spans="1:6">
      <c r="A1495">
        <v>27</v>
      </c>
      <c r="B1495">
        <v>-89.316000000000003</v>
      </c>
      <c r="C1495">
        <v>185</v>
      </c>
      <c r="D1495">
        <v>35000</v>
      </c>
      <c r="E1495">
        <v>62</v>
      </c>
      <c r="F1495" s="3">
        <v>58.009801222007489</v>
      </c>
    </row>
    <row r="1496" spans="1:6">
      <c r="A1496">
        <v>28</v>
      </c>
      <c r="B1496">
        <v>-89.195999999999998</v>
      </c>
      <c r="C1496">
        <v>185</v>
      </c>
      <c r="D1496">
        <v>35000</v>
      </c>
      <c r="E1496">
        <v>65</v>
      </c>
      <c r="F1496" s="3">
        <v>52.769372716806025</v>
      </c>
    </row>
    <row r="1497" spans="1:6">
      <c r="A1497">
        <v>29</v>
      </c>
      <c r="B1497">
        <v>-89.090999999999994</v>
      </c>
      <c r="C1497">
        <v>185</v>
      </c>
      <c r="D1497">
        <v>35000</v>
      </c>
      <c r="E1497">
        <v>44</v>
      </c>
      <c r="F1497" s="3">
        <v>50.930549079140313</v>
      </c>
    </row>
    <row r="1498" spans="1:6">
      <c r="A1498">
        <v>30</v>
      </c>
      <c r="B1498">
        <v>-88.971999999999994</v>
      </c>
      <c r="C1498">
        <v>185</v>
      </c>
      <c r="D1498">
        <v>35000</v>
      </c>
      <c r="E1498">
        <v>53</v>
      </c>
      <c r="F1498" s="3">
        <v>50.164567584525926</v>
      </c>
    </row>
    <row r="1499" spans="1:6">
      <c r="A1499">
        <v>31</v>
      </c>
      <c r="B1499">
        <v>-88.86</v>
      </c>
      <c r="C1499">
        <v>185</v>
      </c>
      <c r="D1499">
        <v>35000</v>
      </c>
      <c r="E1499">
        <v>42</v>
      </c>
      <c r="F1499" s="3">
        <v>49.938381885064032</v>
      </c>
    </row>
    <row r="1500" spans="1:6">
      <c r="A1500">
        <v>32</v>
      </c>
      <c r="B1500">
        <v>-88.751999999999995</v>
      </c>
      <c r="C1500">
        <v>185</v>
      </c>
      <c r="D1500">
        <v>35000</v>
      </c>
      <c r="E1500">
        <v>60</v>
      </c>
      <c r="F1500" s="3">
        <v>49.873184344377421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71</v>
      </c>
    </row>
    <row r="1506" spans="1:10">
      <c r="A1506" t="s">
        <v>37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72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293</v>
      </c>
      <c r="B1518" t="s">
        <v>272</v>
      </c>
      <c r="C1518" t="s">
        <v>275</v>
      </c>
      <c r="D1518" t="s">
        <v>292</v>
      </c>
      <c r="E1518" t="s">
        <v>291</v>
      </c>
      <c r="F1518" t="s">
        <v>314</v>
      </c>
    </row>
    <row r="1519" spans="1:10">
      <c r="A1519">
        <v>1</v>
      </c>
      <c r="B1519">
        <v>-92.248000000000005</v>
      </c>
      <c r="C1519">
        <v>184</v>
      </c>
      <c r="D1519">
        <v>35000</v>
      </c>
      <c r="E1519">
        <v>22</v>
      </c>
      <c r="F1519" s="3">
        <v>42.326839448826213</v>
      </c>
      <c r="J1519" t="s">
        <v>356</v>
      </c>
    </row>
    <row r="1520" spans="1:10">
      <c r="A1520">
        <v>2</v>
      </c>
      <c r="B1520">
        <v>-92.138999999999996</v>
      </c>
      <c r="C1520">
        <v>184</v>
      </c>
      <c r="D1520">
        <v>35000</v>
      </c>
      <c r="E1520">
        <v>29</v>
      </c>
      <c r="F1520" s="3">
        <v>42.330677641393109</v>
      </c>
    </row>
    <row r="1521" spans="1:6">
      <c r="A1521">
        <v>3</v>
      </c>
      <c r="B1521">
        <v>-92.024000000000001</v>
      </c>
      <c r="C1521">
        <v>184</v>
      </c>
      <c r="D1521">
        <v>35000</v>
      </c>
      <c r="E1521">
        <v>46</v>
      </c>
      <c r="F1521" s="3">
        <v>42.346210880242019</v>
      </c>
    </row>
    <row r="1522" spans="1:6">
      <c r="A1522">
        <v>4</v>
      </c>
      <c r="B1522">
        <v>-91.912000000000006</v>
      </c>
      <c r="C1522">
        <v>184</v>
      </c>
      <c r="D1522">
        <v>35000</v>
      </c>
      <c r="E1522">
        <v>36</v>
      </c>
      <c r="F1522" s="3">
        <v>42.39949206189047</v>
      </c>
    </row>
    <row r="1523" spans="1:6">
      <c r="A1523">
        <v>5</v>
      </c>
      <c r="B1523">
        <v>-91.8</v>
      </c>
      <c r="C1523">
        <v>184</v>
      </c>
      <c r="D1523">
        <v>35000</v>
      </c>
      <c r="E1523">
        <v>46</v>
      </c>
      <c r="F1523" s="3">
        <v>42.568461168605062</v>
      </c>
    </row>
    <row r="1524" spans="1:6">
      <c r="A1524">
        <v>6</v>
      </c>
      <c r="B1524">
        <v>-91.694000000000003</v>
      </c>
      <c r="C1524">
        <v>184</v>
      </c>
      <c r="D1524">
        <v>35000</v>
      </c>
      <c r="E1524">
        <v>56</v>
      </c>
      <c r="F1524" s="3">
        <v>43.01684835366418</v>
      </c>
    </row>
    <row r="1525" spans="1:6">
      <c r="A1525">
        <v>7</v>
      </c>
      <c r="B1525">
        <v>-91.581000000000003</v>
      </c>
      <c r="C1525">
        <v>184</v>
      </c>
      <c r="D1525">
        <v>35000</v>
      </c>
      <c r="E1525">
        <v>52</v>
      </c>
      <c r="F1525" s="3">
        <v>44.260372636125446</v>
      </c>
    </row>
    <row r="1526" spans="1:6">
      <c r="A1526">
        <v>8</v>
      </c>
      <c r="B1526">
        <v>-91.465000000000003</v>
      </c>
      <c r="C1526">
        <v>184</v>
      </c>
      <c r="D1526">
        <v>35000</v>
      </c>
      <c r="E1526">
        <v>59</v>
      </c>
      <c r="F1526" s="3">
        <v>47.401032018570177</v>
      </c>
    </row>
    <row r="1527" spans="1:6">
      <c r="A1527">
        <v>9</v>
      </c>
      <c r="B1527">
        <v>-91.349000000000004</v>
      </c>
      <c r="C1527">
        <v>184</v>
      </c>
      <c r="D1527">
        <v>35000</v>
      </c>
      <c r="E1527">
        <v>72</v>
      </c>
      <c r="F1527" s="3">
        <v>54.453090781561933</v>
      </c>
    </row>
    <row r="1528" spans="1:6">
      <c r="A1528">
        <v>10</v>
      </c>
      <c r="B1528">
        <v>-91.233999999999995</v>
      </c>
      <c r="C1528">
        <v>184</v>
      </c>
      <c r="D1528">
        <v>35000</v>
      </c>
      <c r="E1528">
        <v>83</v>
      </c>
      <c r="F1528" s="3">
        <v>68.55480034393959</v>
      </c>
    </row>
    <row r="1529" spans="1:6">
      <c r="A1529">
        <v>11</v>
      </c>
      <c r="B1529">
        <v>-91.123999999999995</v>
      </c>
      <c r="C1529">
        <v>184</v>
      </c>
      <c r="D1529">
        <v>35000</v>
      </c>
      <c r="E1529">
        <v>129</v>
      </c>
      <c r="F1529" s="3">
        <v>92.669289820537372</v>
      </c>
    </row>
    <row r="1530" spans="1:6">
      <c r="A1530">
        <v>12</v>
      </c>
      <c r="B1530">
        <v>-91.009</v>
      </c>
      <c r="C1530">
        <v>184</v>
      </c>
      <c r="D1530">
        <v>35000</v>
      </c>
      <c r="E1530">
        <v>163</v>
      </c>
      <c r="F1530" s="3">
        <v>133.31540101144608</v>
      </c>
    </row>
    <row r="1531" spans="1:6">
      <c r="A1531">
        <v>13</v>
      </c>
      <c r="B1531">
        <v>-90.894999999999996</v>
      </c>
      <c r="C1531">
        <v>184</v>
      </c>
      <c r="D1531">
        <v>35000</v>
      </c>
      <c r="E1531">
        <v>163</v>
      </c>
      <c r="F1531" s="3">
        <v>191.76803121564635</v>
      </c>
    </row>
    <row r="1532" spans="1:6">
      <c r="A1532">
        <v>14</v>
      </c>
      <c r="B1532">
        <v>-90.787000000000006</v>
      </c>
      <c r="C1532">
        <v>184</v>
      </c>
      <c r="D1532">
        <v>35000</v>
      </c>
      <c r="E1532">
        <v>236</v>
      </c>
      <c r="F1532" s="3">
        <v>262.36061708010453</v>
      </c>
    </row>
    <row r="1533" spans="1:6">
      <c r="A1533">
        <v>15</v>
      </c>
      <c r="B1533">
        <v>-90.671999999999997</v>
      </c>
      <c r="C1533">
        <v>184</v>
      </c>
      <c r="D1533">
        <v>35000</v>
      </c>
      <c r="E1533">
        <v>327</v>
      </c>
      <c r="F1533" s="3">
        <v>346.24819895342972</v>
      </c>
    </row>
    <row r="1534" spans="1:6">
      <c r="A1534">
        <v>16</v>
      </c>
      <c r="B1534">
        <v>-90.555999999999997</v>
      </c>
      <c r="C1534">
        <v>184</v>
      </c>
      <c r="D1534">
        <v>35000</v>
      </c>
      <c r="E1534">
        <v>379</v>
      </c>
      <c r="F1534" s="3">
        <v>425.92958379790963</v>
      </c>
    </row>
    <row r="1535" spans="1:6">
      <c r="A1535">
        <v>17</v>
      </c>
      <c r="B1535">
        <v>-90.44</v>
      </c>
      <c r="C1535">
        <v>184</v>
      </c>
      <c r="D1535">
        <v>35000</v>
      </c>
      <c r="E1535">
        <v>505</v>
      </c>
      <c r="F1535" s="3">
        <v>483.34493387147501</v>
      </c>
    </row>
    <row r="1536" spans="1:6">
      <c r="A1536">
        <v>18</v>
      </c>
      <c r="B1536">
        <v>-90.325000000000003</v>
      </c>
      <c r="C1536">
        <v>184</v>
      </c>
      <c r="D1536">
        <v>35000</v>
      </c>
      <c r="E1536">
        <v>541</v>
      </c>
      <c r="F1536" s="3">
        <v>504.16092730237517</v>
      </c>
    </row>
    <row r="1537" spans="1:6">
      <c r="A1537">
        <v>19</v>
      </c>
      <c r="B1537">
        <v>-90.218999999999994</v>
      </c>
      <c r="C1537">
        <v>184</v>
      </c>
      <c r="D1537">
        <v>35000</v>
      </c>
      <c r="E1537">
        <v>529</v>
      </c>
      <c r="F1537" s="3">
        <v>486.60436313198733</v>
      </c>
    </row>
    <row r="1538" spans="1:6">
      <c r="A1538">
        <v>20</v>
      </c>
      <c r="B1538">
        <v>-90.105999999999995</v>
      </c>
      <c r="C1538">
        <v>184</v>
      </c>
      <c r="D1538">
        <v>35000</v>
      </c>
      <c r="E1538">
        <v>479</v>
      </c>
      <c r="F1538" s="3">
        <v>433.55242925551653</v>
      </c>
    </row>
    <row r="1539" spans="1:6">
      <c r="A1539">
        <v>21</v>
      </c>
      <c r="B1539">
        <v>-89.991</v>
      </c>
      <c r="C1539">
        <v>184</v>
      </c>
      <c r="D1539">
        <v>35000</v>
      </c>
      <c r="E1539">
        <v>354</v>
      </c>
      <c r="F1539" s="3">
        <v>356.17493315938776</v>
      </c>
    </row>
    <row r="1540" spans="1:6">
      <c r="A1540">
        <v>22</v>
      </c>
      <c r="B1540">
        <v>-89.876999999999995</v>
      </c>
      <c r="C1540">
        <v>184</v>
      </c>
      <c r="D1540">
        <v>35000</v>
      </c>
      <c r="E1540">
        <v>244</v>
      </c>
      <c r="F1540" s="3">
        <v>272.74272536179205</v>
      </c>
    </row>
    <row r="1541" spans="1:6">
      <c r="A1541">
        <v>23</v>
      </c>
      <c r="B1541">
        <v>-89.757999999999996</v>
      </c>
      <c r="C1541">
        <v>184</v>
      </c>
      <c r="D1541">
        <v>35000</v>
      </c>
      <c r="E1541">
        <v>187</v>
      </c>
      <c r="F1541" s="3">
        <v>193.90793024896863</v>
      </c>
    </row>
    <row r="1542" spans="1:6">
      <c r="A1542">
        <v>24</v>
      </c>
      <c r="B1542">
        <v>-89.641999999999996</v>
      </c>
      <c r="C1542">
        <v>184</v>
      </c>
      <c r="D1542">
        <v>35000</v>
      </c>
      <c r="E1542">
        <v>108</v>
      </c>
      <c r="F1542" s="3">
        <v>134.010407793496</v>
      </c>
    </row>
    <row r="1543" spans="1:6">
      <c r="A1543">
        <v>25</v>
      </c>
      <c r="B1543">
        <v>-89.534999999999997</v>
      </c>
      <c r="C1543">
        <v>184</v>
      </c>
      <c r="D1543">
        <v>35000</v>
      </c>
      <c r="E1543">
        <v>101</v>
      </c>
      <c r="F1543" s="3">
        <v>95.406498762159259</v>
      </c>
    </row>
    <row r="1544" spans="1:6">
      <c r="A1544">
        <v>26</v>
      </c>
      <c r="B1544">
        <v>-89.43</v>
      </c>
      <c r="C1544">
        <v>184</v>
      </c>
      <c r="D1544">
        <v>35000</v>
      </c>
      <c r="E1544">
        <v>84</v>
      </c>
      <c r="F1544" s="3">
        <v>71.065079447311206</v>
      </c>
    </row>
    <row r="1545" spans="1:6">
      <c r="A1545">
        <v>27</v>
      </c>
      <c r="B1545">
        <v>-89.316000000000003</v>
      </c>
      <c r="C1545">
        <v>184</v>
      </c>
      <c r="D1545">
        <v>35000</v>
      </c>
      <c r="E1545">
        <v>72</v>
      </c>
      <c r="F1545" s="3">
        <v>55.863972145741172</v>
      </c>
    </row>
    <row r="1546" spans="1:6">
      <c r="A1546">
        <v>28</v>
      </c>
      <c r="B1546">
        <v>-89.195999999999998</v>
      </c>
      <c r="C1546">
        <v>184</v>
      </c>
      <c r="D1546">
        <v>35000</v>
      </c>
      <c r="E1546">
        <v>45</v>
      </c>
      <c r="F1546" s="3">
        <v>47.886472282333067</v>
      </c>
    </row>
    <row r="1547" spans="1:6">
      <c r="A1547">
        <v>29</v>
      </c>
      <c r="B1547">
        <v>-89.090999999999994</v>
      </c>
      <c r="C1547">
        <v>184</v>
      </c>
      <c r="D1547">
        <v>35000</v>
      </c>
      <c r="E1547">
        <v>46</v>
      </c>
      <c r="F1547" s="3">
        <v>44.677556409928549</v>
      </c>
    </row>
    <row r="1548" spans="1:6">
      <c r="A1548">
        <v>30</v>
      </c>
      <c r="B1548">
        <v>-88.971999999999994</v>
      </c>
      <c r="C1548">
        <v>184</v>
      </c>
      <c r="D1548">
        <v>35000</v>
      </c>
      <c r="E1548">
        <v>47</v>
      </c>
      <c r="F1548" s="3">
        <v>43.134190071796418</v>
      </c>
    </row>
    <row r="1549" spans="1:6">
      <c r="A1549">
        <v>31</v>
      </c>
      <c r="B1549">
        <v>-88.86</v>
      </c>
      <c r="C1549">
        <v>184</v>
      </c>
      <c r="D1549">
        <v>35000</v>
      </c>
      <c r="E1549">
        <v>45</v>
      </c>
      <c r="F1549" s="3">
        <v>42.596200803623383</v>
      </c>
    </row>
    <row r="1550" spans="1:6">
      <c r="A1550">
        <v>32</v>
      </c>
      <c r="B1550">
        <v>-88.751999999999995</v>
      </c>
      <c r="C1550">
        <v>184</v>
      </c>
      <c r="D1550">
        <v>35000</v>
      </c>
      <c r="E1550">
        <v>41</v>
      </c>
      <c r="F1550" s="3">
        <v>42.412320866565807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73</v>
      </c>
    </row>
    <row r="1556" spans="1:6">
      <c r="A1556" t="s">
        <v>37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74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293</v>
      </c>
      <c r="B1568" t="s">
        <v>272</v>
      </c>
      <c r="C1568" t="s">
        <v>275</v>
      </c>
      <c r="D1568" t="s">
        <v>292</v>
      </c>
      <c r="E1568" t="s">
        <v>291</v>
      </c>
      <c r="F1568" t="s">
        <v>314</v>
      </c>
    </row>
    <row r="1569" spans="1:10">
      <c r="A1569">
        <v>1</v>
      </c>
      <c r="B1569">
        <v>-92.248000000000005</v>
      </c>
      <c r="C1569">
        <v>183</v>
      </c>
      <c r="D1569">
        <v>35000</v>
      </c>
      <c r="E1569">
        <v>29</v>
      </c>
      <c r="F1569" s="3">
        <v>47.419965082050766</v>
      </c>
      <c r="J1569" t="s">
        <v>357</v>
      </c>
    </row>
    <row r="1570" spans="1:10">
      <c r="A1570">
        <v>2</v>
      </c>
      <c r="B1570">
        <v>-92.138999999999996</v>
      </c>
      <c r="C1570">
        <v>183</v>
      </c>
      <c r="D1570">
        <v>35000</v>
      </c>
      <c r="E1570">
        <v>39</v>
      </c>
      <c r="F1570" s="3">
        <v>47.422190009591176</v>
      </c>
    </row>
    <row r="1571" spans="1:10">
      <c r="A1571">
        <v>3</v>
      </c>
      <c r="B1571">
        <v>-92.024000000000001</v>
      </c>
      <c r="C1571">
        <v>183</v>
      </c>
      <c r="D1571">
        <v>35000</v>
      </c>
      <c r="E1571">
        <v>41</v>
      </c>
      <c r="F1571" s="3">
        <v>47.43167682308821</v>
      </c>
    </row>
    <row r="1572" spans="1:10">
      <c r="A1572">
        <v>4</v>
      </c>
      <c r="B1572">
        <v>-91.912000000000006</v>
      </c>
      <c r="C1572">
        <v>183</v>
      </c>
      <c r="D1572">
        <v>35000</v>
      </c>
      <c r="E1572">
        <v>68</v>
      </c>
      <c r="F1572" s="3">
        <v>47.465881270030373</v>
      </c>
    </row>
    <row r="1573" spans="1:10">
      <c r="A1573">
        <v>5</v>
      </c>
      <c r="B1573">
        <v>-91.8</v>
      </c>
      <c r="C1573">
        <v>183</v>
      </c>
      <c r="D1573">
        <v>35000</v>
      </c>
      <c r="E1573">
        <v>44</v>
      </c>
      <c r="F1573" s="3">
        <v>47.579612990943289</v>
      </c>
    </row>
    <row r="1574" spans="1:10">
      <c r="A1574">
        <v>6</v>
      </c>
      <c r="B1574">
        <v>-91.694000000000003</v>
      </c>
      <c r="C1574">
        <v>183</v>
      </c>
      <c r="D1574">
        <v>35000</v>
      </c>
      <c r="E1574">
        <v>59</v>
      </c>
      <c r="F1574" s="3">
        <v>47.894902412733892</v>
      </c>
    </row>
    <row r="1575" spans="1:10">
      <c r="A1575">
        <v>7</v>
      </c>
      <c r="B1575">
        <v>-91.581000000000003</v>
      </c>
      <c r="C1575">
        <v>183</v>
      </c>
      <c r="D1575">
        <v>35000</v>
      </c>
      <c r="E1575">
        <v>54</v>
      </c>
      <c r="F1575" s="3">
        <v>48.807524694493452</v>
      </c>
    </row>
    <row r="1576" spans="1:10">
      <c r="A1576">
        <v>8</v>
      </c>
      <c r="B1576">
        <v>-91.465000000000003</v>
      </c>
      <c r="C1576">
        <v>183</v>
      </c>
      <c r="D1576">
        <v>35000</v>
      </c>
      <c r="E1576">
        <v>59</v>
      </c>
      <c r="F1576" s="3">
        <v>51.212226120444271</v>
      </c>
    </row>
    <row r="1577" spans="1:10">
      <c r="A1577">
        <v>9</v>
      </c>
      <c r="B1577">
        <v>-91.349000000000004</v>
      </c>
      <c r="C1577">
        <v>183</v>
      </c>
      <c r="D1577">
        <v>35000</v>
      </c>
      <c r="E1577">
        <v>85</v>
      </c>
      <c r="F1577" s="3">
        <v>56.836036090532865</v>
      </c>
    </row>
    <row r="1578" spans="1:10">
      <c r="A1578">
        <v>10</v>
      </c>
      <c r="B1578">
        <v>-91.233999999999995</v>
      </c>
      <c r="C1578">
        <v>183</v>
      </c>
      <c r="D1578">
        <v>35000</v>
      </c>
      <c r="E1578">
        <v>100</v>
      </c>
      <c r="F1578" s="3">
        <v>68.523546706868785</v>
      </c>
    </row>
    <row r="1579" spans="1:10">
      <c r="A1579">
        <v>11</v>
      </c>
      <c r="B1579">
        <v>-91.123999999999995</v>
      </c>
      <c r="C1579">
        <v>183</v>
      </c>
      <c r="D1579">
        <v>35000</v>
      </c>
      <c r="E1579">
        <v>99</v>
      </c>
      <c r="F1579" s="3">
        <v>89.236445018372777</v>
      </c>
    </row>
    <row r="1580" spans="1:10">
      <c r="A1580">
        <v>12</v>
      </c>
      <c r="B1580">
        <v>-91.009</v>
      </c>
      <c r="C1580">
        <v>183</v>
      </c>
      <c r="D1580">
        <v>35000</v>
      </c>
      <c r="E1580">
        <v>134</v>
      </c>
      <c r="F1580" s="3">
        <v>125.37584790874639</v>
      </c>
    </row>
    <row r="1581" spans="1:10">
      <c r="A1581">
        <v>13</v>
      </c>
      <c r="B1581">
        <v>-90.894999999999996</v>
      </c>
      <c r="C1581">
        <v>183</v>
      </c>
      <c r="D1581">
        <v>35000</v>
      </c>
      <c r="E1581">
        <v>181</v>
      </c>
      <c r="F1581" s="3">
        <v>179.14062839312544</v>
      </c>
    </row>
    <row r="1582" spans="1:10">
      <c r="A1582">
        <v>14</v>
      </c>
      <c r="B1582">
        <v>-90.787000000000006</v>
      </c>
      <c r="C1582">
        <v>183</v>
      </c>
      <c r="D1582">
        <v>35000</v>
      </c>
      <c r="E1582">
        <v>220</v>
      </c>
      <c r="F1582" s="3">
        <v>246.22048051595883</v>
      </c>
    </row>
    <row r="1583" spans="1:10">
      <c r="A1583">
        <v>15</v>
      </c>
      <c r="B1583">
        <v>-90.671999999999997</v>
      </c>
      <c r="C1583">
        <v>183</v>
      </c>
      <c r="D1583">
        <v>35000</v>
      </c>
      <c r="E1583">
        <v>303</v>
      </c>
      <c r="F1583" s="3">
        <v>328.69884175034582</v>
      </c>
    </row>
    <row r="1584" spans="1:10">
      <c r="A1584">
        <v>16</v>
      </c>
      <c r="B1584">
        <v>-90.555999999999997</v>
      </c>
      <c r="C1584">
        <v>183</v>
      </c>
      <c r="D1584">
        <v>35000</v>
      </c>
      <c r="E1584">
        <v>389</v>
      </c>
      <c r="F1584" s="3">
        <v>410.29601511298591</v>
      </c>
    </row>
    <row r="1585" spans="1:6">
      <c r="A1585">
        <v>17</v>
      </c>
      <c r="B1585">
        <v>-90.44</v>
      </c>
      <c r="C1585">
        <v>183</v>
      </c>
      <c r="D1585">
        <v>35000</v>
      </c>
      <c r="E1585">
        <v>489</v>
      </c>
      <c r="F1585" s="3">
        <v>472.81389331599814</v>
      </c>
    </row>
    <row r="1586" spans="1:6">
      <c r="A1586">
        <v>18</v>
      </c>
      <c r="B1586">
        <v>-90.325000000000003</v>
      </c>
      <c r="C1586">
        <v>183</v>
      </c>
      <c r="D1586">
        <v>35000</v>
      </c>
      <c r="E1586">
        <v>512</v>
      </c>
      <c r="F1586" s="3">
        <v>500.50239632088966</v>
      </c>
    </row>
    <row r="1587" spans="1:6">
      <c r="A1587">
        <v>19</v>
      </c>
      <c r="B1587">
        <v>-90.218999999999994</v>
      </c>
      <c r="C1587">
        <v>183</v>
      </c>
      <c r="D1587">
        <v>35000</v>
      </c>
      <c r="E1587">
        <v>505</v>
      </c>
      <c r="F1587" s="3">
        <v>489.21294171344175</v>
      </c>
    </row>
    <row r="1588" spans="1:6">
      <c r="A1588">
        <v>20</v>
      </c>
      <c r="B1588">
        <v>-90.105999999999995</v>
      </c>
      <c r="C1588">
        <v>183</v>
      </c>
      <c r="D1588">
        <v>35000</v>
      </c>
      <c r="E1588">
        <v>456</v>
      </c>
      <c r="F1588" s="3">
        <v>441.23675103001085</v>
      </c>
    </row>
    <row r="1589" spans="1:6">
      <c r="A1589">
        <v>21</v>
      </c>
      <c r="B1589">
        <v>-89.991</v>
      </c>
      <c r="C1589">
        <v>183</v>
      </c>
      <c r="D1589">
        <v>35000</v>
      </c>
      <c r="E1589">
        <v>394</v>
      </c>
      <c r="F1589" s="3">
        <v>366.54965441620345</v>
      </c>
    </row>
    <row r="1590" spans="1:6">
      <c r="A1590">
        <v>22</v>
      </c>
      <c r="B1590">
        <v>-89.876999999999995</v>
      </c>
      <c r="C1590">
        <v>183</v>
      </c>
      <c r="D1590">
        <v>35000</v>
      </c>
      <c r="E1590">
        <v>292</v>
      </c>
      <c r="F1590" s="3">
        <v>283.51760441592455</v>
      </c>
    </row>
    <row r="1591" spans="1:6">
      <c r="A1591">
        <v>23</v>
      </c>
      <c r="B1591">
        <v>-89.757999999999996</v>
      </c>
      <c r="C1591">
        <v>183</v>
      </c>
      <c r="D1591">
        <v>35000</v>
      </c>
      <c r="E1591">
        <v>182</v>
      </c>
      <c r="F1591" s="3">
        <v>203.60092523796212</v>
      </c>
    </row>
    <row r="1592" spans="1:6">
      <c r="A1592">
        <v>24</v>
      </c>
      <c r="B1592">
        <v>-89.641999999999996</v>
      </c>
      <c r="C1592">
        <v>183</v>
      </c>
      <c r="D1592">
        <v>35000</v>
      </c>
      <c r="E1592">
        <v>118</v>
      </c>
      <c r="F1592" s="3">
        <v>142.16628782442169</v>
      </c>
    </row>
    <row r="1593" spans="1:6">
      <c r="A1593">
        <v>25</v>
      </c>
      <c r="B1593">
        <v>-89.534999999999997</v>
      </c>
      <c r="C1593">
        <v>183</v>
      </c>
      <c r="D1593">
        <v>35000</v>
      </c>
      <c r="E1593">
        <v>102</v>
      </c>
      <c r="F1593" s="3">
        <v>102.30621520951892</v>
      </c>
    </row>
    <row r="1594" spans="1:6">
      <c r="A1594">
        <v>26</v>
      </c>
      <c r="B1594">
        <v>-89.43</v>
      </c>
      <c r="C1594">
        <v>183</v>
      </c>
      <c r="D1594">
        <v>35000</v>
      </c>
      <c r="E1594">
        <v>86</v>
      </c>
      <c r="F1594" s="3">
        <v>77.095257894988436</v>
      </c>
    </row>
    <row r="1595" spans="1:6">
      <c r="A1595">
        <v>27</v>
      </c>
      <c r="B1595">
        <v>-89.316000000000003</v>
      </c>
      <c r="C1595">
        <v>183</v>
      </c>
      <c r="D1595">
        <v>35000</v>
      </c>
      <c r="E1595">
        <v>64</v>
      </c>
      <c r="F1595" s="3">
        <v>61.346652262044401</v>
      </c>
    </row>
    <row r="1596" spans="1:6">
      <c r="A1596">
        <v>28</v>
      </c>
      <c r="B1596">
        <v>-89.195999999999998</v>
      </c>
      <c r="C1596">
        <v>183</v>
      </c>
      <c r="D1596">
        <v>35000</v>
      </c>
      <c r="E1596">
        <v>63</v>
      </c>
      <c r="F1596" s="3">
        <v>53.103218514413975</v>
      </c>
    </row>
    <row r="1597" spans="1:6">
      <c r="A1597">
        <v>29</v>
      </c>
      <c r="B1597">
        <v>-89.090999999999994</v>
      </c>
      <c r="C1597">
        <v>183</v>
      </c>
      <c r="D1597">
        <v>35000</v>
      </c>
      <c r="E1597">
        <v>54</v>
      </c>
      <c r="F1597" s="3">
        <v>49.804753116716938</v>
      </c>
    </row>
    <row r="1598" spans="1:6">
      <c r="A1598">
        <v>30</v>
      </c>
      <c r="B1598">
        <v>-88.971999999999994</v>
      </c>
      <c r="C1598">
        <v>183</v>
      </c>
      <c r="D1598">
        <v>35000</v>
      </c>
      <c r="E1598">
        <v>42</v>
      </c>
      <c r="F1598" s="3">
        <v>48.230305119351094</v>
      </c>
    </row>
    <row r="1599" spans="1:6">
      <c r="A1599">
        <v>31</v>
      </c>
      <c r="B1599">
        <v>-88.86</v>
      </c>
      <c r="C1599">
        <v>183</v>
      </c>
      <c r="D1599">
        <v>35000</v>
      </c>
      <c r="E1599">
        <v>47</v>
      </c>
      <c r="F1599" s="3">
        <v>47.687250152249987</v>
      </c>
    </row>
    <row r="1600" spans="1:6">
      <c r="A1600">
        <v>32</v>
      </c>
      <c r="B1600">
        <v>-88.751999999999995</v>
      </c>
      <c r="C1600">
        <v>183</v>
      </c>
      <c r="D1600">
        <v>35000</v>
      </c>
      <c r="E1600">
        <v>36</v>
      </c>
      <c r="F1600" s="3">
        <v>47.503932080576227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75</v>
      </c>
    </row>
    <row r="1606" spans="1:1">
      <c r="A1606" t="s">
        <v>37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76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293</v>
      </c>
      <c r="B1618" t="s">
        <v>272</v>
      </c>
      <c r="C1618" t="s">
        <v>275</v>
      </c>
      <c r="D1618" t="s">
        <v>292</v>
      </c>
      <c r="E1618" t="s">
        <v>291</v>
      </c>
      <c r="F1618" t="s">
        <v>314</v>
      </c>
    </row>
    <row r="1619" spans="1:10">
      <c r="A1619">
        <v>1</v>
      </c>
      <c r="B1619">
        <v>-92.248000000000005</v>
      </c>
      <c r="C1619">
        <v>184</v>
      </c>
      <c r="D1619">
        <v>35000</v>
      </c>
      <c r="E1619">
        <v>22</v>
      </c>
      <c r="F1619" s="3">
        <v>46.925988907040193</v>
      </c>
      <c r="J1619" t="s">
        <v>358</v>
      </c>
    </row>
    <row r="1620" spans="1:10">
      <c r="A1620">
        <v>2</v>
      </c>
      <c r="B1620">
        <v>-92.138999999999996</v>
      </c>
      <c r="C1620">
        <v>184</v>
      </c>
      <c r="D1620">
        <v>35000</v>
      </c>
      <c r="E1620">
        <v>41</v>
      </c>
      <c r="F1620" s="3">
        <v>46.92695166441181</v>
      </c>
    </row>
    <row r="1621" spans="1:10">
      <c r="A1621">
        <v>3</v>
      </c>
      <c r="B1621">
        <v>-92.024000000000001</v>
      </c>
      <c r="C1621">
        <v>184</v>
      </c>
      <c r="D1621">
        <v>35000</v>
      </c>
      <c r="E1621">
        <v>25</v>
      </c>
      <c r="F1621" s="3">
        <v>46.931411926456803</v>
      </c>
    </row>
    <row r="1622" spans="1:10">
      <c r="A1622">
        <v>4</v>
      </c>
      <c r="B1622">
        <v>-91.912000000000006</v>
      </c>
      <c r="C1622">
        <v>184</v>
      </c>
      <c r="D1622">
        <v>35000</v>
      </c>
      <c r="E1622">
        <v>53</v>
      </c>
      <c r="F1622" s="3">
        <v>46.948823185946431</v>
      </c>
    </row>
    <row r="1623" spans="1:10">
      <c r="A1623">
        <v>5</v>
      </c>
      <c r="B1623">
        <v>-91.8</v>
      </c>
      <c r="C1623">
        <v>184</v>
      </c>
      <c r="D1623">
        <v>35000</v>
      </c>
      <c r="E1623">
        <v>69</v>
      </c>
      <c r="F1623" s="3">
        <v>47.011273527937</v>
      </c>
    </row>
    <row r="1624" spans="1:10">
      <c r="A1624">
        <v>6</v>
      </c>
      <c r="B1624">
        <v>-91.694000000000003</v>
      </c>
      <c r="C1624">
        <v>184</v>
      </c>
      <c r="D1624">
        <v>35000</v>
      </c>
      <c r="E1624">
        <v>48</v>
      </c>
      <c r="F1624" s="3">
        <v>47.196984177246819</v>
      </c>
    </row>
    <row r="1625" spans="1:10">
      <c r="A1625">
        <v>7</v>
      </c>
      <c r="B1625">
        <v>-91.581000000000003</v>
      </c>
      <c r="C1625">
        <v>184</v>
      </c>
      <c r="D1625">
        <v>35000</v>
      </c>
      <c r="E1625">
        <v>53</v>
      </c>
      <c r="F1625" s="3">
        <v>47.772960896284083</v>
      </c>
    </row>
    <row r="1626" spans="1:10">
      <c r="A1626">
        <v>8</v>
      </c>
      <c r="B1626">
        <v>-91.465000000000003</v>
      </c>
      <c r="C1626">
        <v>184</v>
      </c>
      <c r="D1626">
        <v>35000</v>
      </c>
      <c r="E1626">
        <v>65</v>
      </c>
      <c r="F1626" s="3">
        <v>49.398531103167251</v>
      </c>
    </row>
    <row r="1627" spans="1:10">
      <c r="A1627">
        <v>9</v>
      </c>
      <c r="B1627">
        <v>-91.349000000000004</v>
      </c>
      <c r="C1627">
        <v>184</v>
      </c>
      <c r="D1627">
        <v>35000</v>
      </c>
      <c r="E1627">
        <v>81</v>
      </c>
      <c r="F1627" s="3">
        <v>53.460801791656678</v>
      </c>
    </row>
    <row r="1628" spans="1:10">
      <c r="A1628">
        <v>10</v>
      </c>
      <c r="B1628">
        <v>-91.233999999999995</v>
      </c>
      <c r="C1628">
        <v>184</v>
      </c>
      <c r="D1628">
        <v>35000</v>
      </c>
      <c r="E1628">
        <v>79</v>
      </c>
      <c r="F1628" s="3">
        <v>62.453289859013232</v>
      </c>
    </row>
    <row r="1629" spans="1:10">
      <c r="A1629">
        <v>11</v>
      </c>
      <c r="B1629">
        <v>-91.123999999999995</v>
      </c>
      <c r="C1629">
        <v>184</v>
      </c>
      <c r="D1629">
        <v>35000</v>
      </c>
      <c r="E1629">
        <v>100</v>
      </c>
      <c r="F1629" s="3">
        <v>79.356207556132148</v>
      </c>
    </row>
    <row r="1630" spans="1:10">
      <c r="A1630">
        <v>12</v>
      </c>
      <c r="B1630">
        <v>-91.009</v>
      </c>
      <c r="C1630">
        <v>184</v>
      </c>
      <c r="D1630">
        <v>35000</v>
      </c>
      <c r="E1630">
        <v>123</v>
      </c>
      <c r="F1630" s="3">
        <v>110.58740634290936</v>
      </c>
    </row>
    <row r="1631" spans="1:10">
      <c r="A1631">
        <v>13</v>
      </c>
      <c r="B1631">
        <v>-90.894999999999996</v>
      </c>
      <c r="C1631">
        <v>184</v>
      </c>
      <c r="D1631">
        <v>35000</v>
      </c>
      <c r="E1631">
        <v>170</v>
      </c>
      <c r="F1631" s="3">
        <v>159.75490569296844</v>
      </c>
    </row>
    <row r="1632" spans="1:10">
      <c r="A1632">
        <v>14</v>
      </c>
      <c r="B1632">
        <v>-90.787000000000006</v>
      </c>
      <c r="C1632">
        <v>184</v>
      </c>
      <c r="D1632">
        <v>35000</v>
      </c>
      <c r="E1632">
        <v>207</v>
      </c>
      <c r="F1632" s="3">
        <v>224.53375981567766</v>
      </c>
    </row>
    <row r="1633" spans="1:6">
      <c r="A1633">
        <v>15</v>
      </c>
      <c r="B1633">
        <v>-90.671999999999997</v>
      </c>
      <c r="C1633">
        <v>184</v>
      </c>
      <c r="D1633">
        <v>35000</v>
      </c>
      <c r="E1633">
        <v>278</v>
      </c>
      <c r="F1633" s="3">
        <v>308.85226763449566</v>
      </c>
    </row>
    <row r="1634" spans="1:6">
      <c r="A1634">
        <v>16</v>
      </c>
      <c r="B1634">
        <v>-90.555999999999997</v>
      </c>
      <c r="C1634">
        <v>184</v>
      </c>
      <c r="D1634">
        <v>35000</v>
      </c>
      <c r="E1634">
        <v>357</v>
      </c>
      <c r="F1634" s="3">
        <v>398.01988513890706</v>
      </c>
    </row>
    <row r="1635" spans="1:6">
      <c r="A1635">
        <v>17</v>
      </c>
      <c r="B1635">
        <v>-90.44</v>
      </c>
      <c r="C1635">
        <v>184</v>
      </c>
      <c r="D1635">
        <v>35000</v>
      </c>
      <c r="E1635">
        <v>479</v>
      </c>
      <c r="F1635" s="3">
        <v>473.05552278475631</v>
      </c>
    </row>
    <row r="1636" spans="1:6">
      <c r="A1636">
        <v>18</v>
      </c>
      <c r="B1636">
        <v>-90.325000000000003</v>
      </c>
      <c r="C1636">
        <v>184</v>
      </c>
      <c r="D1636">
        <v>35000</v>
      </c>
      <c r="E1636">
        <v>549</v>
      </c>
      <c r="F1636" s="3">
        <v>515.05446606700878</v>
      </c>
    </row>
    <row r="1637" spans="1:6">
      <c r="A1637">
        <v>19</v>
      </c>
      <c r="B1637">
        <v>-90.218999999999994</v>
      </c>
      <c r="C1637">
        <v>184</v>
      </c>
      <c r="D1637">
        <v>35000</v>
      </c>
      <c r="E1637">
        <v>539</v>
      </c>
      <c r="F1637" s="3">
        <v>515.15036205163074</v>
      </c>
    </row>
    <row r="1638" spans="1:6">
      <c r="A1638">
        <v>20</v>
      </c>
      <c r="B1638">
        <v>-90.105999999999995</v>
      </c>
      <c r="C1638">
        <v>184</v>
      </c>
      <c r="D1638">
        <v>35000</v>
      </c>
      <c r="E1638">
        <v>494</v>
      </c>
      <c r="F1638" s="3">
        <v>474.38294027412678</v>
      </c>
    </row>
    <row r="1639" spans="1:6">
      <c r="A1639">
        <v>21</v>
      </c>
      <c r="B1639">
        <v>-89.991</v>
      </c>
      <c r="C1639">
        <v>184</v>
      </c>
      <c r="D1639">
        <v>35000</v>
      </c>
      <c r="E1639">
        <v>420</v>
      </c>
      <c r="F1639" s="3">
        <v>400.60853487436998</v>
      </c>
    </row>
    <row r="1640" spans="1:6">
      <c r="A1640">
        <v>22</v>
      </c>
      <c r="B1640">
        <v>-89.876999999999995</v>
      </c>
      <c r="C1640">
        <v>184</v>
      </c>
      <c r="D1640">
        <v>35000</v>
      </c>
      <c r="E1640">
        <v>312</v>
      </c>
      <c r="F1640" s="3">
        <v>313.13091393898821</v>
      </c>
    </row>
    <row r="1641" spans="1:6">
      <c r="A1641">
        <v>23</v>
      </c>
      <c r="B1641">
        <v>-89.757999999999996</v>
      </c>
      <c r="C1641">
        <v>184</v>
      </c>
      <c r="D1641">
        <v>35000</v>
      </c>
      <c r="E1641">
        <v>217</v>
      </c>
      <c r="F1641" s="3">
        <v>225.56423977817448</v>
      </c>
    </row>
    <row r="1642" spans="1:6">
      <c r="A1642">
        <v>24</v>
      </c>
      <c r="B1642">
        <v>-89.641999999999996</v>
      </c>
      <c r="C1642">
        <v>184</v>
      </c>
      <c r="D1642">
        <v>35000</v>
      </c>
      <c r="E1642">
        <v>128</v>
      </c>
      <c r="F1642" s="3">
        <v>156.42661677485737</v>
      </c>
    </row>
    <row r="1643" spans="1:6">
      <c r="A1643">
        <v>25</v>
      </c>
      <c r="B1643">
        <v>-89.534999999999997</v>
      </c>
      <c r="C1643">
        <v>184</v>
      </c>
      <c r="D1643">
        <v>35000</v>
      </c>
      <c r="E1643">
        <v>104</v>
      </c>
      <c r="F1643" s="3">
        <v>110.76899093082234</v>
      </c>
    </row>
    <row r="1644" spans="1:6">
      <c r="A1644">
        <v>26</v>
      </c>
      <c r="B1644">
        <v>-89.43</v>
      </c>
      <c r="C1644">
        <v>184</v>
      </c>
      <c r="D1644">
        <v>35000</v>
      </c>
      <c r="E1644">
        <v>88</v>
      </c>
      <c r="F1644" s="3">
        <v>81.561183841628576</v>
      </c>
    </row>
    <row r="1645" spans="1:6">
      <c r="A1645">
        <v>27</v>
      </c>
      <c r="B1645">
        <v>-89.316000000000003</v>
      </c>
      <c r="C1645">
        <v>184</v>
      </c>
      <c r="D1645">
        <v>35000</v>
      </c>
      <c r="E1645">
        <v>70</v>
      </c>
      <c r="F1645" s="3">
        <v>63.186986180402315</v>
      </c>
    </row>
    <row r="1646" spans="1:6">
      <c r="A1646">
        <v>28</v>
      </c>
      <c r="B1646">
        <v>-89.195999999999998</v>
      </c>
      <c r="C1646">
        <v>184</v>
      </c>
      <c r="D1646">
        <v>35000</v>
      </c>
      <c r="E1646">
        <v>70</v>
      </c>
      <c r="F1646" s="3">
        <v>53.540386634528616</v>
      </c>
    </row>
    <row r="1647" spans="1:6">
      <c r="A1647">
        <v>29</v>
      </c>
      <c r="B1647">
        <v>-89.090999999999994</v>
      </c>
      <c r="C1647">
        <v>184</v>
      </c>
      <c r="D1647">
        <v>35000</v>
      </c>
      <c r="E1647">
        <v>68</v>
      </c>
      <c r="F1647" s="3">
        <v>49.685245228856232</v>
      </c>
    </row>
    <row r="1648" spans="1:6">
      <c r="A1648">
        <v>30</v>
      </c>
      <c r="B1648">
        <v>-88.971999999999994</v>
      </c>
      <c r="C1648">
        <v>184</v>
      </c>
      <c r="D1648">
        <v>35000</v>
      </c>
      <c r="E1648">
        <v>58</v>
      </c>
      <c r="F1648" s="3">
        <v>47.854309447774796</v>
      </c>
    </row>
    <row r="1649" spans="1:6">
      <c r="A1649">
        <v>31</v>
      </c>
      <c r="B1649">
        <v>-88.86</v>
      </c>
      <c r="C1649">
        <v>184</v>
      </c>
      <c r="D1649">
        <v>35000</v>
      </c>
      <c r="E1649">
        <v>40</v>
      </c>
      <c r="F1649" s="3">
        <v>47.228539287306063</v>
      </c>
    </row>
    <row r="1650" spans="1:6">
      <c r="A1650">
        <v>32</v>
      </c>
      <c r="B1650">
        <v>-88.751999999999995</v>
      </c>
      <c r="C1650">
        <v>184</v>
      </c>
      <c r="D1650">
        <v>35000</v>
      </c>
      <c r="E1650">
        <v>56</v>
      </c>
      <c r="F1650" s="3">
        <v>47.019880074856403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77</v>
      </c>
    </row>
    <row r="1656" spans="1:6">
      <c r="A1656" t="s">
        <v>37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78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293</v>
      </c>
      <c r="B1668" t="s">
        <v>272</v>
      </c>
      <c r="C1668" t="s">
        <v>275</v>
      </c>
      <c r="D1668" t="s">
        <v>292</v>
      </c>
      <c r="E1668" t="s">
        <v>291</v>
      </c>
      <c r="F1668" t="s">
        <v>314</v>
      </c>
    </row>
    <row r="1669" spans="1:10">
      <c r="A1669">
        <v>1</v>
      </c>
      <c r="B1669">
        <v>-92.248000000000005</v>
      </c>
      <c r="C1669">
        <v>185</v>
      </c>
      <c r="D1669">
        <v>35000</v>
      </c>
      <c r="E1669">
        <v>21</v>
      </c>
      <c r="F1669" s="3">
        <v>48.360343736728353</v>
      </c>
      <c r="J1669" t="s">
        <v>359</v>
      </c>
    </row>
    <row r="1670" spans="1:10">
      <c r="A1670">
        <v>2</v>
      </c>
      <c r="B1670">
        <v>-92.138999999999996</v>
      </c>
      <c r="C1670">
        <v>185</v>
      </c>
      <c r="D1670">
        <v>35000</v>
      </c>
      <c r="E1670">
        <v>36</v>
      </c>
      <c r="F1670" s="3">
        <v>48.361383051359084</v>
      </c>
    </row>
    <row r="1671" spans="1:10">
      <c r="A1671">
        <v>3</v>
      </c>
      <c r="B1671">
        <v>-92.024000000000001</v>
      </c>
      <c r="C1671">
        <v>185</v>
      </c>
      <c r="D1671">
        <v>35000</v>
      </c>
      <c r="E1671">
        <v>43</v>
      </c>
      <c r="F1671" s="3">
        <v>48.366095675515588</v>
      </c>
    </row>
    <row r="1672" spans="1:10">
      <c r="A1672">
        <v>4</v>
      </c>
      <c r="B1672">
        <v>-91.912000000000006</v>
      </c>
      <c r="C1672">
        <v>185</v>
      </c>
      <c r="D1672">
        <v>35000</v>
      </c>
      <c r="E1672">
        <v>47</v>
      </c>
      <c r="F1672" s="3">
        <v>48.384144450764936</v>
      </c>
    </row>
    <row r="1673" spans="1:10">
      <c r="A1673">
        <v>5</v>
      </c>
      <c r="B1673">
        <v>-91.8</v>
      </c>
      <c r="C1673">
        <v>185</v>
      </c>
      <c r="D1673">
        <v>35000</v>
      </c>
      <c r="E1673">
        <v>47</v>
      </c>
      <c r="F1673" s="3">
        <v>48.447813204742658</v>
      </c>
    </row>
    <row r="1674" spans="1:10">
      <c r="A1674">
        <v>6</v>
      </c>
      <c r="B1674">
        <v>-91.694000000000003</v>
      </c>
      <c r="C1674">
        <v>185</v>
      </c>
      <c r="D1674">
        <v>35000</v>
      </c>
      <c r="E1674">
        <v>68</v>
      </c>
      <c r="F1674" s="3">
        <v>48.634540762012527</v>
      </c>
    </row>
    <row r="1675" spans="1:10">
      <c r="A1675">
        <v>7</v>
      </c>
      <c r="B1675">
        <v>-91.581000000000003</v>
      </c>
      <c r="C1675">
        <v>185</v>
      </c>
      <c r="D1675">
        <v>35000</v>
      </c>
      <c r="E1675">
        <v>50</v>
      </c>
      <c r="F1675" s="3">
        <v>49.206792607040306</v>
      </c>
    </row>
    <row r="1676" spans="1:10">
      <c r="A1676">
        <v>8</v>
      </c>
      <c r="B1676">
        <v>-91.465000000000003</v>
      </c>
      <c r="C1676">
        <v>185</v>
      </c>
      <c r="D1676">
        <v>35000</v>
      </c>
      <c r="E1676">
        <v>58</v>
      </c>
      <c r="F1676" s="3">
        <v>50.805845392665539</v>
      </c>
    </row>
    <row r="1677" spans="1:10">
      <c r="A1677">
        <v>9</v>
      </c>
      <c r="B1677">
        <v>-91.349000000000004</v>
      </c>
      <c r="C1677">
        <v>185</v>
      </c>
      <c r="D1677">
        <v>35000</v>
      </c>
      <c r="E1677">
        <v>73</v>
      </c>
      <c r="F1677" s="3">
        <v>54.772134343310313</v>
      </c>
    </row>
    <row r="1678" spans="1:10">
      <c r="A1678">
        <v>10</v>
      </c>
      <c r="B1678">
        <v>-91.233999999999995</v>
      </c>
      <c r="C1678">
        <v>185</v>
      </c>
      <c r="D1678">
        <v>35000</v>
      </c>
      <c r="E1678">
        <v>86</v>
      </c>
      <c r="F1678" s="3">
        <v>63.5103899913776</v>
      </c>
    </row>
    <row r="1679" spans="1:10">
      <c r="A1679">
        <v>11</v>
      </c>
      <c r="B1679">
        <v>-91.123999999999995</v>
      </c>
      <c r="C1679">
        <v>185</v>
      </c>
      <c r="D1679">
        <v>35000</v>
      </c>
      <c r="E1679">
        <v>101</v>
      </c>
      <c r="F1679" s="3">
        <v>79.902884221595485</v>
      </c>
    </row>
    <row r="1680" spans="1:10">
      <c r="A1680">
        <v>12</v>
      </c>
      <c r="B1680">
        <v>-91.009</v>
      </c>
      <c r="C1680">
        <v>185</v>
      </c>
      <c r="D1680">
        <v>35000</v>
      </c>
      <c r="E1680">
        <v>124</v>
      </c>
      <c r="F1680" s="3">
        <v>110.21675007169551</v>
      </c>
    </row>
    <row r="1681" spans="1:6">
      <c r="A1681">
        <v>13</v>
      </c>
      <c r="B1681">
        <v>-90.894999999999996</v>
      </c>
      <c r="C1681">
        <v>185</v>
      </c>
      <c r="D1681">
        <v>35000</v>
      </c>
      <c r="E1681">
        <v>162</v>
      </c>
      <c r="F1681" s="3">
        <v>158.13406046958065</v>
      </c>
    </row>
    <row r="1682" spans="1:6">
      <c r="A1682">
        <v>14</v>
      </c>
      <c r="B1682">
        <v>-90.787000000000006</v>
      </c>
      <c r="C1682">
        <v>185</v>
      </c>
      <c r="D1682">
        <v>35000</v>
      </c>
      <c r="E1682">
        <v>214</v>
      </c>
      <c r="F1682" s="3">
        <v>221.7414649526529</v>
      </c>
    </row>
    <row r="1683" spans="1:6">
      <c r="A1683">
        <v>15</v>
      </c>
      <c r="B1683">
        <v>-90.671999999999997</v>
      </c>
      <c r="C1683">
        <v>185</v>
      </c>
      <c r="D1683">
        <v>35000</v>
      </c>
      <c r="E1683">
        <v>270</v>
      </c>
      <c r="F1683" s="3">
        <v>305.55509156036879</v>
      </c>
    </row>
    <row r="1684" spans="1:6">
      <c r="A1684">
        <v>16</v>
      </c>
      <c r="B1684">
        <v>-90.555999999999997</v>
      </c>
      <c r="C1684">
        <v>185</v>
      </c>
      <c r="D1684">
        <v>35000</v>
      </c>
      <c r="E1684">
        <v>358</v>
      </c>
      <c r="F1684" s="3">
        <v>395.97847552383541</v>
      </c>
    </row>
    <row r="1685" spans="1:6">
      <c r="A1685">
        <v>17</v>
      </c>
      <c r="B1685">
        <v>-90.44</v>
      </c>
      <c r="C1685">
        <v>185</v>
      </c>
      <c r="D1685">
        <v>35000</v>
      </c>
      <c r="E1685">
        <v>477</v>
      </c>
      <c r="F1685" s="3">
        <v>474.79470335079407</v>
      </c>
    </row>
    <row r="1686" spans="1:6">
      <c r="A1686">
        <v>18</v>
      </c>
      <c r="B1686">
        <v>-90.325000000000003</v>
      </c>
      <c r="C1686">
        <v>185</v>
      </c>
      <c r="D1686">
        <v>35000</v>
      </c>
      <c r="E1686">
        <v>541</v>
      </c>
      <c r="F1686" s="3">
        <v>522.91807434407872</v>
      </c>
    </row>
    <row r="1687" spans="1:6">
      <c r="A1687">
        <v>19</v>
      </c>
      <c r="B1687">
        <v>-90.218999999999994</v>
      </c>
      <c r="C1687">
        <v>185</v>
      </c>
      <c r="D1687">
        <v>35000</v>
      </c>
      <c r="E1687">
        <v>580</v>
      </c>
      <c r="F1687" s="3">
        <v>529.70186490379456</v>
      </c>
    </row>
    <row r="1688" spans="1:6">
      <c r="A1688">
        <v>20</v>
      </c>
      <c r="B1688">
        <v>-90.105999999999995</v>
      </c>
      <c r="C1688">
        <v>185</v>
      </c>
      <c r="D1688">
        <v>35000</v>
      </c>
      <c r="E1688">
        <v>528</v>
      </c>
      <c r="F1688" s="3">
        <v>495.37341697762406</v>
      </c>
    </row>
    <row r="1689" spans="1:6">
      <c r="A1689">
        <v>21</v>
      </c>
      <c r="B1689">
        <v>-89.991</v>
      </c>
      <c r="C1689">
        <v>185</v>
      </c>
      <c r="D1689">
        <v>35000</v>
      </c>
      <c r="E1689">
        <v>417</v>
      </c>
      <c r="F1689" s="3">
        <v>425.59376222522206</v>
      </c>
    </row>
    <row r="1690" spans="1:6">
      <c r="A1690">
        <v>22</v>
      </c>
      <c r="B1690">
        <v>-89.876999999999995</v>
      </c>
      <c r="C1690">
        <v>185</v>
      </c>
      <c r="D1690">
        <v>35000</v>
      </c>
      <c r="E1690">
        <v>337</v>
      </c>
      <c r="F1690" s="3">
        <v>338.56948911941191</v>
      </c>
    </row>
    <row r="1691" spans="1:6">
      <c r="A1691">
        <v>23</v>
      </c>
      <c r="B1691">
        <v>-89.757999999999996</v>
      </c>
      <c r="C1691">
        <v>185</v>
      </c>
      <c r="D1691">
        <v>35000</v>
      </c>
      <c r="E1691">
        <v>227</v>
      </c>
      <c r="F1691" s="3">
        <v>248.09397803314224</v>
      </c>
    </row>
    <row r="1692" spans="1:6">
      <c r="A1692">
        <v>24</v>
      </c>
      <c r="B1692">
        <v>-89.641999999999996</v>
      </c>
      <c r="C1692">
        <v>185</v>
      </c>
      <c r="D1692">
        <v>35000</v>
      </c>
      <c r="E1692">
        <v>173</v>
      </c>
      <c r="F1692" s="3">
        <v>174.15058535804579</v>
      </c>
    </row>
    <row r="1693" spans="1:6">
      <c r="A1693">
        <v>25</v>
      </c>
      <c r="B1693">
        <v>-89.534999999999997</v>
      </c>
      <c r="C1693">
        <v>185</v>
      </c>
      <c r="D1693">
        <v>35000</v>
      </c>
      <c r="E1693">
        <v>117</v>
      </c>
      <c r="F1693" s="3">
        <v>123.71382012946633</v>
      </c>
    </row>
    <row r="1694" spans="1:6">
      <c r="A1694">
        <v>26</v>
      </c>
      <c r="B1694">
        <v>-89.43</v>
      </c>
      <c r="C1694">
        <v>185</v>
      </c>
      <c r="D1694">
        <v>35000</v>
      </c>
      <c r="E1694">
        <v>87</v>
      </c>
      <c r="F1694" s="3">
        <v>90.423699649502339</v>
      </c>
    </row>
    <row r="1695" spans="1:6">
      <c r="A1695">
        <v>27</v>
      </c>
      <c r="B1695">
        <v>-89.316000000000003</v>
      </c>
      <c r="C1695">
        <v>185</v>
      </c>
      <c r="D1695">
        <v>35000</v>
      </c>
      <c r="E1695">
        <v>66</v>
      </c>
      <c r="F1695" s="3">
        <v>68.775516552870826</v>
      </c>
    </row>
    <row r="1696" spans="1:6">
      <c r="A1696">
        <v>28</v>
      </c>
      <c r="B1696">
        <v>-89.195999999999998</v>
      </c>
      <c r="C1696">
        <v>185</v>
      </c>
      <c r="D1696">
        <v>35000</v>
      </c>
      <c r="E1696">
        <v>80</v>
      </c>
      <c r="F1696" s="3">
        <v>56.981313572870107</v>
      </c>
    </row>
    <row r="1697" spans="1:6">
      <c r="A1697">
        <v>29</v>
      </c>
      <c r="B1697">
        <v>-89.090999999999994</v>
      </c>
      <c r="C1697">
        <v>185</v>
      </c>
      <c r="D1697">
        <v>35000</v>
      </c>
      <c r="E1697">
        <v>56</v>
      </c>
      <c r="F1697" s="3">
        <v>52.084238315362128</v>
      </c>
    </row>
    <row r="1698" spans="1:6">
      <c r="A1698">
        <v>30</v>
      </c>
      <c r="B1698">
        <v>-88.971999999999994</v>
      </c>
      <c r="C1698">
        <v>185</v>
      </c>
      <c r="D1698">
        <v>35000</v>
      </c>
      <c r="E1698">
        <v>64</v>
      </c>
      <c r="F1698" s="3">
        <v>49.666815168114226</v>
      </c>
    </row>
    <row r="1699" spans="1:6">
      <c r="A1699">
        <v>31</v>
      </c>
      <c r="B1699">
        <v>-88.86</v>
      </c>
      <c r="C1699">
        <v>185</v>
      </c>
      <c r="D1699">
        <v>35000</v>
      </c>
      <c r="E1699">
        <v>59</v>
      </c>
      <c r="F1699" s="3">
        <v>48.80432945256581</v>
      </c>
    </row>
    <row r="1700" spans="1:6">
      <c r="A1700">
        <v>32</v>
      </c>
      <c r="B1700">
        <v>-88.751999999999995</v>
      </c>
      <c r="C1700">
        <v>185</v>
      </c>
      <c r="D1700">
        <v>35000</v>
      </c>
      <c r="E1700">
        <v>54</v>
      </c>
      <c r="F1700" s="3">
        <v>48.50415974764455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79</v>
      </c>
    </row>
    <row r="1706" spans="1:6">
      <c r="A1706" t="s">
        <v>37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80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293</v>
      </c>
      <c r="B1718" t="s">
        <v>272</v>
      </c>
      <c r="C1718" t="s">
        <v>275</v>
      </c>
      <c r="D1718" t="s">
        <v>292</v>
      </c>
      <c r="E1718" t="s">
        <v>291</v>
      </c>
      <c r="F1718" t="s">
        <v>314</v>
      </c>
    </row>
    <row r="1719" spans="1:10">
      <c r="A1719">
        <v>1</v>
      </c>
      <c r="B1719">
        <v>-92.248000000000005</v>
      </c>
      <c r="C1719">
        <v>185</v>
      </c>
      <c r="D1719">
        <v>35000</v>
      </c>
      <c r="E1719">
        <v>36</v>
      </c>
      <c r="F1719" s="3">
        <v>45.961589927390094</v>
      </c>
      <c r="J1719" t="s">
        <v>360</v>
      </c>
    </row>
    <row r="1720" spans="1:10">
      <c r="A1720">
        <v>2</v>
      </c>
      <c r="B1720">
        <v>-92.138999999999996</v>
      </c>
      <c r="C1720">
        <v>185</v>
      </c>
      <c r="D1720">
        <v>35000</v>
      </c>
      <c r="E1720">
        <v>29</v>
      </c>
      <c r="F1720" s="3">
        <v>45.962586458100439</v>
      </c>
    </row>
    <row r="1721" spans="1:10">
      <c r="A1721">
        <v>3</v>
      </c>
      <c r="B1721">
        <v>-92.024000000000001</v>
      </c>
      <c r="C1721">
        <v>185</v>
      </c>
      <c r="D1721">
        <v>35000</v>
      </c>
      <c r="E1721">
        <v>34</v>
      </c>
      <c r="F1721" s="3">
        <v>45.966840680964168</v>
      </c>
    </row>
    <row r="1722" spans="1:10">
      <c r="A1722">
        <v>4</v>
      </c>
      <c r="B1722">
        <v>-91.912000000000006</v>
      </c>
      <c r="C1722">
        <v>185</v>
      </c>
      <c r="D1722">
        <v>35000</v>
      </c>
      <c r="E1722">
        <v>39</v>
      </c>
      <c r="F1722" s="3">
        <v>45.98229745237937</v>
      </c>
    </row>
    <row r="1723" spans="1:10">
      <c r="A1723">
        <v>5</v>
      </c>
      <c r="B1723">
        <v>-91.8</v>
      </c>
      <c r="C1723">
        <v>185</v>
      </c>
      <c r="D1723">
        <v>35000</v>
      </c>
      <c r="E1723">
        <v>57</v>
      </c>
      <c r="F1723" s="3">
        <v>46.034425534064582</v>
      </c>
    </row>
    <row r="1724" spans="1:10">
      <c r="A1724">
        <v>6</v>
      </c>
      <c r="B1724">
        <v>-91.694000000000003</v>
      </c>
      <c r="C1724">
        <v>185</v>
      </c>
      <c r="D1724">
        <v>35000</v>
      </c>
      <c r="E1724">
        <v>46</v>
      </c>
      <c r="F1724" s="3">
        <v>46.181844614339617</v>
      </c>
    </row>
    <row r="1725" spans="1:10">
      <c r="A1725">
        <v>7</v>
      </c>
      <c r="B1725">
        <v>-91.581000000000003</v>
      </c>
      <c r="C1725">
        <v>185</v>
      </c>
      <c r="D1725">
        <v>35000</v>
      </c>
      <c r="E1725">
        <v>63</v>
      </c>
      <c r="F1725" s="3">
        <v>46.620264721146327</v>
      </c>
    </row>
    <row r="1726" spans="1:10">
      <c r="A1726">
        <v>8</v>
      </c>
      <c r="B1726">
        <v>-91.465000000000003</v>
      </c>
      <c r="C1726">
        <v>185</v>
      </c>
      <c r="D1726">
        <v>35000</v>
      </c>
      <c r="E1726">
        <v>57</v>
      </c>
      <c r="F1726" s="3">
        <v>47.817096742211589</v>
      </c>
    </row>
    <row r="1727" spans="1:10">
      <c r="A1727">
        <v>9</v>
      </c>
      <c r="B1727">
        <v>-91.349000000000004</v>
      </c>
      <c r="C1727">
        <v>185</v>
      </c>
      <c r="D1727">
        <v>35000</v>
      </c>
      <c r="E1727">
        <v>56</v>
      </c>
      <c r="F1727" s="3">
        <v>50.740847758102085</v>
      </c>
    </row>
    <row r="1728" spans="1:10">
      <c r="A1728">
        <v>10</v>
      </c>
      <c r="B1728">
        <v>-91.233999999999995</v>
      </c>
      <c r="C1728">
        <v>185</v>
      </c>
      <c r="D1728">
        <v>35000</v>
      </c>
      <c r="E1728">
        <v>79</v>
      </c>
      <c r="F1728" s="3">
        <v>57.140023733241719</v>
      </c>
    </row>
    <row r="1729" spans="1:6">
      <c r="A1729">
        <v>11</v>
      </c>
      <c r="B1729">
        <v>-91.123999999999995</v>
      </c>
      <c r="C1729">
        <v>185</v>
      </c>
      <c r="D1729">
        <v>35000</v>
      </c>
      <c r="E1729">
        <v>82</v>
      </c>
      <c r="F1729" s="3">
        <v>69.17064403694863</v>
      </c>
    </row>
    <row r="1730" spans="1:6">
      <c r="A1730">
        <v>12</v>
      </c>
      <c r="B1730">
        <v>-91.009</v>
      </c>
      <c r="C1730">
        <v>185</v>
      </c>
      <c r="D1730">
        <v>35000</v>
      </c>
      <c r="E1730">
        <v>99</v>
      </c>
      <c r="F1730" s="3">
        <v>91.674513625957204</v>
      </c>
    </row>
    <row r="1731" spans="1:6">
      <c r="A1731">
        <v>13</v>
      </c>
      <c r="B1731">
        <v>-90.894999999999996</v>
      </c>
      <c r="C1731">
        <v>185</v>
      </c>
      <c r="D1731">
        <v>35000</v>
      </c>
      <c r="E1731">
        <v>136</v>
      </c>
      <c r="F1731" s="3">
        <v>128.03700956216807</v>
      </c>
    </row>
    <row r="1732" spans="1:6">
      <c r="A1732">
        <v>14</v>
      </c>
      <c r="B1732">
        <v>-90.787000000000006</v>
      </c>
      <c r="C1732">
        <v>185</v>
      </c>
      <c r="D1732">
        <v>35000</v>
      </c>
      <c r="E1732">
        <v>195</v>
      </c>
      <c r="F1732" s="3">
        <v>177.91921338320483</v>
      </c>
    </row>
    <row r="1733" spans="1:6">
      <c r="A1733">
        <v>15</v>
      </c>
      <c r="B1733">
        <v>-90.671999999999997</v>
      </c>
      <c r="C1733">
        <v>185</v>
      </c>
      <c r="D1733">
        <v>35000</v>
      </c>
      <c r="E1733">
        <v>232</v>
      </c>
      <c r="F1733" s="3">
        <v>246.88957239485387</v>
      </c>
    </row>
    <row r="1734" spans="1:6">
      <c r="A1734">
        <v>16</v>
      </c>
      <c r="B1734">
        <v>-90.555999999999997</v>
      </c>
      <c r="C1734">
        <v>185</v>
      </c>
      <c r="D1734">
        <v>35000</v>
      </c>
      <c r="E1734">
        <v>268</v>
      </c>
      <c r="F1734" s="3">
        <v>326.88824612884474</v>
      </c>
    </row>
    <row r="1735" spans="1:6">
      <c r="A1735">
        <v>17</v>
      </c>
      <c r="B1735">
        <v>-90.44</v>
      </c>
      <c r="C1735">
        <v>185</v>
      </c>
      <c r="D1735">
        <v>35000</v>
      </c>
      <c r="E1735">
        <v>397</v>
      </c>
      <c r="F1735" s="3">
        <v>405.16213205658045</v>
      </c>
    </row>
    <row r="1736" spans="1:6">
      <c r="A1736">
        <v>18</v>
      </c>
      <c r="B1736">
        <v>-90.325000000000003</v>
      </c>
      <c r="C1736">
        <v>185</v>
      </c>
      <c r="D1736">
        <v>35000</v>
      </c>
      <c r="E1736">
        <v>466</v>
      </c>
      <c r="F1736" s="3">
        <v>465.5782702079685</v>
      </c>
    </row>
    <row r="1737" spans="1:6">
      <c r="A1737">
        <v>19</v>
      </c>
      <c r="B1737">
        <v>-90.218999999999994</v>
      </c>
      <c r="C1737">
        <v>185</v>
      </c>
      <c r="D1737">
        <v>35000</v>
      </c>
      <c r="E1737">
        <v>541</v>
      </c>
      <c r="F1737" s="3">
        <v>493.98757695673328</v>
      </c>
    </row>
    <row r="1738" spans="1:6">
      <c r="A1738">
        <v>20</v>
      </c>
      <c r="B1738">
        <v>-90.105999999999995</v>
      </c>
      <c r="C1738">
        <v>185</v>
      </c>
      <c r="D1738">
        <v>35000</v>
      </c>
      <c r="E1738">
        <v>529</v>
      </c>
      <c r="F1738" s="3">
        <v>488.49500832926378</v>
      </c>
    </row>
    <row r="1739" spans="1:6">
      <c r="A1739">
        <v>21</v>
      </c>
      <c r="B1739">
        <v>-89.991</v>
      </c>
      <c r="C1739">
        <v>185</v>
      </c>
      <c r="D1739">
        <v>35000</v>
      </c>
      <c r="E1739">
        <v>450</v>
      </c>
      <c r="F1739" s="3">
        <v>446.53635317365524</v>
      </c>
    </row>
    <row r="1740" spans="1:6">
      <c r="A1740">
        <v>22</v>
      </c>
      <c r="B1740">
        <v>-89.876999999999995</v>
      </c>
      <c r="C1740">
        <v>185</v>
      </c>
      <c r="D1740">
        <v>35000</v>
      </c>
      <c r="E1740">
        <v>383</v>
      </c>
      <c r="F1740" s="3">
        <v>378.73693220458404</v>
      </c>
    </row>
    <row r="1741" spans="1:6">
      <c r="A1741">
        <v>23</v>
      </c>
      <c r="B1741">
        <v>-89.757999999999996</v>
      </c>
      <c r="C1741">
        <v>185</v>
      </c>
      <c r="D1741">
        <v>35000</v>
      </c>
      <c r="E1741">
        <v>297</v>
      </c>
      <c r="F1741" s="3">
        <v>296.05533452030051</v>
      </c>
    </row>
    <row r="1742" spans="1:6">
      <c r="A1742">
        <v>24</v>
      </c>
      <c r="B1742">
        <v>-89.641999999999996</v>
      </c>
      <c r="C1742">
        <v>185</v>
      </c>
      <c r="D1742">
        <v>35000</v>
      </c>
      <c r="E1742">
        <v>212</v>
      </c>
      <c r="F1742" s="3">
        <v>218.89202704458521</v>
      </c>
    </row>
    <row r="1743" spans="1:6">
      <c r="A1743">
        <v>25</v>
      </c>
      <c r="B1743">
        <v>-89.534999999999997</v>
      </c>
      <c r="C1743">
        <v>185</v>
      </c>
      <c r="D1743">
        <v>35000</v>
      </c>
      <c r="E1743">
        <v>128</v>
      </c>
      <c r="F1743" s="3">
        <v>159.63604911289065</v>
      </c>
    </row>
    <row r="1744" spans="1:6">
      <c r="A1744">
        <v>26</v>
      </c>
      <c r="B1744">
        <v>-89.43</v>
      </c>
      <c r="C1744">
        <v>185</v>
      </c>
      <c r="D1744">
        <v>35000</v>
      </c>
      <c r="E1744">
        <v>111</v>
      </c>
      <c r="F1744" s="3">
        <v>115.90709146704774</v>
      </c>
    </row>
    <row r="1745" spans="1:6">
      <c r="A1745">
        <v>27</v>
      </c>
      <c r="B1745">
        <v>-89.316000000000003</v>
      </c>
      <c r="C1745">
        <v>185</v>
      </c>
      <c r="D1745">
        <v>35000</v>
      </c>
      <c r="E1745">
        <v>98</v>
      </c>
      <c r="F1745" s="3">
        <v>83.960951079620273</v>
      </c>
    </row>
    <row r="1746" spans="1:6">
      <c r="A1746">
        <v>28</v>
      </c>
      <c r="B1746">
        <v>-89.195999999999998</v>
      </c>
      <c r="C1746">
        <v>185</v>
      </c>
      <c r="D1746">
        <v>35000</v>
      </c>
      <c r="E1746">
        <v>79</v>
      </c>
      <c r="F1746" s="3">
        <v>64.173331935030973</v>
      </c>
    </row>
    <row r="1747" spans="1:6">
      <c r="A1747">
        <v>29</v>
      </c>
      <c r="B1747">
        <v>-89.090999999999994</v>
      </c>
      <c r="C1747">
        <v>185</v>
      </c>
      <c r="D1747">
        <v>35000</v>
      </c>
      <c r="E1747">
        <v>63</v>
      </c>
      <c r="F1747" s="3">
        <v>54.808305097815463</v>
      </c>
    </row>
    <row r="1748" spans="1:6">
      <c r="A1748">
        <v>30</v>
      </c>
      <c r="B1748">
        <v>-88.971999999999994</v>
      </c>
      <c r="C1748">
        <v>185</v>
      </c>
      <c r="D1748">
        <v>35000</v>
      </c>
      <c r="E1748">
        <v>58</v>
      </c>
      <c r="F1748" s="3">
        <v>49.533913946324049</v>
      </c>
    </row>
    <row r="1749" spans="1:6">
      <c r="A1749">
        <v>31</v>
      </c>
      <c r="B1749">
        <v>-88.86</v>
      </c>
      <c r="C1749">
        <v>185</v>
      </c>
      <c r="D1749">
        <v>35000</v>
      </c>
      <c r="E1749">
        <v>55</v>
      </c>
      <c r="F1749" s="3">
        <v>47.357768197152865</v>
      </c>
    </row>
    <row r="1750" spans="1:6">
      <c r="A1750">
        <v>32</v>
      </c>
      <c r="B1750">
        <v>-88.751999999999995</v>
      </c>
      <c r="C1750">
        <v>185</v>
      </c>
      <c r="D1750">
        <v>35000</v>
      </c>
      <c r="E1750">
        <v>36</v>
      </c>
      <c r="F1750" s="3">
        <v>46.482949299640389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81</v>
      </c>
    </row>
    <row r="1756" spans="1:6">
      <c r="A1756" t="s">
        <v>37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82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293</v>
      </c>
      <c r="B1768" t="s">
        <v>272</v>
      </c>
      <c r="C1768" t="s">
        <v>275</v>
      </c>
      <c r="D1768" t="s">
        <v>292</v>
      </c>
      <c r="E1768" t="s">
        <v>291</v>
      </c>
      <c r="F1768" t="s">
        <v>314</v>
      </c>
    </row>
    <row r="1769" spans="1:10">
      <c r="A1769">
        <v>1</v>
      </c>
      <c r="B1769">
        <v>-92.248000000000005</v>
      </c>
      <c r="C1769">
        <v>184</v>
      </c>
      <c r="D1769">
        <v>35000</v>
      </c>
      <c r="E1769">
        <v>36</v>
      </c>
      <c r="F1769" s="3">
        <v>51.127257970820501</v>
      </c>
      <c r="J1769" t="s">
        <v>361</v>
      </c>
    </row>
    <row r="1770" spans="1:10">
      <c r="A1770">
        <v>2</v>
      </c>
      <c r="B1770">
        <v>-92.138999999999996</v>
      </c>
      <c r="C1770">
        <v>184</v>
      </c>
      <c r="D1770">
        <v>35000</v>
      </c>
      <c r="E1770">
        <v>29</v>
      </c>
      <c r="F1770" s="3">
        <v>51.127299535955359</v>
      </c>
    </row>
    <row r="1771" spans="1:10">
      <c r="A1771">
        <v>3</v>
      </c>
      <c r="B1771">
        <v>-92.024000000000001</v>
      </c>
      <c r="C1771">
        <v>184</v>
      </c>
      <c r="D1771">
        <v>35000</v>
      </c>
      <c r="E1771">
        <v>51</v>
      </c>
      <c r="F1771" s="3">
        <v>51.127584061087106</v>
      </c>
    </row>
    <row r="1772" spans="1:10">
      <c r="A1772">
        <v>4</v>
      </c>
      <c r="B1772">
        <v>-91.912000000000006</v>
      </c>
      <c r="C1772">
        <v>184</v>
      </c>
      <c r="D1772">
        <v>35000</v>
      </c>
      <c r="E1772">
        <v>58</v>
      </c>
      <c r="F1772" s="3">
        <v>51.129182433961141</v>
      </c>
    </row>
    <row r="1773" spans="1:10">
      <c r="A1773">
        <v>5</v>
      </c>
      <c r="B1773">
        <v>-91.8</v>
      </c>
      <c r="C1773">
        <v>184</v>
      </c>
      <c r="D1773">
        <v>35000</v>
      </c>
      <c r="E1773">
        <v>53</v>
      </c>
      <c r="F1773" s="3">
        <v>51.137221701717856</v>
      </c>
    </row>
    <row r="1774" spans="1:10">
      <c r="A1774">
        <v>6</v>
      </c>
      <c r="B1774">
        <v>-91.694000000000003</v>
      </c>
      <c r="C1774">
        <v>184</v>
      </c>
      <c r="D1774">
        <v>35000</v>
      </c>
      <c r="E1774">
        <v>52</v>
      </c>
      <c r="F1774" s="3">
        <v>51.169602805450722</v>
      </c>
    </row>
    <row r="1775" spans="1:10">
      <c r="A1775">
        <v>7</v>
      </c>
      <c r="B1775">
        <v>-91.581000000000003</v>
      </c>
      <c r="C1775">
        <v>184</v>
      </c>
      <c r="D1775">
        <v>35000</v>
      </c>
      <c r="E1775">
        <v>74</v>
      </c>
      <c r="F1775" s="3">
        <v>51.303729249109644</v>
      </c>
    </row>
    <row r="1776" spans="1:10">
      <c r="A1776">
        <v>8</v>
      </c>
      <c r="B1776">
        <v>-91.465000000000003</v>
      </c>
      <c r="C1776">
        <v>184</v>
      </c>
      <c r="D1776">
        <v>35000</v>
      </c>
      <c r="E1776">
        <v>62</v>
      </c>
      <c r="F1776" s="3">
        <v>51.8025573975656</v>
      </c>
    </row>
    <row r="1777" spans="1:6">
      <c r="A1777">
        <v>9</v>
      </c>
      <c r="B1777">
        <v>-91.349000000000004</v>
      </c>
      <c r="C1777">
        <v>184</v>
      </c>
      <c r="D1777">
        <v>35000</v>
      </c>
      <c r="E1777">
        <v>64</v>
      </c>
      <c r="F1777" s="3">
        <v>53.408355894821852</v>
      </c>
    </row>
    <row r="1778" spans="1:6">
      <c r="A1778">
        <v>10</v>
      </c>
      <c r="B1778">
        <v>-91.233999999999995</v>
      </c>
      <c r="C1778">
        <v>184</v>
      </c>
      <c r="D1778">
        <v>35000</v>
      </c>
      <c r="E1778">
        <v>91</v>
      </c>
      <c r="F1778" s="3">
        <v>57.868890149795618</v>
      </c>
    </row>
    <row r="1779" spans="1:6">
      <c r="A1779">
        <v>11</v>
      </c>
      <c r="B1779">
        <v>-91.123999999999995</v>
      </c>
      <c r="C1779">
        <v>184</v>
      </c>
      <c r="D1779">
        <v>35000</v>
      </c>
      <c r="E1779">
        <v>78</v>
      </c>
      <c r="F1779" s="3">
        <v>68.0749269965184</v>
      </c>
    </row>
    <row r="1780" spans="1:6">
      <c r="A1780">
        <v>12</v>
      </c>
      <c r="B1780">
        <v>-91.009</v>
      </c>
      <c r="C1780">
        <v>184</v>
      </c>
      <c r="D1780">
        <v>35000</v>
      </c>
      <c r="E1780">
        <v>128</v>
      </c>
      <c r="F1780" s="3">
        <v>90.534323662853083</v>
      </c>
    </row>
    <row r="1781" spans="1:6">
      <c r="A1781">
        <v>13</v>
      </c>
      <c r="B1781">
        <v>-90.894999999999996</v>
      </c>
      <c r="C1781">
        <v>184</v>
      </c>
      <c r="D1781">
        <v>35000</v>
      </c>
      <c r="E1781">
        <v>153</v>
      </c>
      <c r="F1781" s="3">
        <v>131.72232761453702</v>
      </c>
    </row>
    <row r="1782" spans="1:6">
      <c r="A1782">
        <v>14</v>
      </c>
      <c r="B1782">
        <v>-90.787000000000006</v>
      </c>
      <c r="C1782">
        <v>184</v>
      </c>
      <c r="D1782">
        <v>35000</v>
      </c>
      <c r="E1782">
        <v>194</v>
      </c>
      <c r="F1782" s="3">
        <v>193.17435392727251</v>
      </c>
    </row>
    <row r="1783" spans="1:6">
      <c r="A1783">
        <v>15</v>
      </c>
      <c r="B1783">
        <v>-90.671999999999997</v>
      </c>
      <c r="C1783">
        <v>184</v>
      </c>
      <c r="D1783">
        <v>35000</v>
      </c>
      <c r="E1783">
        <v>247</v>
      </c>
      <c r="F1783" s="3">
        <v>281.74542389054153</v>
      </c>
    </row>
    <row r="1784" spans="1:6">
      <c r="A1784">
        <v>16</v>
      </c>
      <c r="B1784">
        <v>-90.555999999999997</v>
      </c>
      <c r="C1784">
        <v>184</v>
      </c>
      <c r="D1784">
        <v>35000</v>
      </c>
      <c r="E1784">
        <v>339</v>
      </c>
      <c r="F1784" s="3">
        <v>383.21509625176878</v>
      </c>
    </row>
    <row r="1785" spans="1:6">
      <c r="A1785">
        <v>17</v>
      </c>
      <c r="B1785">
        <v>-90.44</v>
      </c>
      <c r="C1785">
        <v>184</v>
      </c>
      <c r="D1785">
        <v>35000</v>
      </c>
      <c r="E1785">
        <v>457</v>
      </c>
      <c r="F1785" s="3">
        <v>473.25817895656155</v>
      </c>
    </row>
    <row r="1786" spans="1:6">
      <c r="A1786">
        <v>18</v>
      </c>
      <c r="B1786">
        <v>-90.325000000000003</v>
      </c>
      <c r="C1786">
        <v>184</v>
      </c>
      <c r="D1786">
        <v>35000</v>
      </c>
      <c r="E1786">
        <v>549</v>
      </c>
      <c r="F1786" s="3">
        <v>524.57960256959905</v>
      </c>
    </row>
    <row r="1787" spans="1:6">
      <c r="A1787">
        <v>19</v>
      </c>
      <c r="B1787">
        <v>-90.218999999999994</v>
      </c>
      <c r="C1787">
        <v>184</v>
      </c>
      <c r="D1787">
        <v>35000</v>
      </c>
      <c r="E1787">
        <v>547</v>
      </c>
      <c r="F1787" s="3">
        <v>523.25188154377838</v>
      </c>
    </row>
    <row r="1788" spans="1:6">
      <c r="A1788">
        <v>20</v>
      </c>
      <c r="B1788">
        <v>-90.105999999999995</v>
      </c>
      <c r="C1788">
        <v>184</v>
      </c>
      <c r="D1788">
        <v>35000</v>
      </c>
      <c r="E1788">
        <v>534</v>
      </c>
      <c r="F1788" s="3">
        <v>470.83664480635076</v>
      </c>
    </row>
    <row r="1789" spans="1:6">
      <c r="A1789">
        <v>21</v>
      </c>
      <c r="B1789">
        <v>-89.991</v>
      </c>
      <c r="C1789">
        <v>184</v>
      </c>
      <c r="D1789">
        <v>35000</v>
      </c>
      <c r="E1789">
        <v>409</v>
      </c>
      <c r="F1789" s="3">
        <v>380.86120411160033</v>
      </c>
    </row>
    <row r="1790" spans="1:6">
      <c r="A1790">
        <v>22</v>
      </c>
      <c r="B1790">
        <v>-89.876999999999995</v>
      </c>
      <c r="C1790">
        <v>184</v>
      </c>
      <c r="D1790">
        <v>35000</v>
      </c>
      <c r="E1790">
        <v>240</v>
      </c>
      <c r="F1790" s="3">
        <v>281.13728524162156</v>
      </c>
    </row>
    <row r="1791" spans="1:6">
      <c r="A1791">
        <v>23</v>
      </c>
      <c r="B1791">
        <v>-89.757999999999996</v>
      </c>
      <c r="C1791">
        <v>184</v>
      </c>
      <c r="D1791">
        <v>35000</v>
      </c>
      <c r="E1791">
        <v>177</v>
      </c>
      <c r="F1791" s="3">
        <v>190.01499079982005</v>
      </c>
    </row>
    <row r="1792" spans="1:6">
      <c r="A1792">
        <v>24</v>
      </c>
      <c r="B1792">
        <v>-89.641999999999996</v>
      </c>
      <c r="C1792">
        <v>184</v>
      </c>
      <c r="D1792">
        <v>35000</v>
      </c>
      <c r="E1792">
        <v>122</v>
      </c>
      <c r="F1792" s="3">
        <v>125.98529274228532</v>
      </c>
    </row>
    <row r="1793" spans="1:6">
      <c r="A1793">
        <v>25</v>
      </c>
      <c r="B1793">
        <v>-89.534999999999997</v>
      </c>
      <c r="C1793">
        <v>184</v>
      </c>
      <c r="D1793">
        <v>35000</v>
      </c>
      <c r="E1793">
        <v>88</v>
      </c>
      <c r="F1793" s="3">
        <v>89.02509932646484</v>
      </c>
    </row>
    <row r="1794" spans="1:6">
      <c r="A1794">
        <v>26</v>
      </c>
      <c r="B1794">
        <v>-89.43</v>
      </c>
      <c r="C1794">
        <v>184</v>
      </c>
      <c r="D1794">
        <v>35000</v>
      </c>
      <c r="E1794">
        <v>71</v>
      </c>
      <c r="F1794" s="3">
        <v>68.654512021030968</v>
      </c>
    </row>
    <row r="1795" spans="1:6">
      <c r="A1795">
        <v>27</v>
      </c>
      <c r="B1795">
        <v>-89.316000000000003</v>
      </c>
      <c r="C1795">
        <v>184</v>
      </c>
      <c r="D1795">
        <v>35000</v>
      </c>
      <c r="E1795">
        <v>59</v>
      </c>
      <c r="F1795" s="3">
        <v>57.885889428583972</v>
      </c>
    </row>
    <row r="1796" spans="1:6">
      <c r="A1796">
        <v>28</v>
      </c>
      <c r="B1796">
        <v>-89.195999999999998</v>
      </c>
      <c r="C1796">
        <v>184</v>
      </c>
      <c r="D1796">
        <v>35000</v>
      </c>
      <c r="E1796">
        <v>57</v>
      </c>
      <c r="F1796" s="3">
        <v>53.303489378252877</v>
      </c>
    </row>
    <row r="1797" spans="1:6">
      <c r="A1797">
        <v>29</v>
      </c>
      <c r="B1797">
        <v>-89.090999999999994</v>
      </c>
      <c r="C1797">
        <v>184</v>
      </c>
      <c r="D1797">
        <v>35000</v>
      </c>
      <c r="E1797">
        <v>52</v>
      </c>
      <c r="F1797" s="3">
        <v>51.850892100018896</v>
      </c>
    </row>
    <row r="1798" spans="1:6">
      <c r="A1798">
        <v>30</v>
      </c>
      <c r="B1798">
        <v>-88.971999999999994</v>
      </c>
      <c r="C1798">
        <v>184</v>
      </c>
      <c r="D1798">
        <v>35000</v>
      </c>
      <c r="E1798">
        <v>53</v>
      </c>
      <c r="F1798" s="3">
        <v>51.310876157782658</v>
      </c>
    </row>
    <row r="1799" spans="1:6">
      <c r="A1799">
        <v>31</v>
      </c>
      <c r="B1799">
        <v>-88.86</v>
      </c>
      <c r="C1799">
        <v>184</v>
      </c>
      <c r="D1799">
        <v>35000</v>
      </c>
      <c r="E1799">
        <v>36</v>
      </c>
      <c r="F1799" s="3">
        <v>51.172053653041139</v>
      </c>
    </row>
    <row r="1800" spans="1:6">
      <c r="A1800">
        <v>32</v>
      </c>
      <c r="B1800">
        <v>-88.751999999999995</v>
      </c>
      <c r="C1800">
        <v>184</v>
      </c>
      <c r="D1800">
        <v>35000</v>
      </c>
      <c r="E1800">
        <v>52</v>
      </c>
      <c r="F1800" s="3">
        <v>51.137548531415902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83</v>
      </c>
    </row>
    <row r="1806" spans="1:6">
      <c r="A1806" t="s">
        <v>37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84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293</v>
      </c>
      <c r="B1818" t="s">
        <v>272</v>
      </c>
      <c r="C1818" t="s">
        <v>275</v>
      </c>
      <c r="D1818" t="s">
        <v>292</v>
      </c>
      <c r="E1818" t="s">
        <v>291</v>
      </c>
      <c r="F1818" t="s">
        <v>314</v>
      </c>
    </row>
    <row r="1819" spans="1:10">
      <c r="A1819">
        <v>1</v>
      </c>
      <c r="B1819">
        <v>-92.248000000000005</v>
      </c>
      <c r="C1819">
        <v>184</v>
      </c>
      <c r="D1819">
        <v>35000</v>
      </c>
      <c r="E1819">
        <v>26</v>
      </c>
      <c r="F1819" s="3">
        <v>49.375381743873781</v>
      </c>
      <c r="J1819" t="s">
        <v>362</v>
      </c>
    </row>
    <row r="1820" spans="1:10">
      <c r="A1820">
        <v>2</v>
      </c>
      <c r="B1820">
        <v>-92.138999999999996</v>
      </c>
      <c r="C1820">
        <v>184</v>
      </c>
      <c r="D1820">
        <v>35000</v>
      </c>
      <c r="E1820">
        <v>39</v>
      </c>
      <c r="F1820" s="3">
        <v>49.37558378881787</v>
      </c>
    </row>
    <row r="1821" spans="1:10">
      <c r="A1821">
        <v>3</v>
      </c>
      <c r="B1821">
        <v>-92.024000000000001</v>
      </c>
      <c r="C1821">
        <v>184</v>
      </c>
      <c r="D1821">
        <v>35000</v>
      </c>
      <c r="E1821">
        <v>45</v>
      </c>
      <c r="F1821" s="3">
        <v>49.376710006408572</v>
      </c>
    </row>
    <row r="1822" spans="1:10">
      <c r="A1822">
        <v>4</v>
      </c>
      <c r="B1822">
        <v>-91.912000000000006</v>
      </c>
      <c r="C1822">
        <v>184</v>
      </c>
      <c r="D1822">
        <v>35000</v>
      </c>
      <c r="E1822">
        <v>43</v>
      </c>
      <c r="F1822" s="3">
        <v>49.38193466412234</v>
      </c>
    </row>
    <row r="1823" spans="1:10">
      <c r="A1823">
        <v>5</v>
      </c>
      <c r="B1823">
        <v>-91.8</v>
      </c>
      <c r="C1823">
        <v>184</v>
      </c>
      <c r="D1823">
        <v>35000</v>
      </c>
      <c r="E1823">
        <v>69</v>
      </c>
      <c r="F1823" s="3">
        <v>49.403931007263132</v>
      </c>
    </row>
    <row r="1824" spans="1:10">
      <c r="A1824">
        <v>6</v>
      </c>
      <c r="B1824">
        <v>-91.694000000000003</v>
      </c>
      <c r="C1824">
        <v>184</v>
      </c>
      <c r="D1824">
        <v>35000</v>
      </c>
      <c r="E1824">
        <v>55</v>
      </c>
      <c r="F1824" s="3">
        <v>49.479461868347641</v>
      </c>
    </row>
    <row r="1825" spans="1:6">
      <c r="A1825">
        <v>7</v>
      </c>
      <c r="B1825">
        <v>-91.581000000000003</v>
      </c>
      <c r="C1825">
        <v>184</v>
      </c>
      <c r="D1825">
        <v>35000</v>
      </c>
      <c r="E1825">
        <v>60</v>
      </c>
      <c r="F1825" s="3">
        <v>49.748097843567322</v>
      </c>
    </row>
    <row r="1826" spans="1:6">
      <c r="A1826">
        <v>8</v>
      </c>
      <c r="B1826">
        <v>-91.465000000000003</v>
      </c>
      <c r="C1826">
        <v>184</v>
      </c>
      <c r="D1826">
        <v>35000</v>
      </c>
      <c r="E1826">
        <v>69</v>
      </c>
      <c r="F1826" s="3">
        <v>50.612045064037233</v>
      </c>
    </row>
    <row r="1827" spans="1:6">
      <c r="A1827">
        <v>9</v>
      </c>
      <c r="B1827">
        <v>-91.349000000000004</v>
      </c>
      <c r="C1827">
        <v>184</v>
      </c>
      <c r="D1827">
        <v>35000</v>
      </c>
      <c r="E1827">
        <v>62</v>
      </c>
      <c r="F1827" s="3">
        <v>53.045901101823567</v>
      </c>
    </row>
    <row r="1828" spans="1:6">
      <c r="A1828">
        <v>10</v>
      </c>
      <c r="B1828">
        <v>-91.233999999999995</v>
      </c>
      <c r="C1828">
        <v>184</v>
      </c>
      <c r="D1828">
        <v>35000</v>
      </c>
      <c r="E1828">
        <v>82</v>
      </c>
      <c r="F1828" s="3">
        <v>59.044242551955357</v>
      </c>
    </row>
    <row r="1829" spans="1:6">
      <c r="A1829">
        <v>11</v>
      </c>
      <c r="B1829">
        <v>-91.123999999999995</v>
      </c>
      <c r="C1829">
        <v>184</v>
      </c>
      <c r="D1829">
        <v>35000</v>
      </c>
      <c r="E1829">
        <v>81</v>
      </c>
      <c r="F1829" s="3">
        <v>71.417131966335347</v>
      </c>
    </row>
    <row r="1830" spans="1:6">
      <c r="A1830">
        <v>12</v>
      </c>
      <c r="B1830">
        <v>-91.009</v>
      </c>
      <c r="C1830">
        <v>184</v>
      </c>
      <c r="D1830">
        <v>35000</v>
      </c>
      <c r="E1830">
        <v>103</v>
      </c>
      <c r="F1830" s="3">
        <v>96.243215654268027</v>
      </c>
    </row>
    <row r="1831" spans="1:6">
      <c r="A1831">
        <v>13</v>
      </c>
      <c r="B1831">
        <v>-90.894999999999996</v>
      </c>
      <c r="C1831">
        <v>184</v>
      </c>
      <c r="D1831">
        <v>35000</v>
      </c>
      <c r="E1831">
        <v>167</v>
      </c>
      <c r="F1831" s="3">
        <v>138.24046562438284</v>
      </c>
    </row>
    <row r="1832" spans="1:6">
      <c r="A1832">
        <v>14</v>
      </c>
      <c r="B1832">
        <v>-90.787000000000006</v>
      </c>
      <c r="C1832">
        <v>184</v>
      </c>
      <c r="D1832">
        <v>35000</v>
      </c>
      <c r="E1832">
        <v>200</v>
      </c>
      <c r="F1832" s="3">
        <v>196.90135401491099</v>
      </c>
    </row>
    <row r="1833" spans="1:6">
      <c r="A1833">
        <v>15</v>
      </c>
      <c r="B1833">
        <v>-90.671999999999997</v>
      </c>
      <c r="C1833">
        <v>184</v>
      </c>
      <c r="D1833">
        <v>35000</v>
      </c>
      <c r="E1833">
        <v>245</v>
      </c>
      <c r="F1833" s="3">
        <v>276.97902659325098</v>
      </c>
    </row>
    <row r="1834" spans="1:6">
      <c r="A1834">
        <v>16</v>
      </c>
      <c r="B1834">
        <v>-90.555999999999997</v>
      </c>
      <c r="C1834">
        <v>184</v>
      </c>
      <c r="D1834">
        <v>35000</v>
      </c>
      <c r="E1834">
        <v>319</v>
      </c>
      <c r="F1834" s="3">
        <v>364.84958920747857</v>
      </c>
    </row>
    <row r="1835" spans="1:6">
      <c r="A1835">
        <v>17</v>
      </c>
      <c r="B1835">
        <v>-90.44</v>
      </c>
      <c r="C1835">
        <v>184</v>
      </c>
      <c r="D1835">
        <v>35000</v>
      </c>
      <c r="E1835">
        <v>424</v>
      </c>
      <c r="F1835" s="3">
        <v>440.55520648524538</v>
      </c>
    </row>
    <row r="1836" spans="1:6">
      <c r="A1836">
        <v>18</v>
      </c>
      <c r="B1836">
        <v>-90.325000000000003</v>
      </c>
      <c r="C1836">
        <v>184</v>
      </c>
      <c r="D1836">
        <v>35000</v>
      </c>
      <c r="E1836">
        <v>514</v>
      </c>
      <c r="F1836" s="3">
        <v>483.12130800853566</v>
      </c>
    </row>
    <row r="1837" spans="1:6">
      <c r="A1837">
        <v>19</v>
      </c>
      <c r="B1837">
        <v>-90.218999999999994</v>
      </c>
      <c r="C1837">
        <v>184</v>
      </c>
      <c r="D1837">
        <v>35000</v>
      </c>
      <c r="E1837">
        <v>537</v>
      </c>
      <c r="F1837" s="3">
        <v>482.36492719898087</v>
      </c>
    </row>
    <row r="1838" spans="1:6">
      <c r="A1838">
        <v>20</v>
      </c>
      <c r="B1838">
        <v>-90.105999999999995</v>
      </c>
      <c r="C1838">
        <v>184</v>
      </c>
      <c r="D1838">
        <v>35000</v>
      </c>
      <c r="E1838">
        <v>477</v>
      </c>
      <c r="F1838" s="3">
        <v>439.48684406723794</v>
      </c>
    </row>
    <row r="1839" spans="1:6">
      <c r="A1839">
        <v>21</v>
      </c>
      <c r="B1839">
        <v>-89.991</v>
      </c>
      <c r="C1839">
        <v>184</v>
      </c>
      <c r="D1839">
        <v>35000</v>
      </c>
      <c r="E1839">
        <v>342</v>
      </c>
      <c r="F1839" s="3">
        <v>364.12861669840419</v>
      </c>
    </row>
    <row r="1840" spans="1:6">
      <c r="A1840">
        <v>22</v>
      </c>
      <c r="B1840">
        <v>-89.876999999999995</v>
      </c>
      <c r="C1840">
        <v>184</v>
      </c>
      <c r="D1840">
        <v>35000</v>
      </c>
      <c r="E1840">
        <v>279</v>
      </c>
      <c r="F1840" s="3">
        <v>277.74532868680308</v>
      </c>
    </row>
    <row r="1841" spans="1:6">
      <c r="A1841">
        <v>23</v>
      </c>
      <c r="B1841">
        <v>-89.757999999999996</v>
      </c>
      <c r="C1841">
        <v>184</v>
      </c>
      <c r="D1841">
        <v>35000</v>
      </c>
      <c r="E1841">
        <v>179</v>
      </c>
      <c r="F1841" s="3">
        <v>195.04189299818256</v>
      </c>
    </row>
    <row r="1842" spans="1:6">
      <c r="A1842">
        <v>24</v>
      </c>
      <c r="B1842">
        <v>-89.641999999999996</v>
      </c>
      <c r="C1842">
        <v>184</v>
      </c>
      <c r="D1842">
        <v>35000</v>
      </c>
      <c r="E1842">
        <v>123</v>
      </c>
      <c r="F1842" s="3">
        <v>133.32252053753399</v>
      </c>
    </row>
    <row r="1843" spans="1:6">
      <c r="A1843">
        <v>25</v>
      </c>
      <c r="B1843">
        <v>-89.534999999999997</v>
      </c>
      <c r="C1843">
        <v>184</v>
      </c>
      <c r="D1843">
        <v>35000</v>
      </c>
      <c r="E1843">
        <v>97</v>
      </c>
      <c r="F1843" s="3">
        <v>95.119409719896623</v>
      </c>
    </row>
    <row r="1844" spans="1:6">
      <c r="A1844">
        <v>26</v>
      </c>
      <c r="B1844">
        <v>-89.43</v>
      </c>
      <c r="C1844">
        <v>184</v>
      </c>
      <c r="D1844">
        <v>35000</v>
      </c>
      <c r="E1844">
        <v>73</v>
      </c>
      <c r="F1844" s="3">
        <v>72.367588515382153</v>
      </c>
    </row>
    <row r="1845" spans="1:6">
      <c r="A1845">
        <v>27</v>
      </c>
      <c r="B1845">
        <v>-89.316000000000003</v>
      </c>
      <c r="C1845">
        <v>184</v>
      </c>
      <c r="D1845">
        <v>35000</v>
      </c>
      <c r="E1845">
        <v>58</v>
      </c>
      <c r="F1845" s="3">
        <v>59.20065222798079</v>
      </c>
    </row>
    <row r="1846" spans="1:6">
      <c r="A1846">
        <v>28</v>
      </c>
      <c r="B1846">
        <v>-89.195999999999998</v>
      </c>
      <c r="C1846">
        <v>184</v>
      </c>
      <c r="D1846">
        <v>35000</v>
      </c>
      <c r="E1846">
        <v>74</v>
      </c>
      <c r="F1846" s="3">
        <v>52.949766232984857</v>
      </c>
    </row>
    <row r="1847" spans="1:6">
      <c r="A1847">
        <v>29</v>
      </c>
      <c r="B1847">
        <v>-89.090999999999994</v>
      </c>
      <c r="C1847">
        <v>184</v>
      </c>
      <c r="D1847">
        <v>35000</v>
      </c>
      <c r="E1847">
        <v>59</v>
      </c>
      <c r="F1847" s="3">
        <v>50.713458733152613</v>
      </c>
    </row>
    <row r="1848" spans="1:6">
      <c r="A1848">
        <v>30</v>
      </c>
      <c r="B1848">
        <v>-88.971999999999994</v>
      </c>
      <c r="C1848">
        <v>184</v>
      </c>
      <c r="D1848">
        <v>35000</v>
      </c>
      <c r="E1848">
        <v>42</v>
      </c>
      <c r="F1848" s="3">
        <v>49.768867633657635</v>
      </c>
    </row>
    <row r="1849" spans="1:6">
      <c r="A1849">
        <v>31</v>
      </c>
      <c r="B1849">
        <v>-88.86</v>
      </c>
      <c r="C1849">
        <v>184</v>
      </c>
      <c r="D1849">
        <v>35000</v>
      </c>
      <c r="E1849">
        <v>47</v>
      </c>
      <c r="F1849" s="3">
        <v>49.487081746926393</v>
      </c>
    </row>
    <row r="1850" spans="1:6">
      <c r="A1850">
        <v>32</v>
      </c>
      <c r="B1850">
        <v>-88.751999999999995</v>
      </c>
      <c r="C1850">
        <v>184</v>
      </c>
      <c r="D1850">
        <v>35000</v>
      </c>
      <c r="E1850">
        <v>44</v>
      </c>
      <c r="F1850" s="3">
        <v>49.40541896428099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85</v>
      </c>
    </row>
    <row r="1856" spans="1:6">
      <c r="A1856" t="s">
        <v>37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86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293</v>
      </c>
      <c r="B1868" t="s">
        <v>272</v>
      </c>
      <c r="C1868" t="s">
        <v>275</v>
      </c>
      <c r="D1868" t="s">
        <v>292</v>
      </c>
      <c r="E1868" t="s">
        <v>291</v>
      </c>
      <c r="F1868" t="s">
        <v>314</v>
      </c>
    </row>
    <row r="1869" spans="1:10">
      <c r="A1869">
        <v>1</v>
      </c>
      <c r="B1869">
        <v>-92.248000000000005</v>
      </c>
      <c r="C1869">
        <v>182</v>
      </c>
      <c r="D1869">
        <v>35000</v>
      </c>
      <c r="E1869">
        <v>28</v>
      </c>
      <c r="F1869" s="3">
        <v>44.923669519728321</v>
      </c>
      <c r="J1869" t="s">
        <v>363</v>
      </c>
    </row>
    <row r="1870" spans="1:10">
      <c r="A1870">
        <v>2</v>
      </c>
      <c r="B1870">
        <v>-92.138999999999996</v>
      </c>
      <c r="C1870">
        <v>182</v>
      </c>
      <c r="D1870">
        <v>35000</v>
      </c>
      <c r="E1870">
        <v>35</v>
      </c>
      <c r="F1870" s="3">
        <v>44.923857326589619</v>
      </c>
    </row>
    <row r="1871" spans="1:10">
      <c r="A1871">
        <v>3</v>
      </c>
      <c r="B1871">
        <v>-92.024000000000001</v>
      </c>
      <c r="C1871">
        <v>182</v>
      </c>
      <c r="D1871">
        <v>35000</v>
      </c>
      <c r="E1871">
        <v>36</v>
      </c>
      <c r="F1871" s="3">
        <v>44.924930028846013</v>
      </c>
    </row>
    <row r="1872" spans="1:10">
      <c r="A1872">
        <v>4</v>
      </c>
      <c r="B1872">
        <v>-91.912000000000006</v>
      </c>
      <c r="C1872">
        <v>182</v>
      </c>
      <c r="D1872">
        <v>35000</v>
      </c>
      <c r="E1872">
        <v>34</v>
      </c>
      <c r="F1872" s="3">
        <v>44.930017083172743</v>
      </c>
    </row>
    <row r="1873" spans="1:6">
      <c r="A1873">
        <v>5</v>
      </c>
      <c r="B1873">
        <v>-91.8</v>
      </c>
      <c r="C1873">
        <v>182</v>
      </c>
      <c r="D1873">
        <v>35000</v>
      </c>
      <c r="E1873">
        <v>51</v>
      </c>
      <c r="F1873" s="3">
        <v>44.951858560167452</v>
      </c>
    </row>
    <row r="1874" spans="1:6">
      <c r="A1874">
        <v>6</v>
      </c>
      <c r="B1874">
        <v>-91.694000000000003</v>
      </c>
      <c r="C1874">
        <v>182</v>
      </c>
      <c r="D1874">
        <v>35000</v>
      </c>
      <c r="E1874">
        <v>54</v>
      </c>
      <c r="F1874" s="3">
        <v>45.028127888105253</v>
      </c>
    </row>
    <row r="1875" spans="1:6">
      <c r="A1875">
        <v>7</v>
      </c>
      <c r="B1875">
        <v>-91.581000000000003</v>
      </c>
      <c r="C1875">
        <v>182</v>
      </c>
      <c r="D1875">
        <v>35000</v>
      </c>
      <c r="E1875">
        <v>57</v>
      </c>
      <c r="F1875" s="3">
        <v>45.303514629687747</v>
      </c>
    </row>
    <row r="1876" spans="1:6">
      <c r="A1876">
        <v>8</v>
      </c>
      <c r="B1876">
        <v>-91.465000000000003</v>
      </c>
      <c r="C1876">
        <v>182</v>
      </c>
      <c r="D1876">
        <v>35000</v>
      </c>
      <c r="E1876">
        <v>60</v>
      </c>
      <c r="F1876" s="3">
        <v>46.201036299991515</v>
      </c>
    </row>
    <row r="1877" spans="1:6">
      <c r="A1877">
        <v>9</v>
      </c>
      <c r="B1877">
        <v>-91.349000000000004</v>
      </c>
      <c r="C1877">
        <v>182</v>
      </c>
      <c r="D1877">
        <v>35000</v>
      </c>
      <c r="E1877">
        <v>61</v>
      </c>
      <c r="F1877" s="3">
        <v>48.757333708179111</v>
      </c>
    </row>
    <row r="1878" spans="1:6">
      <c r="A1878">
        <v>10</v>
      </c>
      <c r="B1878">
        <v>-91.233999999999995</v>
      </c>
      <c r="C1878">
        <v>182</v>
      </c>
      <c r="D1878">
        <v>35000</v>
      </c>
      <c r="E1878">
        <v>65</v>
      </c>
      <c r="F1878" s="3">
        <v>55.110535601947284</v>
      </c>
    </row>
    <row r="1879" spans="1:6">
      <c r="A1879">
        <v>11</v>
      </c>
      <c r="B1879">
        <v>-91.123999999999995</v>
      </c>
      <c r="C1879">
        <v>182</v>
      </c>
      <c r="D1879">
        <v>35000</v>
      </c>
      <c r="E1879">
        <v>98</v>
      </c>
      <c r="F1879" s="3">
        <v>68.290062618487809</v>
      </c>
    </row>
    <row r="1880" spans="1:6">
      <c r="A1880">
        <v>12</v>
      </c>
      <c r="B1880">
        <v>-91.009</v>
      </c>
      <c r="C1880">
        <v>182</v>
      </c>
      <c r="D1880">
        <v>35000</v>
      </c>
      <c r="E1880">
        <v>107</v>
      </c>
      <c r="F1880" s="3">
        <v>94.817387627462111</v>
      </c>
    </row>
    <row r="1881" spans="1:6">
      <c r="A1881">
        <v>13</v>
      </c>
      <c r="B1881">
        <v>-90.894999999999996</v>
      </c>
      <c r="C1881">
        <v>182</v>
      </c>
      <c r="D1881">
        <v>35000</v>
      </c>
      <c r="E1881">
        <v>149</v>
      </c>
      <c r="F1881" s="3">
        <v>139.70572326222927</v>
      </c>
    </row>
    <row r="1882" spans="1:6">
      <c r="A1882">
        <v>14</v>
      </c>
      <c r="B1882">
        <v>-90.787000000000006</v>
      </c>
      <c r="C1882">
        <v>182</v>
      </c>
      <c r="D1882">
        <v>35000</v>
      </c>
      <c r="E1882">
        <v>188</v>
      </c>
      <c r="F1882" s="3">
        <v>202.22735674138912</v>
      </c>
    </row>
    <row r="1883" spans="1:6">
      <c r="A1883">
        <v>15</v>
      </c>
      <c r="B1883">
        <v>-90.671999999999997</v>
      </c>
      <c r="C1883">
        <v>182</v>
      </c>
      <c r="D1883">
        <v>35000</v>
      </c>
      <c r="E1883">
        <v>276</v>
      </c>
      <c r="F1883" s="3">
        <v>286.99806155195949</v>
      </c>
    </row>
    <row r="1884" spans="1:6">
      <c r="A1884">
        <v>16</v>
      </c>
      <c r="B1884">
        <v>-90.555999999999997</v>
      </c>
      <c r="C1884">
        <v>182</v>
      </c>
      <c r="D1884">
        <v>35000</v>
      </c>
      <c r="E1884">
        <v>366</v>
      </c>
      <c r="F1884" s="3">
        <v>378.81990387659482</v>
      </c>
    </row>
    <row r="1885" spans="1:6">
      <c r="A1885">
        <v>17</v>
      </c>
      <c r="B1885">
        <v>-90.44</v>
      </c>
      <c r="C1885">
        <v>182</v>
      </c>
      <c r="D1885">
        <v>35000</v>
      </c>
      <c r="E1885">
        <v>405</v>
      </c>
      <c r="F1885" s="3">
        <v>455.9656067537988</v>
      </c>
    </row>
    <row r="1886" spans="1:6">
      <c r="A1886">
        <v>18</v>
      </c>
      <c r="B1886">
        <v>-90.325000000000003</v>
      </c>
      <c r="C1886">
        <v>182</v>
      </c>
      <c r="D1886">
        <v>35000</v>
      </c>
      <c r="E1886">
        <v>518</v>
      </c>
      <c r="F1886" s="3">
        <v>496.39613182526136</v>
      </c>
    </row>
    <row r="1887" spans="1:6">
      <c r="A1887">
        <v>19</v>
      </c>
      <c r="B1887">
        <v>-90.218999999999994</v>
      </c>
      <c r="C1887">
        <v>182</v>
      </c>
      <c r="D1887">
        <v>35000</v>
      </c>
      <c r="E1887">
        <v>517</v>
      </c>
      <c r="F1887" s="3">
        <v>490.78210899666215</v>
      </c>
    </row>
    <row r="1888" spans="1:6">
      <c r="A1888">
        <v>20</v>
      </c>
      <c r="B1888">
        <v>-90.105999999999995</v>
      </c>
      <c r="C1888">
        <v>182</v>
      </c>
      <c r="D1888">
        <v>35000</v>
      </c>
      <c r="E1888">
        <v>491</v>
      </c>
      <c r="F1888" s="3">
        <v>441.19160901849074</v>
      </c>
    </row>
    <row r="1889" spans="1:6">
      <c r="A1889">
        <v>21</v>
      </c>
      <c r="B1889">
        <v>-89.991</v>
      </c>
      <c r="C1889">
        <v>182</v>
      </c>
      <c r="D1889">
        <v>35000</v>
      </c>
      <c r="E1889">
        <v>378</v>
      </c>
      <c r="F1889" s="3">
        <v>359.52200872742554</v>
      </c>
    </row>
    <row r="1890" spans="1:6">
      <c r="A1890">
        <v>22</v>
      </c>
      <c r="B1890">
        <v>-89.876999999999995</v>
      </c>
      <c r="C1890">
        <v>182</v>
      </c>
      <c r="D1890">
        <v>35000</v>
      </c>
      <c r="E1890">
        <v>253</v>
      </c>
      <c r="F1890" s="3">
        <v>269.04675228406671</v>
      </c>
    </row>
    <row r="1891" spans="1:6">
      <c r="A1891">
        <v>23</v>
      </c>
      <c r="B1891">
        <v>-89.757999999999996</v>
      </c>
      <c r="C1891">
        <v>182</v>
      </c>
      <c r="D1891">
        <v>35000</v>
      </c>
      <c r="E1891">
        <v>167</v>
      </c>
      <c r="F1891" s="3">
        <v>184.84174141639392</v>
      </c>
    </row>
    <row r="1892" spans="1:6">
      <c r="A1892">
        <v>24</v>
      </c>
      <c r="B1892">
        <v>-89.641999999999996</v>
      </c>
      <c r="C1892">
        <v>182</v>
      </c>
      <c r="D1892">
        <v>35000</v>
      </c>
      <c r="E1892">
        <v>129</v>
      </c>
      <c r="F1892" s="3">
        <v>123.69942993594512</v>
      </c>
    </row>
    <row r="1893" spans="1:6">
      <c r="A1893">
        <v>25</v>
      </c>
      <c r="B1893">
        <v>-89.534999999999997</v>
      </c>
      <c r="C1893">
        <v>182</v>
      </c>
      <c r="D1893">
        <v>35000</v>
      </c>
      <c r="E1893">
        <v>74</v>
      </c>
      <c r="F1893" s="3">
        <v>86.849207455696927</v>
      </c>
    </row>
    <row r="1894" spans="1:6">
      <c r="A1894">
        <v>26</v>
      </c>
      <c r="B1894">
        <v>-89.43</v>
      </c>
      <c r="C1894">
        <v>182</v>
      </c>
      <c r="D1894">
        <v>35000</v>
      </c>
      <c r="E1894">
        <v>61</v>
      </c>
      <c r="F1894" s="3">
        <v>65.474694564282473</v>
      </c>
    </row>
    <row r="1895" spans="1:6">
      <c r="A1895">
        <v>27</v>
      </c>
      <c r="B1895">
        <v>-89.316000000000003</v>
      </c>
      <c r="C1895">
        <v>182</v>
      </c>
      <c r="D1895">
        <v>35000</v>
      </c>
      <c r="E1895">
        <v>61</v>
      </c>
      <c r="F1895" s="3">
        <v>53.451328013428594</v>
      </c>
    </row>
    <row r="1896" spans="1:6">
      <c r="A1896">
        <v>28</v>
      </c>
      <c r="B1896">
        <v>-89.195999999999998</v>
      </c>
      <c r="C1896">
        <v>182</v>
      </c>
      <c r="D1896">
        <v>35000</v>
      </c>
      <c r="E1896">
        <v>48</v>
      </c>
      <c r="F1896" s="3">
        <v>47.924121515960707</v>
      </c>
    </row>
    <row r="1897" spans="1:6">
      <c r="A1897">
        <v>29</v>
      </c>
      <c r="B1897">
        <v>-89.090999999999994</v>
      </c>
      <c r="C1897">
        <v>182</v>
      </c>
      <c r="D1897">
        <v>35000</v>
      </c>
      <c r="E1897">
        <v>54</v>
      </c>
      <c r="F1897" s="3">
        <v>46.012314729541473</v>
      </c>
    </row>
    <row r="1898" spans="1:6">
      <c r="A1898">
        <v>30</v>
      </c>
      <c r="B1898">
        <v>-88.971999999999994</v>
      </c>
      <c r="C1898">
        <v>182</v>
      </c>
      <c r="D1898">
        <v>35000</v>
      </c>
      <c r="E1898">
        <v>47</v>
      </c>
      <c r="F1898" s="3">
        <v>45.231940634643841</v>
      </c>
    </row>
    <row r="1899" spans="1:6">
      <c r="A1899">
        <v>31</v>
      </c>
      <c r="B1899">
        <v>-88.86</v>
      </c>
      <c r="C1899">
        <v>182</v>
      </c>
      <c r="D1899">
        <v>35000</v>
      </c>
      <c r="E1899">
        <v>37</v>
      </c>
      <c r="F1899" s="3">
        <v>45.007929816502099</v>
      </c>
    </row>
    <row r="1900" spans="1:6">
      <c r="A1900">
        <v>32</v>
      </c>
      <c r="B1900">
        <v>-88.751999999999995</v>
      </c>
      <c r="C1900">
        <v>182</v>
      </c>
      <c r="D1900">
        <v>35000</v>
      </c>
      <c r="E1900">
        <v>56</v>
      </c>
      <c r="F1900" s="3">
        <v>44.945466252443829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87</v>
      </c>
    </row>
    <row r="1906" spans="1:10">
      <c r="A1906" t="s">
        <v>37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88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293</v>
      </c>
      <c r="B1918" t="s">
        <v>272</v>
      </c>
      <c r="C1918" t="s">
        <v>275</v>
      </c>
      <c r="D1918" t="s">
        <v>292</v>
      </c>
      <c r="E1918" t="s">
        <v>291</v>
      </c>
      <c r="F1918" t="s">
        <v>314</v>
      </c>
    </row>
    <row r="1919" spans="1:10">
      <c r="A1919">
        <v>1</v>
      </c>
      <c r="B1919">
        <v>-92.248000000000005</v>
      </c>
      <c r="C1919">
        <v>183</v>
      </c>
      <c r="D1919">
        <v>35000</v>
      </c>
      <c r="E1919">
        <v>28</v>
      </c>
      <c r="F1919" s="3">
        <v>51.06457956538442</v>
      </c>
      <c r="J1919" t="s">
        <v>364</v>
      </c>
    </row>
    <row r="1920" spans="1:10">
      <c r="A1920">
        <v>2</v>
      </c>
      <c r="B1920">
        <v>-92.138999999999996</v>
      </c>
      <c r="C1920">
        <v>183</v>
      </c>
      <c r="D1920">
        <v>35000</v>
      </c>
      <c r="E1920">
        <v>28</v>
      </c>
      <c r="F1920" s="3">
        <v>51.066658424068606</v>
      </c>
    </row>
    <row r="1921" spans="1:6">
      <c r="A1921">
        <v>3</v>
      </c>
      <c r="B1921">
        <v>-92.024000000000001</v>
      </c>
      <c r="C1921">
        <v>183</v>
      </c>
      <c r="D1921">
        <v>35000</v>
      </c>
      <c r="E1921">
        <v>45</v>
      </c>
      <c r="F1921" s="3">
        <v>51.075523957451217</v>
      </c>
    </row>
    <row r="1922" spans="1:6">
      <c r="A1922">
        <v>4</v>
      </c>
      <c r="B1922">
        <v>-91.912000000000006</v>
      </c>
      <c r="C1922">
        <v>183</v>
      </c>
      <c r="D1922">
        <v>35000</v>
      </c>
      <c r="E1922">
        <v>54</v>
      </c>
      <c r="F1922" s="3">
        <v>51.10749807842658</v>
      </c>
    </row>
    <row r="1923" spans="1:6">
      <c r="A1923">
        <v>5</v>
      </c>
      <c r="B1923">
        <v>-91.8</v>
      </c>
      <c r="C1923">
        <v>183</v>
      </c>
      <c r="D1923">
        <v>35000</v>
      </c>
      <c r="E1923">
        <v>64</v>
      </c>
      <c r="F1923" s="3">
        <v>51.213859797276669</v>
      </c>
    </row>
    <row r="1924" spans="1:6">
      <c r="A1924">
        <v>6</v>
      </c>
      <c r="B1924">
        <v>-91.694000000000003</v>
      </c>
      <c r="C1924">
        <v>183</v>
      </c>
      <c r="D1924">
        <v>35000</v>
      </c>
      <c r="E1924">
        <v>68</v>
      </c>
      <c r="F1924" s="3">
        <v>51.508878127902967</v>
      </c>
    </row>
    <row r="1925" spans="1:6">
      <c r="A1925">
        <v>7</v>
      </c>
      <c r="B1925">
        <v>-91.581000000000003</v>
      </c>
      <c r="C1925">
        <v>183</v>
      </c>
      <c r="D1925">
        <v>35000</v>
      </c>
      <c r="E1925">
        <v>72</v>
      </c>
      <c r="F1925" s="3">
        <v>52.36341498970652</v>
      </c>
    </row>
    <row r="1926" spans="1:6">
      <c r="A1926">
        <v>8</v>
      </c>
      <c r="B1926">
        <v>-91.465000000000003</v>
      </c>
      <c r="C1926">
        <v>183</v>
      </c>
      <c r="D1926">
        <v>35000</v>
      </c>
      <c r="E1926">
        <v>70</v>
      </c>
      <c r="F1926" s="3">
        <v>54.617016179687141</v>
      </c>
    </row>
    <row r="1927" spans="1:6">
      <c r="A1927">
        <v>9</v>
      </c>
      <c r="B1927">
        <v>-91.349000000000004</v>
      </c>
      <c r="C1927">
        <v>183</v>
      </c>
      <c r="D1927">
        <v>35000</v>
      </c>
      <c r="E1927">
        <v>69</v>
      </c>
      <c r="F1927" s="3">
        <v>59.89291560148795</v>
      </c>
    </row>
    <row r="1928" spans="1:6">
      <c r="A1928">
        <v>10</v>
      </c>
      <c r="B1928">
        <v>-91.233999999999995</v>
      </c>
      <c r="C1928">
        <v>183</v>
      </c>
      <c r="D1928">
        <v>35000</v>
      </c>
      <c r="E1928">
        <v>89</v>
      </c>
      <c r="F1928" s="3">
        <v>70.8706193217389</v>
      </c>
    </row>
    <row r="1929" spans="1:6">
      <c r="A1929">
        <v>11</v>
      </c>
      <c r="B1929">
        <v>-91.123999999999995</v>
      </c>
      <c r="C1929">
        <v>183</v>
      </c>
      <c r="D1929">
        <v>35000</v>
      </c>
      <c r="E1929">
        <v>109</v>
      </c>
      <c r="F1929" s="3">
        <v>90.351986144773392</v>
      </c>
    </row>
    <row r="1930" spans="1:6">
      <c r="A1930">
        <v>12</v>
      </c>
      <c r="B1930">
        <v>-91.009</v>
      </c>
      <c r="C1930">
        <v>183</v>
      </c>
      <c r="D1930">
        <v>35000</v>
      </c>
      <c r="E1930">
        <v>124</v>
      </c>
      <c r="F1930" s="3">
        <v>124.39656921625775</v>
      </c>
    </row>
    <row r="1931" spans="1:6">
      <c r="A1931">
        <v>13</v>
      </c>
      <c r="B1931">
        <v>-90.894999999999996</v>
      </c>
      <c r="C1931">
        <v>183</v>
      </c>
      <c r="D1931">
        <v>35000</v>
      </c>
      <c r="E1931">
        <v>199</v>
      </c>
      <c r="F1931" s="3">
        <v>175.14010311063441</v>
      </c>
    </row>
    <row r="1932" spans="1:6">
      <c r="A1932">
        <v>14</v>
      </c>
      <c r="B1932">
        <v>-90.787000000000006</v>
      </c>
      <c r="C1932">
        <v>183</v>
      </c>
      <c r="D1932">
        <v>35000</v>
      </c>
      <c r="E1932">
        <v>213</v>
      </c>
      <c r="F1932" s="3">
        <v>238.58806773095799</v>
      </c>
    </row>
    <row r="1933" spans="1:6">
      <c r="A1933">
        <v>15</v>
      </c>
      <c r="B1933">
        <v>-90.671999999999997</v>
      </c>
      <c r="C1933">
        <v>183</v>
      </c>
      <c r="D1933">
        <v>35000</v>
      </c>
      <c r="E1933">
        <v>301</v>
      </c>
      <c r="F1933" s="3">
        <v>316.81453601565755</v>
      </c>
    </row>
    <row r="1934" spans="1:6">
      <c r="A1934">
        <v>16</v>
      </c>
      <c r="B1934">
        <v>-90.555999999999997</v>
      </c>
      <c r="C1934">
        <v>183</v>
      </c>
      <c r="D1934">
        <v>35000</v>
      </c>
      <c r="E1934">
        <v>340</v>
      </c>
      <c r="F1934" s="3">
        <v>394.50659121235822</v>
      </c>
    </row>
    <row r="1935" spans="1:6">
      <c r="A1935">
        <v>17</v>
      </c>
      <c r="B1935">
        <v>-90.44</v>
      </c>
      <c r="C1935">
        <v>183</v>
      </c>
      <c r="D1935">
        <v>35000</v>
      </c>
      <c r="E1935">
        <v>472</v>
      </c>
      <c r="F1935" s="3">
        <v>454.43190433638893</v>
      </c>
    </row>
    <row r="1936" spans="1:6">
      <c r="A1936">
        <v>18</v>
      </c>
      <c r="B1936">
        <v>-90.325000000000003</v>
      </c>
      <c r="C1936">
        <v>183</v>
      </c>
      <c r="D1936">
        <v>35000</v>
      </c>
      <c r="E1936">
        <v>507</v>
      </c>
      <c r="F1936" s="3">
        <v>481.54015495259642</v>
      </c>
    </row>
    <row r="1937" spans="1:6">
      <c r="A1937">
        <v>19</v>
      </c>
      <c r="B1937">
        <v>-90.218999999999994</v>
      </c>
      <c r="C1937">
        <v>183</v>
      </c>
      <c r="D1937">
        <v>35000</v>
      </c>
      <c r="E1937">
        <v>524</v>
      </c>
      <c r="F1937" s="3">
        <v>471.62910537600311</v>
      </c>
    </row>
    <row r="1938" spans="1:6">
      <c r="A1938">
        <v>20</v>
      </c>
      <c r="B1938">
        <v>-90.105999999999995</v>
      </c>
      <c r="C1938">
        <v>183</v>
      </c>
      <c r="D1938">
        <v>35000</v>
      </c>
      <c r="E1938">
        <v>427</v>
      </c>
      <c r="F1938" s="3">
        <v>426.77831016448704</v>
      </c>
    </row>
    <row r="1939" spans="1:6">
      <c r="A1939">
        <v>21</v>
      </c>
      <c r="B1939">
        <v>-89.991</v>
      </c>
      <c r="C1939">
        <v>183</v>
      </c>
      <c r="D1939">
        <v>35000</v>
      </c>
      <c r="E1939">
        <v>361</v>
      </c>
      <c r="F1939" s="3">
        <v>356.24012278143778</v>
      </c>
    </row>
    <row r="1940" spans="1:6">
      <c r="A1940">
        <v>22</v>
      </c>
      <c r="B1940">
        <v>-89.876999999999995</v>
      </c>
      <c r="C1940">
        <v>183</v>
      </c>
      <c r="D1940">
        <v>35000</v>
      </c>
      <c r="E1940">
        <v>293</v>
      </c>
      <c r="F1940" s="3">
        <v>277.39274333490664</v>
      </c>
    </row>
    <row r="1941" spans="1:6">
      <c r="A1941">
        <v>23</v>
      </c>
      <c r="B1941">
        <v>-89.757999999999996</v>
      </c>
      <c r="C1941">
        <v>183</v>
      </c>
      <c r="D1941">
        <v>35000</v>
      </c>
      <c r="E1941">
        <v>174</v>
      </c>
      <c r="F1941" s="3">
        <v>201.18616237362809</v>
      </c>
    </row>
    <row r="1942" spans="1:6">
      <c r="A1942">
        <v>24</v>
      </c>
      <c r="B1942">
        <v>-89.641999999999996</v>
      </c>
      <c r="C1942">
        <v>183</v>
      </c>
      <c r="D1942">
        <v>35000</v>
      </c>
      <c r="E1942">
        <v>125</v>
      </c>
      <c r="F1942" s="3">
        <v>142.38587680852623</v>
      </c>
    </row>
    <row r="1943" spans="1:6">
      <c r="A1943">
        <v>25</v>
      </c>
      <c r="B1943">
        <v>-89.534999999999997</v>
      </c>
      <c r="C1943">
        <v>183</v>
      </c>
      <c r="D1943">
        <v>35000</v>
      </c>
      <c r="E1943">
        <v>104</v>
      </c>
      <c r="F1943" s="3">
        <v>104.10711813000331</v>
      </c>
    </row>
    <row r="1944" spans="1:6">
      <c r="A1944">
        <v>26</v>
      </c>
      <c r="B1944">
        <v>-89.43</v>
      </c>
      <c r="C1944">
        <v>183</v>
      </c>
      <c r="D1944">
        <v>35000</v>
      </c>
      <c r="E1944">
        <v>97</v>
      </c>
      <c r="F1944" s="3">
        <v>79.820752800863332</v>
      </c>
    </row>
    <row r="1945" spans="1:6">
      <c r="A1945">
        <v>27</v>
      </c>
      <c r="B1945">
        <v>-89.316000000000003</v>
      </c>
      <c r="C1945">
        <v>183</v>
      </c>
      <c r="D1945">
        <v>35000</v>
      </c>
      <c r="E1945">
        <v>63</v>
      </c>
      <c r="F1945" s="3">
        <v>64.601239950852374</v>
      </c>
    </row>
    <row r="1946" spans="1:6">
      <c r="A1946">
        <v>28</v>
      </c>
      <c r="B1946">
        <v>-89.195999999999998</v>
      </c>
      <c r="C1946">
        <v>183</v>
      </c>
      <c r="D1946">
        <v>35000</v>
      </c>
      <c r="E1946">
        <v>54</v>
      </c>
      <c r="F1946" s="3">
        <v>56.607220975519176</v>
      </c>
    </row>
    <row r="1947" spans="1:6">
      <c r="A1947">
        <v>29</v>
      </c>
      <c r="B1947">
        <v>-89.090999999999994</v>
      </c>
      <c r="C1947">
        <v>183</v>
      </c>
      <c r="D1947">
        <v>35000</v>
      </c>
      <c r="E1947">
        <v>66</v>
      </c>
      <c r="F1947" s="3">
        <v>53.397469591527582</v>
      </c>
    </row>
    <row r="1948" spans="1:6">
      <c r="A1948">
        <v>30</v>
      </c>
      <c r="B1948">
        <v>-88.971999999999994</v>
      </c>
      <c r="C1948">
        <v>183</v>
      </c>
      <c r="D1948">
        <v>35000</v>
      </c>
      <c r="E1948">
        <v>49</v>
      </c>
      <c r="F1948" s="3">
        <v>51.860145113481408</v>
      </c>
    </row>
    <row r="1949" spans="1:6">
      <c r="A1949">
        <v>31</v>
      </c>
      <c r="B1949">
        <v>-88.86</v>
      </c>
      <c r="C1949">
        <v>183</v>
      </c>
      <c r="D1949">
        <v>35000</v>
      </c>
      <c r="E1949">
        <v>54</v>
      </c>
      <c r="F1949" s="3">
        <v>51.32793138059386</v>
      </c>
    </row>
    <row r="1950" spans="1:6">
      <c r="A1950">
        <v>32</v>
      </c>
      <c r="B1950">
        <v>-88.751999999999995</v>
      </c>
      <c r="C1950">
        <v>183</v>
      </c>
      <c r="D1950">
        <v>35000</v>
      </c>
      <c r="E1950">
        <v>66</v>
      </c>
      <c r="F1950" s="3">
        <v>51.147624459021756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89</v>
      </c>
    </row>
    <row r="1956" spans="1:6">
      <c r="A1956" t="s">
        <v>37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90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293</v>
      </c>
      <c r="B1968" t="s">
        <v>272</v>
      </c>
      <c r="C1968" t="s">
        <v>275</v>
      </c>
      <c r="D1968" t="s">
        <v>292</v>
      </c>
      <c r="E1968" t="s">
        <v>291</v>
      </c>
      <c r="F1968" t="s">
        <v>314</v>
      </c>
    </row>
    <row r="1969" spans="1:10">
      <c r="A1969">
        <v>1</v>
      </c>
      <c r="B1969">
        <v>-92.248000000000005</v>
      </c>
      <c r="C1969">
        <v>184</v>
      </c>
      <c r="D1969">
        <v>35000</v>
      </c>
      <c r="E1969">
        <v>24</v>
      </c>
      <c r="F1969" s="3">
        <v>43.138955675458611</v>
      </c>
      <c r="J1969" t="s">
        <v>365</v>
      </c>
    </row>
    <row r="1970" spans="1:10">
      <c r="A1970">
        <v>2</v>
      </c>
      <c r="B1970">
        <v>-92.138999999999996</v>
      </c>
      <c r="C1970">
        <v>184</v>
      </c>
      <c r="D1970">
        <v>35000</v>
      </c>
      <c r="E1970">
        <v>30</v>
      </c>
      <c r="F1970" s="3">
        <v>43.144282730648953</v>
      </c>
    </row>
    <row r="1971" spans="1:10">
      <c r="A1971">
        <v>3</v>
      </c>
      <c r="B1971">
        <v>-92.024000000000001</v>
      </c>
      <c r="C1971">
        <v>184</v>
      </c>
      <c r="D1971">
        <v>35000</v>
      </c>
      <c r="E1971">
        <v>34</v>
      </c>
      <c r="F1971" s="3">
        <v>43.164432916484152</v>
      </c>
    </row>
    <row r="1972" spans="1:10">
      <c r="A1972">
        <v>4</v>
      </c>
      <c r="B1972">
        <v>-91.912000000000006</v>
      </c>
      <c r="C1972">
        <v>184</v>
      </c>
      <c r="D1972">
        <v>35000</v>
      </c>
      <c r="E1972">
        <v>47</v>
      </c>
      <c r="F1972" s="3">
        <v>43.229399252136425</v>
      </c>
    </row>
    <row r="1973" spans="1:10">
      <c r="A1973">
        <v>5</v>
      </c>
      <c r="B1973">
        <v>-91.8</v>
      </c>
      <c r="C1973">
        <v>184</v>
      </c>
      <c r="D1973">
        <v>35000</v>
      </c>
      <c r="E1973">
        <v>43</v>
      </c>
      <c r="F1973" s="3">
        <v>43.42419376965448</v>
      </c>
    </row>
    <row r="1974" spans="1:10">
      <c r="A1974">
        <v>6</v>
      </c>
      <c r="B1974">
        <v>-91.694000000000003</v>
      </c>
      <c r="C1974">
        <v>184</v>
      </c>
      <c r="D1974">
        <v>35000</v>
      </c>
      <c r="E1974">
        <v>62</v>
      </c>
      <c r="F1974" s="3">
        <v>43.916400823183125</v>
      </c>
    </row>
    <row r="1975" spans="1:10">
      <c r="A1975">
        <v>7</v>
      </c>
      <c r="B1975">
        <v>-91.581000000000003</v>
      </c>
      <c r="C1975">
        <v>184</v>
      </c>
      <c r="D1975">
        <v>35000</v>
      </c>
      <c r="E1975">
        <v>53</v>
      </c>
      <c r="F1975" s="3">
        <v>45.221580026621687</v>
      </c>
    </row>
    <row r="1976" spans="1:10">
      <c r="A1976">
        <v>8</v>
      </c>
      <c r="B1976">
        <v>-91.465000000000003</v>
      </c>
      <c r="C1976">
        <v>184</v>
      </c>
      <c r="D1976">
        <v>35000</v>
      </c>
      <c r="E1976">
        <v>56</v>
      </c>
      <c r="F1976" s="3">
        <v>48.385731987504698</v>
      </c>
    </row>
    <row r="1977" spans="1:10">
      <c r="A1977">
        <v>9</v>
      </c>
      <c r="B1977">
        <v>-91.349000000000004</v>
      </c>
      <c r="C1977">
        <v>184</v>
      </c>
      <c r="D1977">
        <v>35000</v>
      </c>
      <c r="E1977">
        <v>73</v>
      </c>
      <c r="F1977" s="3">
        <v>55.243571716947159</v>
      </c>
    </row>
    <row r="1978" spans="1:10">
      <c r="A1978">
        <v>10</v>
      </c>
      <c r="B1978">
        <v>-91.233999999999995</v>
      </c>
      <c r="C1978">
        <v>184</v>
      </c>
      <c r="D1978">
        <v>35000</v>
      </c>
      <c r="E1978">
        <v>82</v>
      </c>
      <c r="F1978" s="3">
        <v>68.562936136496347</v>
      </c>
    </row>
    <row r="1979" spans="1:10">
      <c r="A1979">
        <v>11</v>
      </c>
      <c r="B1979">
        <v>-91.123999999999995</v>
      </c>
      <c r="C1979">
        <v>184</v>
      </c>
      <c r="D1979">
        <v>35000</v>
      </c>
      <c r="E1979">
        <v>109</v>
      </c>
      <c r="F1979" s="3">
        <v>90.835655070609434</v>
      </c>
    </row>
    <row r="1980" spans="1:10">
      <c r="A1980">
        <v>12</v>
      </c>
      <c r="B1980">
        <v>-91.009</v>
      </c>
      <c r="C1980">
        <v>184</v>
      </c>
      <c r="D1980">
        <v>35000</v>
      </c>
      <c r="E1980">
        <v>130</v>
      </c>
      <c r="F1980" s="3">
        <v>127.77146998699067</v>
      </c>
    </row>
    <row r="1981" spans="1:10">
      <c r="A1981">
        <v>13</v>
      </c>
      <c r="B1981">
        <v>-90.894999999999996</v>
      </c>
      <c r="C1981">
        <v>184</v>
      </c>
      <c r="D1981">
        <v>35000</v>
      </c>
      <c r="E1981">
        <v>181</v>
      </c>
      <c r="F1981" s="3">
        <v>180.37939997187249</v>
      </c>
    </row>
    <row r="1982" spans="1:10">
      <c r="A1982">
        <v>14</v>
      </c>
      <c r="B1982">
        <v>-90.787000000000006</v>
      </c>
      <c r="C1982">
        <v>184</v>
      </c>
      <c r="D1982">
        <v>35000</v>
      </c>
      <c r="E1982">
        <v>236</v>
      </c>
      <c r="F1982" s="3">
        <v>243.79602167255979</v>
      </c>
    </row>
    <row r="1983" spans="1:10">
      <c r="A1983">
        <v>15</v>
      </c>
      <c r="B1983">
        <v>-90.671999999999997</v>
      </c>
      <c r="C1983">
        <v>184</v>
      </c>
      <c r="D1983">
        <v>35000</v>
      </c>
      <c r="E1983">
        <v>274</v>
      </c>
      <c r="F1983" s="3">
        <v>319.72871343305616</v>
      </c>
    </row>
    <row r="1984" spans="1:10">
      <c r="A1984">
        <v>16</v>
      </c>
      <c r="B1984">
        <v>-90.555999999999997</v>
      </c>
      <c r="C1984">
        <v>184</v>
      </c>
      <c r="D1984">
        <v>35000</v>
      </c>
      <c r="E1984">
        <v>353</v>
      </c>
      <c r="F1984" s="3">
        <v>393.5020350074501</v>
      </c>
    </row>
    <row r="1985" spans="1:6">
      <c r="A1985">
        <v>17</v>
      </c>
      <c r="B1985">
        <v>-90.44</v>
      </c>
      <c r="C1985">
        <v>184</v>
      </c>
      <c r="D1985">
        <v>35000</v>
      </c>
      <c r="E1985">
        <v>489</v>
      </c>
      <c r="F1985" s="3">
        <v>449.69952415719808</v>
      </c>
    </row>
    <row r="1986" spans="1:6">
      <c r="A1986">
        <v>18</v>
      </c>
      <c r="B1986">
        <v>-90.325000000000003</v>
      </c>
      <c r="C1986">
        <v>184</v>
      </c>
      <c r="D1986">
        <v>35000</v>
      </c>
      <c r="E1986">
        <v>513</v>
      </c>
      <c r="F1986" s="3">
        <v>475.24558774143173</v>
      </c>
    </row>
    <row r="1987" spans="1:6">
      <c r="A1987">
        <v>19</v>
      </c>
      <c r="B1987">
        <v>-90.218999999999994</v>
      </c>
      <c r="C1987">
        <v>184</v>
      </c>
      <c r="D1987">
        <v>35000</v>
      </c>
      <c r="E1987">
        <v>496</v>
      </c>
      <c r="F1987" s="3">
        <v>466.62801610353779</v>
      </c>
    </row>
    <row r="1988" spans="1:6">
      <c r="A1988">
        <v>20</v>
      </c>
      <c r="B1988">
        <v>-90.105999999999995</v>
      </c>
      <c r="C1988">
        <v>184</v>
      </c>
      <c r="D1988">
        <v>35000</v>
      </c>
      <c r="E1988">
        <v>438</v>
      </c>
      <c r="F1988" s="3">
        <v>425.52634565684031</v>
      </c>
    </row>
    <row r="1989" spans="1:6">
      <c r="A1989">
        <v>21</v>
      </c>
      <c r="B1989">
        <v>-89.991</v>
      </c>
      <c r="C1989">
        <v>184</v>
      </c>
      <c r="D1989">
        <v>35000</v>
      </c>
      <c r="E1989">
        <v>372</v>
      </c>
      <c r="F1989" s="3">
        <v>359.57355081351045</v>
      </c>
    </row>
    <row r="1990" spans="1:6">
      <c r="A1990">
        <v>22</v>
      </c>
      <c r="B1990">
        <v>-89.876999999999995</v>
      </c>
      <c r="C1990">
        <v>184</v>
      </c>
      <c r="D1990">
        <v>35000</v>
      </c>
      <c r="E1990">
        <v>266</v>
      </c>
      <c r="F1990" s="3">
        <v>284.04308515621108</v>
      </c>
    </row>
    <row r="1991" spans="1:6">
      <c r="A1991">
        <v>23</v>
      </c>
      <c r="B1991">
        <v>-89.757999999999996</v>
      </c>
      <c r="C1991">
        <v>184</v>
      </c>
      <c r="D1991">
        <v>35000</v>
      </c>
      <c r="E1991">
        <v>187</v>
      </c>
      <c r="F1991" s="3">
        <v>208.70871925607935</v>
      </c>
    </row>
    <row r="1992" spans="1:6">
      <c r="A1992">
        <v>24</v>
      </c>
      <c r="B1992">
        <v>-89.641999999999996</v>
      </c>
      <c r="C1992">
        <v>184</v>
      </c>
      <c r="D1992">
        <v>35000</v>
      </c>
      <c r="E1992">
        <v>145</v>
      </c>
      <c r="F1992" s="3">
        <v>148.25158619221475</v>
      </c>
    </row>
    <row r="1993" spans="1:6">
      <c r="A1993">
        <v>25</v>
      </c>
      <c r="B1993">
        <v>-89.534999999999997</v>
      </c>
      <c r="C1993">
        <v>184</v>
      </c>
      <c r="D1993">
        <v>35000</v>
      </c>
      <c r="E1993">
        <v>103</v>
      </c>
      <c r="F1993" s="3">
        <v>107.0944278122078</v>
      </c>
    </row>
    <row r="1994" spans="1:6">
      <c r="A1994">
        <v>26</v>
      </c>
      <c r="B1994">
        <v>-89.43</v>
      </c>
      <c r="C1994">
        <v>184</v>
      </c>
      <c r="D1994">
        <v>35000</v>
      </c>
      <c r="E1994">
        <v>82</v>
      </c>
      <c r="F1994" s="3">
        <v>79.667777823195692</v>
      </c>
    </row>
    <row r="1995" spans="1:6">
      <c r="A1995">
        <v>27</v>
      </c>
      <c r="B1995">
        <v>-89.316000000000003</v>
      </c>
      <c r="C1995">
        <v>184</v>
      </c>
      <c r="D1995">
        <v>35000</v>
      </c>
      <c r="E1995">
        <v>67</v>
      </c>
      <c r="F1995" s="3">
        <v>61.47099194791128</v>
      </c>
    </row>
    <row r="1996" spans="1:6">
      <c r="A1996">
        <v>28</v>
      </c>
      <c r="B1996">
        <v>-89.195999999999998</v>
      </c>
      <c r="C1996">
        <v>184</v>
      </c>
      <c r="D1996">
        <v>35000</v>
      </c>
      <c r="E1996">
        <v>56</v>
      </c>
      <c r="F1996" s="3">
        <v>51.234873452516467</v>
      </c>
    </row>
    <row r="1997" spans="1:6">
      <c r="A1997">
        <v>29</v>
      </c>
      <c r="B1997">
        <v>-89.090999999999994</v>
      </c>
      <c r="C1997">
        <v>184</v>
      </c>
      <c r="D1997">
        <v>35000</v>
      </c>
      <c r="E1997">
        <v>60</v>
      </c>
      <c r="F1997" s="3">
        <v>46.804955325441327</v>
      </c>
    </row>
    <row r="1998" spans="1:6">
      <c r="A1998">
        <v>30</v>
      </c>
      <c r="B1998">
        <v>-88.971999999999994</v>
      </c>
      <c r="C1998">
        <v>184</v>
      </c>
      <c r="D1998">
        <v>35000</v>
      </c>
      <c r="E1998">
        <v>49</v>
      </c>
      <c r="F1998" s="3">
        <v>44.507610830041521</v>
      </c>
    </row>
    <row r="1999" spans="1:6">
      <c r="A1999">
        <v>31</v>
      </c>
      <c r="B1999">
        <v>-88.86</v>
      </c>
      <c r="C1999">
        <v>184</v>
      </c>
      <c r="D1999">
        <v>35000</v>
      </c>
      <c r="E1999">
        <v>47</v>
      </c>
      <c r="F1999" s="3">
        <v>43.635857096194982</v>
      </c>
    </row>
    <row r="2000" spans="1:6">
      <c r="A2000">
        <v>32</v>
      </c>
      <c r="B2000">
        <v>-88.751999999999995</v>
      </c>
      <c r="C2000">
        <v>184</v>
      </c>
      <c r="D2000">
        <v>35000</v>
      </c>
      <c r="E2000">
        <v>41</v>
      </c>
      <c r="F2000" s="3">
        <v>43.311253518912167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91</v>
      </c>
    </row>
    <row r="2006" spans="1:1">
      <c r="A2006" t="s">
        <v>37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92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293</v>
      </c>
      <c r="B2018" t="s">
        <v>272</v>
      </c>
      <c r="C2018" t="s">
        <v>275</v>
      </c>
      <c r="D2018" t="s">
        <v>292</v>
      </c>
      <c r="E2018" t="s">
        <v>291</v>
      </c>
      <c r="F2018" t="s">
        <v>314</v>
      </c>
    </row>
    <row r="2019" spans="1:10">
      <c r="A2019">
        <v>1</v>
      </c>
      <c r="B2019">
        <v>-92.248000000000005</v>
      </c>
      <c r="C2019">
        <v>184</v>
      </c>
      <c r="D2019">
        <v>35000</v>
      </c>
      <c r="E2019">
        <v>31</v>
      </c>
      <c r="F2019" s="3">
        <v>45.575379017384648</v>
      </c>
      <c r="J2019" t="s">
        <v>366</v>
      </c>
    </row>
    <row r="2020" spans="1:10">
      <c r="A2020">
        <v>2</v>
      </c>
      <c r="B2020">
        <v>-92.138999999999996</v>
      </c>
      <c r="C2020">
        <v>184</v>
      </c>
      <c r="D2020">
        <v>35000</v>
      </c>
      <c r="E2020">
        <v>23</v>
      </c>
      <c r="F2020" s="3">
        <v>45.579400478759332</v>
      </c>
    </row>
    <row r="2021" spans="1:10">
      <c r="A2021">
        <v>3</v>
      </c>
      <c r="B2021">
        <v>-92.024000000000001</v>
      </c>
      <c r="C2021">
        <v>184</v>
      </c>
      <c r="D2021">
        <v>35000</v>
      </c>
      <c r="E2021">
        <v>37</v>
      </c>
      <c r="F2021" s="3">
        <v>45.595124189544826</v>
      </c>
    </row>
    <row r="2022" spans="1:10">
      <c r="A2022">
        <v>4</v>
      </c>
      <c r="B2022">
        <v>-91.912000000000006</v>
      </c>
      <c r="C2022">
        <v>184</v>
      </c>
      <c r="D2022">
        <v>35000</v>
      </c>
      <c r="E2022">
        <v>38</v>
      </c>
      <c r="F2022" s="3">
        <v>45.647440071126354</v>
      </c>
    </row>
    <row r="2023" spans="1:10">
      <c r="A2023">
        <v>5</v>
      </c>
      <c r="B2023">
        <v>-91.8</v>
      </c>
      <c r="C2023">
        <v>184</v>
      </c>
      <c r="D2023">
        <v>35000</v>
      </c>
      <c r="E2023">
        <v>59</v>
      </c>
      <c r="F2023" s="3">
        <v>45.809033020013779</v>
      </c>
    </row>
    <row r="2024" spans="1:10">
      <c r="A2024">
        <v>6</v>
      </c>
      <c r="B2024">
        <v>-91.694000000000003</v>
      </c>
      <c r="C2024">
        <v>184</v>
      </c>
      <c r="D2024">
        <v>35000</v>
      </c>
      <c r="E2024">
        <v>52</v>
      </c>
      <c r="F2024" s="3">
        <v>46.22862383639626</v>
      </c>
    </row>
    <row r="2025" spans="1:10">
      <c r="A2025">
        <v>7</v>
      </c>
      <c r="B2025">
        <v>-91.581000000000003</v>
      </c>
      <c r="C2025">
        <v>184</v>
      </c>
      <c r="D2025">
        <v>35000</v>
      </c>
      <c r="E2025">
        <v>66</v>
      </c>
      <c r="F2025" s="3">
        <v>47.371055959999765</v>
      </c>
    </row>
    <row r="2026" spans="1:10">
      <c r="A2026">
        <v>8</v>
      </c>
      <c r="B2026">
        <v>-91.465000000000003</v>
      </c>
      <c r="C2026">
        <v>184</v>
      </c>
      <c r="D2026">
        <v>35000</v>
      </c>
      <c r="E2026">
        <v>70</v>
      </c>
      <c r="F2026" s="3">
        <v>50.2135072855611</v>
      </c>
    </row>
    <row r="2027" spans="1:10">
      <c r="A2027">
        <v>9</v>
      </c>
      <c r="B2027">
        <v>-91.349000000000004</v>
      </c>
      <c r="C2027">
        <v>184</v>
      </c>
      <c r="D2027">
        <v>35000</v>
      </c>
      <c r="E2027">
        <v>87</v>
      </c>
      <c r="F2027" s="3">
        <v>56.528013296708671</v>
      </c>
    </row>
    <row r="2028" spans="1:10">
      <c r="A2028">
        <v>10</v>
      </c>
      <c r="B2028">
        <v>-91.233999999999995</v>
      </c>
      <c r="C2028">
        <v>184</v>
      </c>
      <c r="D2028">
        <v>35000</v>
      </c>
      <c r="E2028">
        <v>88</v>
      </c>
      <c r="F2028" s="3">
        <v>69.078365842900141</v>
      </c>
    </row>
    <row r="2029" spans="1:10">
      <c r="A2029">
        <v>11</v>
      </c>
      <c r="B2029">
        <v>-91.123999999999995</v>
      </c>
      <c r="C2029">
        <v>184</v>
      </c>
      <c r="D2029">
        <v>35000</v>
      </c>
      <c r="E2029">
        <v>100</v>
      </c>
      <c r="F2029" s="3">
        <v>90.512109832347448</v>
      </c>
    </row>
    <row r="2030" spans="1:10">
      <c r="A2030">
        <v>12</v>
      </c>
      <c r="B2030">
        <v>-91.009</v>
      </c>
      <c r="C2030">
        <v>184</v>
      </c>
      <c r="D2030">
        <v>35000</v>
      </c>
      <c r="E2030">
        <v>129</v>
      </c>
      <c r="F2030" s="3">
        <v>126.77469500931051</v>
      </c>
    </row>
    <row r="2031" spans="1:10">
      <c r="A2031">
        <v>13</v>
      </c>
      <c r="B2031">
        <v>-90.894999999999996</v>
      </c>
      <c r="C2031">
        <v>184</v>
      </c>
      <c r="D2031">
        <v>35000</v>
      </c>
      <c r="E2031">
        <v>183</v>
      </c>
      <c r="F2031" s="3">
        <v>179.42510386493691</v>
      </c>
    </row>
    <row r="2032" spans="1:10">
      <c r="A2032">
        <v>14</v>
      </c>
      <c r="B2032">
        <v>-90.787000000000006</v>
      </c>
      <c r="C2032">
        <v>184</v>
      </c>
      <c r="D2032">
        <v>35000</v>
      </c>
      <c r="E2032">
        <v>210</v>
      </c>
      <c r="F2032" s="3">
        <v>244.03863970294822</v>
      </c>
    </row>
    <row r="2033" spans="1:6">
      <c r="A2033">
        <v>15</v>
      </c>
      <c r="B2033">
        <v>-90.671999999999997</v>
      </c>
      <c r="C2033">
        <v>184</v>
      </c>
      <c r="D2033">
        <v>35000</v>
      </c>
      <c r="E2033">
        <v>282</v>
      </c>
      <c r="F2033" s="3">
        <v>322.80895179787444</v>
      </c>
    </row>
    <row r="2034" spans="1:6">
      <c r="A2034">
        <v>16</v>
      </c>
      <c r="B2034">
        <v>-90.555999999999997</v>
      </c>
      <c r="C2034">
        <v>184</v>
      </c>
      <c r="D2034">
        <v>35000</v>
      </c>
      <c r="E2034">
        <v>409</v>
      </c>
      <c r="F2034" s="3">
        <v>400.90375871011048</v>
      </c>
    </row>
    <row r="2035" spans="1:6">
      <c r="A2035">
        <v>17</v>
      </c>
      <c r="B2035">
        <v>-90.44</v>
      </c>
      <c r="C2035">
        <v>184</v>
      </c>
      <c r="D2035">
        <v>35000</v>
      </c>
      <c r="E2035">
        <v>486</v>
      </c>
      <c r="F2035" s="3">
        <v>462.06377432681057</v>
      </c>
    </row>
    <row r="2036" spans="1:6">
      <c r="A2036">
        <v>18</v>
      </c>
      <c r="B2036">
        <v>-90.325000000000003</v>
      </c>
      <c r="C2036">
        <v>184</v>
      </c>
      <c r="D2036">
        <v>35000</v>
      </c>
      <c r="E2036">
        <v>517</v>
      </c>
      <c r="F2036" s="3">
        <v>491.92046190443176</v>
      </c>
    </row>
    <row r="2037" spans="1:6">
      <c r="A2037">
        <v>19</v>
      </c>
      <c r="B2037">
        <v>-90.218999999999994</v>
      </c>
      <c r="C2037">
        <v>184</v>
      </c>
      <c r="D2037">
        <v>35000</v>
      </c>
      <c r="E2037">
        <v>529</v>
      </c>
      <c r="F2037" s="3">
        <v>485.72650604483522</v>
      </c>
    </row>
    <row r="2038" spans="1:6">
      <c r="A2038">
        <v>20</v>
      </c>
      <c r="B2038">
        <v>-90.105999999999995</v>
      </c>
      <c r="C2038">
        <v>184</v>
      </c>
      <c r="D2038">
        <v>35000</v>
      </c>
      <c r="E2038">
        <v>426</v>
      </c>
      <c r="F2038" s="3">
        <v>445.00785865925866</v>
      </c>
    </row>
    <row r="2039" spans="1:6">
      <c r="A2039">
        <v>21</v>
      </c>
      <c r="B2039">
        <v>-89.991</v>
      </c>
      <c r="C2039">
        <v>184</v>
      </c>
      <c r="D2039">
        <v>35000</v>
      </c>
      <c r="E2039">
        <v>389</v>
      </c>
      <c r="F2039" s="3">
        <v>377.26029739315032</v>
      </c>
    </row>
    <row r="2040" spans="1:6">
      <c r="A2040">
        <v>22</v>
      </c>
      <c r="B2040">
        <v>-89.876999999999995</v>
      </c>
      <c r="C2040">
        <v>184</v>
      </c>
      <c r="D2040">
        <v>35000</v>
      </c>
      <c r="E2040">
        <v>278</v>
      </c>
      <c r="F2040" s="3">
        <v>298.54084394707951</v>
      </c>
    </row>
    <row r="2041" spans="1:6">
      <c r="A2041">
        <v>23</v>
      </c>
      <c r="B2041">
        <v>-89.757999999999996</v>
      </c>
      <c r="C2041">
        <v>184</v>
      </c>
      <c r="D2041">
        <v>35000</v>
      </c>
      <c r="E2041">
        <v>226</v>
      </c>
      <c r="F2041" s="3">
        <v>219.45526861586586</v>
      </c>
    </row>
    <row r="2042" spans="1:6">
      <c r="A2042">
        <v>24</v>
      </c>
      <c r="B2042">
        <v>-89.641999999999996</v>
      </c>
      <c r="C2042">
        <v>184</v>
      </c>
      <c r="D2042">
        <v>35000</v>
      </c>
      <c r="E2042">
        <v>150</v>
      </c>
      <c r="F2042" s="3">
        <v>155.787242981883</v>
      </c>
    </row>
    <row r="2043" spans="1:6">
      <c r="A2043">
        <v>25</v>
      </c>
      <c r="B2043">
        <v>-89.534999999999997</v>
      </c>
      <c r="C2043">
        <v>184</v>
      </c>
      <c r="D2043">
        <v>35000</v>
      </c>
      <c r="E2043">
        <v>92</v>
      </c>
      <c r="F2043" s="3">
        <v>112.43416724824831</v>
      </c>
    </row>
    <row r="2044" spans="1:6">
      <c r="A2044">
        <v>26</v>
      </c>
      <c r="B2044">
        <v>-89.43</v>
      </c>
      <c r="C2044">
        <v>184</v>
      </c>
      <c r="D2044">
        <v>35000</v>
      </c>
      <c r="E2044">
        <v>88</v>
      </c>
      <c r="F2044" s="3">
        <v>83.597885258088667</v>
      </c>
    </row>
    <row r="2045" spans="1:6">
      <c r="A2045">
        <v>27</v>
      </c>
      <c r="B2045">
        <v>-89.316000000000003</v>
      </c>
      <c r="C2045">
        <v>184</v>
      </c>
      <c r="D2045">
        <v>35000</v>
      </c>
      <c r="E2045">
        <v>84</v>
      </c>
      <c r="F2045" s="3">
        <v>64.538076669796553</v>
      </c>
    </row>
    <row r="2046" spans="1:6">
      <c r="A2046">
        <v>28</v>
      </c>
      <c r="B2046">
        <v>-89.195999999999998</v>
      </c>
      <c r="C2046">
        <v>184</v>
      </c>
      <c r="D2046">
        <v>35000</v>
      </c>
      <c r="E2046">
        <v>75</v>
      </c>
      <c r="F2046" s="3">
        <v>53.880359351023166</v>
      </c>
    </row>
    <row r="2047" spans="1:6">
      <c r="A2047">
        <v>29</v>
      </c>
      <c r="B2047">
        <v>-89.090999999999994</v>
      </c>
      <c r="C2047">
        <v>184</v>
      </c>
      <c r="D2047">
        <v>35000</v>
      </c>
      <c r="E2047">
        <v>48</v>
      </c>
      <c r="F2047" s="3">
        <v>49.303367079441834</v>
      </c>
    </row>
    <row r="2048" spans="1:6">
      <c r="A2048">
        <v>30</v>
      </c>
      <c r="B2048">
        <v>-88.971999999999994</v>
      </c>
      <c r="C2048">
        <v>184</v>
      </c>
      <c r="D2048">
        <v>35000</v>
      </c>
      <c r="E2048">
        <v>43</v>
      </c>
      <c r="F2048" s="3">
        <v>46.95136954989335</v>
      </c>
    </row>
    <row r="2049" spans="1:6">
      <c r="A2049">
        <v>31</v>
      </c>
      <c r="B2049">
        <v>-88.86</v>
      </c>
      <c r="C2049">
        <v>184</v>
      </c>
      <c r="D2049">
        <v>35000</v>
      </c>
      <c r="E2049">
        <v>54</v>
      </c>
      <c r="F2049" s="3">
        <v>46.069004176751974</v>
      </c>
    </row>
    <row r="2050" spans="1:6">
      <c r="A2050">
        <v>32</v>
      </c>
      <c r="B2050">
        <v>-88.751999999999995</v>
      </c>
      <c r="C2050">
        <v>184</v>
      </c>
      <c r="D2050">
        <v>35000</v>
      </c>
      <c r="E2050">
        <v>50</v>
      </c>
      <c r="F2050" s="3">
        <v>45.744529181291526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93</v>
      </c>
    </row>
    <row r="2056" spans="1:6">
      <c r="A2056" t="s">
        <v>37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94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293</v>
      </c>
      <c r="B2068" t="s">
        <v>272</v>
      </c>
      <c r="C2068" t="s">
        <v>275</v>
      </c>
      <c r="D2068" t="s">
        <v>292</v>
      </c>
      <c r="E2068" t="s">
        <v>291</v>
      </c>
      <c r="F2068" t="s">
        <v>314</v>
      </c>
    </row>
    <row r="2069" spans="1:10">
      <c r="A2069">
        <v>1</v>
      </c>
      <c r="B2069">
        <v>-92.248000000000005</v>
      </c>
      <c r="C2069">
        <v>182</v>
      </c>
      <c r="D2069">
        <v>35000</v>
      </c>
      <c r="E2069">
        <v>28</v>
      </c>
      <c r="F2069" s="3">
        <v>46.003190639834344</v>
      </c>
      <c r="J2069" t="s">
        <v>367</v>
      </c>
    </row>
    <row r="2070" spans="1:10">
      <c r="A2070">
        <v>2</v>
      </c>
      <c r="B2070">
        <v>-92.138999999999996</v>
      </c>
      <c r="C2070">
        <v>182</v>
      </c>
      <c r="D2070">
        <v>35000</v>
      </c>
      <c r="E2070">
        <v>28</v>
      </c>
      <c r="F2070" s="3">
        <v>46.007700290615404</v>
      </c>
    </row>
    <row r="2071" spans="1:10">
      <c r="A2071">
        <v>3</v>
      </c>
      <c r="B2071">
        <v>-92.024000000000001</v>
      </c>
      <c r="C2071">
        <v>182</v>
      </c>
      <c r="D2071">
        <v>35000</v>
      </c>
      <c r="E2071">
        <v>41</v>
      </c>
      <c r="F2071" s="3">
        <v>46.024282989664485</v>
      </c>
    </row>
    <row r="2072" spans="1:10">
      <c r="A2072">
        <v>4</v>
      </c>
      <c r="B2072">
        <v>-91.912000000000006</v>
      </c>
      <c r="C2072">
        <v>182</v>
      </c>
      <c r="D2072">
        <v>35000</v>
      </c>
      <c r="E2072">
        <v>73</v>
      </c>
      <c r="F2072" s="3">
        <v>46.076503679020341</v>
      </c>
    </row>
    <row r="2073" spans="1:10">
      <c r="A2073">
        <v>5</v>
      </c>
      <c r="B2073">
        <v>-91.8</v>
      </c>
      <c r="C2073">
        <v>182</v>
      </c>
      <c r="D2073">
        <v>35000</v>
      </c>
      <c r="E2073">
        <v>49</v>
      </c>
      <c r="F2073" s="3">
        <v>46.230187830621837</v>
      </c>
    </row>
    <row r="2074" spans="1:10">
      <c r="A2074">
        <v>6</v>
      </c>
      <c r="B2074">
        <v>-91.694000000000003</v>
      </c>
      <c r="C2074">
        <v>182</v>
      </c>
      <c r="D2074">
        <v>35000</v>
      </c>
      <c r="E2074">
        <v>65</v>
      </c>
      <c r="F2074" s="3">
        <v>46.613296993579326</v>
      </c>
    </row>
    <row r="2075" spans="1:10">
      <c r="A2075">
        <v>7</v>
      </c>
      <c r="B2075">
        <v>-91.581000000000003</v>
      </c>
      <c r="C2075">
        <v>182</v>
      </c>
      <c r="D2075">
        <v>35000</v>
      </c>
      <c r="E2075">
        <v>55</v>
      </c>
      <c r="F2075" s="3">
        <v>47.619926693206239</v>
      </c>
    </row>
    <row r="2076" spans="1:10">
      <c r="A2076">
        <v>8</v>
      </c>
      <c r="B2076">
        <v>-91.465000000000003</v>
      </c>
      <c r="C2076">
        <v>182</v>
      </c>
      <c r="D2076">
        <v>35000</v>
      </c>
      <c r="E2076">
        <v>67</v>
      </c>
      <c r="F2076" s="3">
        <v>50.049560281509187</v>
      </c>
    </row>
    <row r="2077" spans="1:10">
      <c r="A2077">
        <v>9</v>
      </c>
      <c r="B2077">
        <v>-91.349000000000004</v>
      </c>
      <c r="C2077">
        <v>182</v>
      </c>
      <c r="D2077">
        <v>35000</v>
      </c>
      <c r="E2077">
        <v>52</v>
      </c>
      <c r="F2077" s="3">
        <v>55.320759531239929</v>
      </c>
    </row>
    <row r="2078" spans="1:10">
      <c r="A2078">
        <v>10</v>
      </c>
      <c r="B2078">
        <v>-91.233999999999995</v>
      </c>
      <c r="C2078">
        <v>182</v>
      </c>
      <c r="D2078">
        <v>35000</v>
      </c>
      <c r="E2078">
        <v>81</v>
      </c>
      <c r="F2078" s="3">
        <v>65.627739830090434</v>
      </c>
    </row>
    <row r="2079" spans="1:10">
      <c r="A2079">
        <v>11</v>
      </c>
      <c r="B2079">
        <v>-91.123999999999995</v>
      </c>
      <c r="C2079">
        <v>182</v>
      </c>
      <c r="D2079">
        <v>35000</v>
      </c>
      <c r="E2079">
        <v>89</v>
      </c>
      <c r="F2079" s="3">
        <v>83.078226661031678</v>
      </c>
    </row>
    <row r="2080" spans="1:10">
      <c r="A2080">
        <v>12</v>
      </c>
      <c r="B2080">
        <v>-91.009</v>
      </c>
      <c r="C2080">
        <v>182</v>
      </c>
      <c r="D2080">
        <v>35000</v>
      </c>
      <c r="E2080">
        <v>137</v>
      </c>
      <c r="F2080" s="3">
        <v>112.57309555944728</v>
      </c>
    </row>
    <row r="2081" spans="1:6">
      <c r="A2081">
        <v>13</v>
      </c>
      <c r="B2081">
        <v>-90.894999999999996</v>
      </c>
      <c r="C2081">
        <v>182</v>
      </c>
      <c r="D2081">
        <v>35000</v>
      </c>
      <c r="E2081">
        <v>151</v>
      </c>
      <c r="F2081" s="3">
        <v>155.73083847270948</v>
      </c>
    </row>
    <row r="2082" spans="1:6">
      <c r="A2082">
        <v>14</v>
      </c>
      <c r="B2082">
        <v>-90.787000000000006</v>
      </c>
      <c r="C2082">
        <v>182</v>
      </c>
      <c r="D2082">
        <v>35000</v>
      </c>
      <c r="E2082">
        <v>191</v>
      </c>
      <c r="F2082" s="3">
        <v>209.62334369274245</v>
      </c>
    </row>
    <row r="2083" spans="1:6">
      <c r="A2083">
        <v>15</v>
      </c>
      <c r="B2083">
        <v>-90.671999999999997</v>
      </c>
      <c r="C2083">
        <v>182</v>
      </c>
      <c r="D2083">
        <v>35000</v>
      </c>
      <c r="E2083">
        <v>277</v>
      </c>
      <c r="F2083" s="3">
        <v>277.35704784485182</v>
      </c>
    </row>
    <row r="2084" spans="1:6">
      <c r="A2084">
        <v>16</v>
      </c>
      <c r="B2084">
        <v>-90.555999999999997</v>
      </c>
      <c r="C2084">
        <v>182</v>
      </c>
      <c r="D2084">
        <v>35000</v>
      </c>
      <c r="E2084">
        <v>324</v>
      </c>
      <c r="F2084" s="3">
        <v>348.10768108896224</v>
      </c>
    </row>
    <row r="2085" spans="1:6">
      <c r="A2085">
        <v>17</v>
      </c>
      <c r="B2085">
        <v>-90.44</v>
      </c>
      <c r="C2085">
        <v>182</v>
      </c>
      <c r="D2085">
        <v>35000</v>
      </c>
      <c r="E2085">
        <v>408</v>
      </c>
      <c r="F2085" s="3">
        <v>409.09370484742249</v>
      </c>
    </row>
    <row r="2086" spans="1:6">
      <c r="A2086">
        <v>18</v>
      </c>
      <c r="B2086">
        <v>-90.325000000000003</v>
      </c>
      <c r="C2086">
        <v>182</v>
      </c>
      <c r="D2086">
        <v>35000</v>
      </c>
      <c r="E2086">
        <v>430</v>
      </c>
      <c r="F2086" s="3">
        <v>447.44820883179437</v>
      </c>
    </row>
    <row r="2087" spans="1:6">
      <c r="A2087">
        <v>19</v>
      </c>
      <c r="B2087">
        <v>-90.218999999999994</v>
      </c>
      <c r="C2087">
        <v>182</v>
      </c>
      <c r="D2087">
        <v>35000</v>
      </c>
      <c r="E2087">
        <v>476</v>
      </c>
      <c r="F2087" s="3">
        <v>455.70489394937158</v>
      </c>
    </row>
    <row r="2088" spans="1:6">
      <c r="A2088">
        <v>20</v>
      </c>
      <c r="B2088">
        <v>-90.105999999999995</v>
      </c>
      <c r="C2088">
        <v>182</v>
      </c>
      <c r="D2088">
        <v>35000</v>
      </c>
      <c r="E2088">
        <v>452</v>
      </c>
      <c r="F2088" s="3">
        <v>433.94692025215016</v>
      </c>
    </row>
    <row r="2089" spans="1:6">
      <c r="A2089">
        <v>21</v>
      </c>
      <c r="B2089">
        <v>-89.991</v>
      </c>
      <c r="C2089">
        <v>182</v>
      </c>
      <c r="D2089">
        <v>35000</v>
      </c>
      <c r="E2089">
        <v>420</v>
      </c>
      <c r="F2089" s="3">
        <v>384.49951391311163</v>
      </c>
    </row>
    <row r="2090" spans="1:6">
      <c r="A2090">
        <v>22</v>
      </c>
      <c r="B2090">
        <v>-89.876999999999995</v>
      </c>
      <c r="C2090">
        <v>182</v>
      </c>
      <c r="D2090">
        <v>35000</v>
      </c>
      <c r="E2090">
        <v>330</v>
      </c>
      <c r="F2090" s="3">
        <v>318.84461566861643</v>
      </c>
    </row>
    <row r="2091" spans="1:6">
      <c r="A2091">
        <v>23</v>
      </c>
      <c r="B2091">
        <v>-89.757999999999996</v>
      </c>
      <c r="C2091">
        <v>182</v>
      </c>
      <c r="D2091">
        <v>35000</v>
      </c>
      <c r="E2091">
        <v>228</v>
      </c>
      <c r="F2091" s="3">
        <v>246.01045751128549</v>
      </c>
    </row>
    <row r="2092" spans="1:6">
      <c r="A2092">
        <v>24</v>
      </c>
      <c r="B2092">
        <v>-89.641999999999996</v>
      </c>
      <c r="C2092">
        <v>182</v>
      </c>
      <c r="D2092">
        <v>35000</v>
      </c>
      <c r="E2092">
        <v>176</v>
      </c>
      <c r="F2092" s="3">
        <v>181.86338503948724</v>
      </c>
    </row>
    <row r="2093" spans="1:6">
      <c r="A2093">
        <v>25</v>
      </c>
      <c r="B2093">
        <v>-89.534999999999997</v>
      </c>
      <c r="C2093">
        <v>182</v>
      </c>
      <c r="D2093">
        <v>35000</v>
      </c>
      <c r="E2093">
        <v>123</v>
      </c>
      <c r="F2093" s="3">
        <v>134.35790705122031</v>
      </c>
    </row>
    <row r="2094" spans="1:6">
      <c r="A2094">
        <v>26</v>
      </c>
      <c r="B2094">
        <v>-89.43</v>
      </c>
      <c r="C2094">
        <v>182</v>
      </c>
      <c r="D2094">
        <v>35000</v>
      </c>
      <c r="E2094">
        <v>92</v>
      </c>
      <c r="F2094" s="3">
        <v>100.08635081484378</v>
      </c>
    </row>
    <row r="2095" spans="1:6">
      <c r="A2095">
        <v>27</v>
      </c>
      <c r="B2095">
        <v>-89.316000000000003</v>
      </c>
      <c r="C2095">
        <v>182</v>
      </c>
      <c r="D2095">
        <v>35000</v>
      </c>
      <c r="E2095">
        <v>74</v>
      </c>
      <c r="F2095" s="3">
        <v>75.393195727411751</v>
      </c>
    </row>
    <row r="2096" spans="1:6">
      <c r="A2096">
        <v>28</v>
      </c>
      <c r="B2096">
        <v>-89.195999999999998</v>
      </c>
      <c r="C2096">
        <v>182</v>
      </c>
      <c r="D2096">
        <v>35000</v>
      </c>
      <c r="E2096">
        <v>67</v>
      </c>
      <c r="F2096" s="3">
        <v>60.187128865690916</v>
      </c>
    </row>
    <row r="2097" spans="1:6">
      <c r="A2097">
        <v>29</v>
      </c>
      <c r="B2097">
        <v>-89.090999999999994</v>
      </c>
      <c r="C2097">
        <v>182</v>
      </c>
      <c r="D2097">
        <v>35000</v>
      </c>
      <c r="E2097">
        <v>76</v>
      </c>
      <c r="F2097" s="3">
        <v>52.974142656714449</v>
      </c>
    </row>
    <row r="2098" spans="1:6">
      <c r="A2098">
        <v>30</v>
      </c>
      <c r="B2098">
        <v>-88.971999999999994</v>
      </c>
      <c r="C2098">
        <v>182</v>
      </c>
      <c r="D2098">
        <v>35000</v>
      </c>
      <c r="E2098">
        <v>50</v>
      </c>
      <c r="F2098" s="3">
        <v>48.873214095899272</v>
      </c>
    </row>
    <row r="2099" spans="1:6">
      <c r="A2099">
        <v>31</v>
      </c>
      <c r="B2099">
        <v>-88.86</v>
      </c>
      <c r="C2099">
        <v>182</v>
      </c>
      <c r="D2099">
        <v>35000</v>
      </c>
      <c r="E2099">
        <v>42</v>
      </c>
      <c r="F2099" s="3">
        <v>47.152090790817297</v>
      </c>
    </row>
    <row r="2100" spans="1:6">
      <c r="A2100">
        <v>32</v>
      </c>
      <c r="B2100">
        <v>-88.751999999999995</v>
      </c>
      <c r="C2100">
        <v>182</v>
      </c>
      <c r="D2100">
        <v>35000</v>
      </c>
      <c r="E2100">
        <v>45</v>
      </c>
      <c r="F2100" s="3">
        <v>46.444184930226974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95</v>
      </c>
    </row>
    <row r="2106" spans="1:6">
      <c r="A2106" t="s">
        <v>37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96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293</v>
      </c>
      <c r="B2118" t="s">
        <v>272</v>
      </c>
      <c r="C2118" t="s">
        <v>275</v>
      </c>
      <c r="D2118" t="s">
        <v>292</v>
      </c>
      <c r="E2118" t="s">
        <v>291</v>
      </c>
      <c r="F2118" t="s">
        <v>314</v>
      </c>
    </row>
    <row r="2119" spans="1:10">
      <c r="A2119">
        <v>1</v>
      </c>
      <c r="B2119">
        <v>-92.248000000000005</v>
      </c>
      <c r="C2119">
        <v>183</v>
      </c>
      <c r="D2119">
        <v>35000</v>
      </c>
      <c r="E2119">
        <v>29</v>
      </c>
      <c r="F2119" s="3">
        <v>44.835486867343008</v>
      </c>
      <c r="J2119" t="s">
        <v>368</v>
      </c>
    </row>
    <row r="2120" spans="1:10">
      <c r="A2120">
        <v>2</v>
      </c>
      <c r="B2120">
        <v>-92.138999999999996</v>
      </c>
      <c r="C2120">
        <v>183</v>
      </c>
      <c r="D2120">
        <v>35000</v>
      </c>
      <c r="E2120">
        <v>24</v>
      </c>
      <c r="F2120" s="3">
        <v>44.840907287930563</v>
      </c>
    </row>
    <row r="2121" spans="1:10">
      <c r="A2121">
        <v>3</v>
      </c>
      <c r="B2121">
        <v>-92.024000000000001</v>
      </c>
      <c r="C2121">
        <v>183</v>
      </c>
      <c r="D2121">
        <v>35000</v>
      </c>
      <c r="E2121">
        <v>31</v>
      </c>
      <c r="F2121" s="3">
        <v>44.859949839903329</v>
      </c>
    </row>
    <row r="2122" spans="1:10">
      <c r="A2122">
        <v>4</v>
      </c>
      <c r="B2122">
        <v>-91.912000000000006</v>
      </c>
      <c r="C2122">
        <v>183</v>
      </c>
      <c r="D2122">
        <v>35000</v>
      </c>
      <c r="E2122">
        <v>56</v>
      </c>
      <c r="F2122" s="3">
        <v>44.91751536287569</v>
      </c>
    </row>
    <row r="2123" spans="1:10">
      <c r="A2123">
        <v>5</v>
      </c>
      <c r="B2123">
        <v>-91.8</v>
      </c>
      <c r="C2123">
        <v>183</v>
      </c>
      <c r="D2123">
        <v>35000</v>
      </c>
      <c r="E2123">
        <v>63</v>
      </c>
      <c r="F2123" s="3">
        <v>45.080961670218777</v>
      </c>
    </row>
    <row r="2124" spans="1:10">
      <c r="A2124">
        <v>6</v>
      </c>
      <c r="B2124">
        <v>-91.694000000000003</v>
      </c>
      <c r="C2124">
        <v>183</v>
      </c>
      <c r="D2124">
        <v>35000</v>
      </c>
      <c r="E2124">
        <v>48</v>
      </c>
      <c r="F2124" s="3">
        <v>45.476293352035853</v>
      </c>
    </row>
    <row r="2125" spans="1:10">
      <c r="A2125">
        <v>7</v>
      </c>
      <c r="B2125">
        <v>-91.581000000000003</v>
      </c>
      <c r="C2125">
        <v>183</v>
      </c>
      <c r="D2125">
        <v>35000</v>
      </c>
      <c r="E2125">
        <v>66</v>
      </c>
      <c r="F2125" s="3">
        <v>46.488132549323012</v>
      </c>
    </row>
    <row r="2126" spans="1:10">
      <c r="A2126">
        <v>8</v>
      </c>
      <c r="B2126">
        <v>-91.465000000000003</v>
      </c>
      <c r="C2126">
        <v>183</v>
      </c>
      <c r="D2126">
        <v>35000</v>
      </c>
      <c r="E2126">
        <v>71</v>
      </c>
      <c r="F2126" s="3">
        <v>48.876482376473142</v>
      </c>
    </row>
    <row r="2127" spans="1:10">
      <c r="A2127">
        <v>9</v>
      </c>
      <c r="B2127">
        <v>-91.349000000000004</v>
      </c>
      <c r="C2127">
        <v>183</v>
      </c>
      <c r="D2127">
        <v>35000</v>
      </c>
      <c r="E2127">
        <v>69</v>
      </c>
      <c r="F2127" s="3">
        <v>53.969530721979091</v>
      </c>
    </row>
    <row r="2128" spans="1:10">
      <c r="A2128">
        <v>10</v>
      </c>
      <c r="B2128">
        <v>-91.233999999999995</v>
      </c>
      <c r="C2128">
        <v>183</v>
      </c>
      <c r="D2128">
        <v>35000</v>
      </c>
      <c r="E2128">
        <v>83</v>
      </c>
      <c r="F2128" s="3">
        <v>63.81204531019165</v>
      </c>
    </row>
    <row r="2129" spans="1:6">
      <c r="A2129">
        <v>11</v>
      </c>
      <c r="B2129">
        <v>-91.123999999999995</v>
      </c>
      <c r="C2129">
        <v>183</v>
      </c>
      <c r="D2129">
        <v>35000</v>
      </c>
      <c r="E2129">
        <v>97</v>
      </c>
      <c r="F2129" s="3">
        <v>80.376751194024052</v>
      </c>
    </row>
    <row r="2130" spans="1:6">
      <c r="A2130">
        <v>12</v>
      </c>
      <c r="B2130">
        <v>-91.009</v>
      </c>
      <c r="C2130">
        <v>183</v>
      </c>
      <c r="D2130">
        <v>35000</v>
      </c>
      <c r="E2130">
        <v>117</v>
      </c>
      <c r="F2130" s="3">
        <v>108.36858128869055</v>
      </c>
    </row>
    <row r="2131" spans="1:6">
      <c r="A2131">
        <v>13</v>
      </c>
      <c r="B2131">
        <v>-90.894999999999996</v>
      </c>
      <c r="C2131">
        <v>183</v>
      </c>
      <c r="D2131">
        <v>35000</v>
      </c>
      <c r="E2131">
        <v>135</v>
      </c>
      <c r="F2131" s="3">
        <v>149.58537889635289</v>
      </c>
    </row>
    <row r="2132" spans="1:6">
      <c r="A2132">
        <v>14</v>
      </c>
      <c r="B2132">
        <v>-90.787000000000006</v>
      </c>
      <c r="C2132">
        <v>183</v>
      </c>
      <c r="D2132">
        <v>35000</v>
      </c>
      <c r="E2132">
        <v>197</v>
      </c>
      <c r="F2132" s="3">
        <v>201.74408264887035</v>
      </c>
    </row>
    <row r="2133" spans="1:6">
      <c r="A2133">
        <v>15</v>
      </c>
      <c r="B2133">
        <v>-90.671999999999997</v>
      </c>
      <c r="C2133">
        <v>183</v>
      </c>
      <c r="D2133">
        <v>35000</v>
      </c>
      <c r="E2133">
        <v>243</v>
      </c>
      <c r="F2133" s="3">
        <v>268.80041994937176</v>
      </c>
    </row>
    <row r="2134" spans="1:6">
      <c r="A2134">
        <v>16</v>
      </c>
      <c r="B2134">
        <v>-90.555999999999997</v>
      </c>
      <c r="C2134">
        <v>183</v>
      </c>
      <c r="D2134">
        <v>35000</v>
      </c>
      <c r="E2134">
        <v>331</v>
      </c>
      <c r="F2134" s="3">
        <v>341.50442878341931</v>
      </c>
    </row>
    <row r="2135" spans="1:6">
      <c r="A2135">
        <v>17</v>
      </c>
      <c r="B2135">
        <v>-90.44</v>
      </c>
      <c r="C2135">
        <v>183</v>
      </c>
      <c r="D2135">
        <v>35000</v>
      </c>
      <c r="E2135">
        <v>409</v>
      </c>
      <c r="F2135" s="3">
        <v>408.27590166138918</v>
      </c>
    </row>
    <row r="2136" spans="1:6">
      <c r="A2136">
        <v>18</v>
      </c>
      <c r="B2136">
        <v>-90.325000000000003</v>
      </c>
      <c r="C2136">
        <v>183</v>
      </c>
      <c r="D2136">
        <v>35000</v>
      </c>
      <c r="E2136">
        <v>465</v>
      </c>
      <c r="F2136" s="3">
        <v>456.30824686355641</v>
      </c>
    </row>
    <row r="2137" spans="1:6">
      <c r="A2137">
        <v>19</v>
      </c>
      <c r="B2137">
        <v>-90.218999999999994</v>
      </c>
      <c r="C2137">
        <v>183</v>
      </c>
      <c r="D2137">
        <v>35000</v>
      </c>
      <c r="E2137">
        <v>480</v>
      </c>
      <c r="F2137" s="3">
        <v>475.85264283509889</v>
      </c>
    </row>
    <row r="2138" spans="1:6">
      <c r="A2138">
        <v>20</v>
      </c>
      <c r="B2138">
        <v>-90.105999999999995</v>
      </c>
      <c r="C2138">
        <v>183</v>
      </c>
      <c r="D2138">
        <v>35000</v>
      </c>
      <c r="E2138">
        <v>463</v>
      </c>
      <c r="F2138" s="3">
        <v>466.31638185504414</v>
      </c>
    </row>
    <row r="2139" spans="1:6">
      <c r="A2139">
        <v>21</v>
      </c>
      <c r="B2139">
        <v>-89.991</v>
      </c>
      <c r="C2139">
        <v>183</v>
      </c>
      <c r="D2139">
        <v>35000</v>
      </c>
      <c r="E2139">
        <v>474</v>
      </c>
      <c r="F2139" s="3">
        <v>426.63121363052124</v>
      </c>
    </row>
    <row r="2140" spans="1:6">
      <c r="A2140">
        <v>22</v>
      </c>
      <c r="B2140">
        <v>-89.876999999999995</v>
      </c>
      <c r="C2140">
        <v>183</v>
      </c>
      <c r="D2140">
        <v>35000</v>
      </c>
      <c r="E2140">
        <v>385</v>
      </c>
      <c r="F2140" s="3">
        <v>365.71587054571444</v>
      </c>
    </row>
    <row r="2141" spans="1:6">
      <c r="A2141">
        <v>23</v>
      </c>
      <c r="B2141">
        <v>-89.757999999999996</v>
      </c>
      <c r="C2141">
        <v>183</v>
      </c>
      <c r="D2141">
        <v>35000</v>
      </c>
      <c r="E2141">
        <v>267</v>
      </c>
      <c r="F2141" s="3">
        <v>291.77238528957503</v>
      </c>
    </row>
    <row r="2142" spans="1:6">
      <c r="A2142">
        <v>24</v>
      </c>
      <c r="B2142">
        <v>-89.641999999999996</v>
      </c>
      <c r="C2142">
        <v>183</v>
      </c>
      <c r="D2142">
        <v>35000</v>
      </c>
      <c r="E2142">
        <v>242</v>
      </c>
      <c r="F2142" s="3">
        <v>221.57219142434172</v>
      </c>
    </row>
    <row r="2143" spans="1:6">
      <c r="A2143">
        <v>25</v>
      </c>
      <c r="B2143">
        <v>-89.534999999999997</v>
      </c>
      <c r="C2143">
        <v>183</v>
      </c>
      <c r="D2143">
        <v>35000</v>
      </c>
      <c r="E2143">
        <v>141</v>
      </c>
      <c r="F2143" s="3">
        <v>165.96578833170923</v>
      </c>
    </row>
    <row r="2144" spans="1:6">
      <c r="A2144">
        <v>26</v>
      </c>
      <c r="B2144">
        <v>-89.43</v>
      </c>
      <c r="C2144">
        <v>183</v>
      </c>
      <c r="D2144">
        <v>35000</v>
      </c>
      <c r="E2144">
        <v>105</v>
      </c>
      <c r="F2144" s="3">
        <v>123.21066942931199</v>
      </c>
    </row>
    <row r="2145" spans="1:6">
      <c r="A2145">
        <v>27</v>
      </c>
      <c r="B2145">
        <v>-89.316000000000003</v>
      </c>
      <c r="C2145">
        <v>183</v>
      </c>
      <c r="D2145">
        <v>35000</v>
      </c>
      <c r="E2145">
        <v>104</v>
      </c>
      <c r="F2145" s="3">
        <v>90.273250905369977</v>
      </c>
    </row>
    <row r="2146" spans="1:6">
      <c r="A2146">
        <v>28</v>
      </c>
      <c r="B2146">
        <v>-89.195999999999998</v>
      </c>
      <c r="C2146">
        <v>183</v>
      </c>
      <c r="D2146">
        <v>35000</v>
      </c>
      <c r="E2146">
        <v>68</v>
      </c>
      <c r="F2146" s="3">
        <v>68.428382496091331</v>
      </c>
    </row>
    <row r="2147" spans="1:6">
      <c r="A2147">
        <v>29</v>
      </c>
      <c r="B2147">
        <v>-89.090999999999994</v>
      </c>
      <c r="C2147">
        <v>183</v>
      </c>
      <c r="D2147">
        <v>35000</v>
      </c>
      <c r="E2147">
        <v>73</v>
      </c>
      <c r="F2147" s="3">
        <v>57.249720056329586</v>
      </c>
    </row>
    <row r="2148" spans="1:6">
      <c r="A2148">
        <v>30</v>
      </c>
      <c r="B2148">
        <v>-88.971999999999994</v>
      </c>
      <c r="C2148">
        <v>183</v>
      </c>
      <c r="D2148">
        <v>35000</v>
      </c>
      <c r="E2148">
        <v>55</v>
      </c>
      <c r="F2148" s="3">
        <v>50.384516476629173</v>
      </c>
    </row>
    <row r="2149" spans="1:6">
      <c r="A2149">
        <v>31</v>
      </c>
      <c r="B2149">
        <v>-88.86</v>
      </c>
      <c r="C2149">
        <v>183</v>
      </c>
      <c r="D2149">
        <v>35000</v>
      </c>
      <c r="E2149">
        <v>46</v>
      </c>
      <c r="F2149" s="3">
        <v>47.247254191809333</v>
      </c>
    </row>
    <row r="2150" spans="1:6">
      <c r="A2150">
        <v>32</v>
      </c>
      <c r="B2150">
        <v>-88.751999999999995</v>
      </c>
      <c r="C2150">
        <v>183</v>
      </c>
      <c r="D2150">
        <v>35000</v>
      </c>
      <c r="E2150">
        <v>48</v>
      </c>
      <c r="F2150" s="3">
        <v>45.842640542387564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97</v>
      </c>
    </row>
    <row r="2156" spans="1:6">
      <c r="A2156" t="s">
        <v>37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98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293</v>
      </c>
      <c r="B2168" t="s">
        <v>272</v>
      </c>
      <c r="C2168" t="s">
        <v>275</v>
      </c>
      <c r="D2168" t="s">
        <v>292</v>
      </c>
      <c r="E2168" t="s">
        <v>291</v>
      </c>
      <c r="F2168" t="s">
        <v>314</v>
      </c>
    </row>
    <row r="2169" spans="1:10">
      <c r="A2169">
        <v>1</v>
      </c>
      <c r="B2169">
        <v>-92.248000000000005</v>
      </c>
      <c r="C2169">
        <v>183</v>
      </c>
      <c r="D2169">
        <v>35000</v>
      </c>
      <c r="E2169">
        <v>32</v>
      </c>
      <c r="F2169" s="3">
        <v>44.63686882096119</v>
      </c>
      <c r="J2169" t="s">
        <v>369</v>
      </c>
    </row>
    <row r="2170" spans="1:10">
      <c r="A2170">
        <v>2</v>
      </c>
      <c r="B2170">
        <v>-92.138999999999996</v>
      </c>
      <c r="C2170">
        <v>183</v>
      </c>
      <c r="D2170">
        <v>35000</v>
      </c>
      <c r="E2170">
        <v>30</v>
      </c>
      <c r="F2170" s="3">
        <v>44.645982485597607</v>
      </c>
    </row>
    <row r="2171" spans="1:10">
      <c r="A2171">
        <v>3</v>
      </c>
      <c r="B2171">
        <v>-92.024000000000001</v>
      </c>
      <c r="C2171">
        <v>183</v>
      </c>
      <c r="D2171">
        <v>35000</v>
      </c>
      <c r="E2171">
        <v>44</v>
      </c>
      <c r="F2171" s="3">
        <v>44.675474525878577</v>
      </c>
    </row>
    <row r="2172" spans="1:10">
      <c r="A2172">
        <v>4</v>
      </c>
      <c r="B2172">
        <v>-91.912000000000006</v>
      </c>
      <c r="C2172">
        <v>183</v>
      </c>
      <c r="D2172">
        <v>35000</v>
      </c>
      <c r="E2172">
        <v>47</v>
      </c>
      <c r="F2172" s="3">
        <v>44.757997377007008</v>
      </c>
    </row>
    <row r="2173" spans="1:10">
      <c r="A2173">
        <v>5</v>
      </c>
      <c r="B2173">
        <v>-91.8</v>
      </c>
      <c r="C2173">
        <v>183</v>
      </c>
      <c r="D2173">
        <v>35000</v>
      </c>
      <c r="E2173">
        <v>44</v>
      </c>
      <c r="F2173" s="3">
        <v>44.976045174826275</v>
      </c>
    </row>
    <row r="2174" spans="1:10">
      <c r="A2174">
        <v>6</v>
      </c>
      <c r="B2174">
        <v>-91.694000000000003</v>
      </c>
      <c r="C2174">
        <v>183</v>
      </c>
      <c r="D2174">
        <v>35000</v>
      </c>
      <c r="E2174">
        <v>54</v>
      </c>
      <c r="F2174" s="3">
        <v>45.470245773206798</v>
      </c>
    </row>
    <row r="2175" spans="1:10">
      <c r="A2175">
        <v>7</v>
      </c>
      <c r="B2175">
        <v>-91.581000000000003</v>
      </c>
      <c r="C2175">
        <v>183</v>
      </c>
      <c r="D2175">
        <v>35000</v>
      </c>
      <c r="E2175">
        <v>72</v>
      </c>
      <c r="F2175" s="3">
        <v>46.659248658799832</v>
      </c>
    </row>
    <row r="2176" spans="1:10">
      <c r="A2176">
        <v>8</v>
      </c>
      <c r="B2176">
        <v>-91.465000000000003</v>
      </c>
      <c r="C2176">
        <v>183</v>
      </c>
      <c r="D2176">
        <v>35000</v>
      </c>
      <c r="E2176">
        <v>53</v>
      </c>
      <c r="F2176" s="3">
        <v>49.303672881103473</v>
      </c>
    </row>
    <row r="2177" spans="1:6">
      <c r="A2177">
        <v>9</v>
      </c>
      <c r="B2177">
        <v>-91.349000000000004</v>
      </c>
      <c r="C2177">
        <v>183</v>
      </c>
      <c r="D2177">
        <v>35000</v>
      </c>
      <c r="E2177">
        <v>62</v>
      </c>
      <c r="F2177" s="3">
        <v>54.640652821135035</v>
      </c>
    </row>
    <row r="2178" spans="1:6">
      <c r="A2178">
        <v>10</v>
      </c>
      <c r="B2178">
        <v>-91.233999999999995</v>
      </c>
      <c r="C2178">
        <v>183</v>
      </c>
      <c r="D2178">
        <v>35000</v>
      </c>
      <c r="E2178">
        <v>75</v>
      </c>
      <c r="F2178" s="3">
        <v>64.453488764195754</v>
      </c>
    </row>
    <row r="2179" spans="1:6">
      <c r="A2179">
        <v>11</v>
      </c>
      <c r="B2179">
        <v>-91.123999999999995</v>
      </c>
      <c r="C2179">
        <v>183</v>
      </c>
      <c r="D2179">
        <v>35000</v>
      </c>
      <c r="E2179">
        <v>94</v>
      </c>
      <c r="F2179" s="3">
        <v>80.263137592220929</v>
      </c>
    </row>
    <row r="2180" spans="1:6">
      <c r="A2180">
        <v>12</v>
      </c>
      <c r="B2180">
        <v>-91.009</v>
      </c>
      <c r="C2180">
        <v>183</v>
      </c>
      <c r="D2180">
        <v>35000</v>
      </c>
      <c r="E2180">
        <v>114</v>
      </c>
      <c r="F2180" s="3">
        <v>105.95234654812059</v>
      </c>
    </row>
    <row r="2181" spans="1:6">
      <c r="A2181">
        <v>13</v>
      </c>
      <c r="B2181">
        <v>-90.894999999999996</v>
      </c>
      <c r="C2181">
        <v>183</v>
      </c>
      <c r="D2181">
        <v>35000</v>
      </c>
      <c r="E2181">
        <v>150</v>
      </c>
      <c r="F2181" s="3">
        <v>142.48166157427642</v>
      </c>
    </row>
    <row r="2182" spans="1:6">
      <c r="A2182">
        <v>14</v>
      </c>
      <c r="B2182">
        <v>-90.787000000000006</v>
      </c>
      <c r="C2182">
        <v>183</v>
      </c>
      <c r="D2182">
        <v>35000</v>
      </c>
      <c r="E2182">
        <v>185</v>
      </c>
      <c r="F2182" s="3">
        <v>187.38060303291039</v>
      </c>
    </row>
    <row r="2183" spans="1:6">
      <c r="A2183">
        <v>15</v>
      </c>
      <c r="B2183">
        <v>-90.671999999999997</v>
      </c>
      <c r="C2183">
        <v>183</v>
      </c>
      <c r="D2183">
        <v>35000</v>
      </c>
      <c r="E2183">
        <v>230</v>
      </c>
      <c r="F2183" s="3">
        <v>243.69327443490459</v>
      </c>
    </row>
    <row r="2184" spans="1:6">
      <c r="A2184">
        <v>16</v>
      </c>
      <c r="B2184">
        <v>-90.555999999999997</v>
      </c>
      <c r="C2184">
        <v>183</v>
      </c>
      <c r="D2184">
        <v>35000</v>
      </c>
      <c r="E2184">
        <v>250</v>
      </c>
      <c r="F2184" s="3">
        <v>303.49648315881592</v>
      </c>
    </row>
    <row r="2185" spans="1:6">
      <c r="A2185">
        <v>17</v>
      </c>
      <c r="B2185">
        <v>-90.44</v>
      </c>
      <c r="C2185">
        <v>183</v>
      </c>
      <c r="D2185">
        <v>35000</v>
      </c>
      <c r="E2185">
        <v>380</v>
      </c>
      <c r="F2185" s="3">
        <v>357.55413965559126</v>
      </c>
    </row>
    <row r="2186" spans="1:6">
      <c r="A2186">
        <v>18</v>
      </c>
      <c r="B2186">
        <v>-90.325000000000003</v>
      </c>
      <c r="C2186">
        <v>183</v>
      </c>
      <c r="D2186">
        <v>35000</v>
      </c>
      <c r="E2186">
        <v>393</v>
      </c>
      <c r="F2186" s="3">
        <v>396.01210662553626</v>
      </c>
    </row>
    <row r="2187" spans="1:6">
      <c r="A2187">
        <v>19</v>
      </c>
      <c r="B2187">
        <v>-90.218999999999994</v>
      </c>
      <c r="C2187">
        <v>183</v>
      </c>
      <c r="D2187">
        <v>35000</v>
      </c>
      <c r="E2187">
        <v>422</v>
      </c>
      <c r="F2187" s="3">
        <v>411.54695933002989</v>
      </c>
    </row>
    <row r="2188" spans="1:6">
      <c r="A2188">
        <v>20</v>
      </c>
      <c r="B2188">
        <v>-90.105999999999995</v>
      </c>
      <c r="C2188">
        <v>183</v>
      </c>
      <c r="D2188">
        <v>35000</v>
      </c>
      <c r="E2188">
        <v>426</v>
      </c>
      <c r="F2188" s="3">
        <v>403.90483360697783</v>
      </c>
    </row>
    <row r="2189" spans="1:6">
      <c r="A2189">
        <v>21</v>
      </c>
      <c r="B2189">
        <v>-89.991</v>
      </c>
      <c r="C2189">
        <v>183</v>
      </c>
      <c r="D2189">
        <v>35000</v>
      </c>
      <c r="E2189">
        <v>379</v>
      </c>
      <c r="F2189" s="3">
        <v>372.13498830075571</v>
      </c>
    </row>
    <row r="2190" spans="1:6">
      <c r="A2190">
        <v>22</v>
      </c>
      <c r="B2190">
        <v>-89.876999999999995</v>
      </c>
      <c r="C2190">
        <v>183</v>
      </c>
      <c r="D2190">
        <v>35000</v>
      </c>
      <c r="E2190">
        <v>345</v>
      </c>
      <c r="F2190" s="3">
        <v>322.97731257965688</v>
      </c>
    </row>
    <row r="2191" spans="1:6">
      <c r="A2191">
        <v>23</v>
      </c>
      <c r="B2191">
        <v>-89.757999999999996</v>
      </c>
      <c r="C2191">
        <v>183</v>
      </c>
      <c r="D2191">
        <v>35000</v>
      </c>
      <c r="E2191">
        <v>273</v>
      </c>
      <c r="F2191" s="3">
        <v>262.4893102412106</v>
      </c>
    </row>
    <row r="2192" spans="1:6">
      <c r="A2192">
        <v>24</v>
      </c>
      <c r="B2192">
        <v>-89.641999999999996</v>
      </c>
      <c r="C2192">
        <v>183</v>
      </c>
      <c r="D2192">
        <v>35000</v>
      </c>
      <c r="E2192">
        <v>206</v>
      </c>
      <c r="F2192" s="3">
        <v>203.96694260195397</v>
      </c>
    </row>
    <row r="2193" spans="1:6">
      <c r="A2193">
        <v>25</v>
      </c>
      <c r="B2193">
        <v>-89.534999999999997</v>
      </c>
      <c r="C2193">
        <v>183</v>
      </c>
      <c r="D2193">
        <v>35000</v>
      </c>
      <c r="E2193">
        <v>129</v>
      </c>
      <c r="F2193" s="3">
        <v>156.54113423481056</v>
      </c>
    </row>
    <row r="2194" spans="1:6">
      <c r="A2194">
        <v>26</v>
      </c>
      <c r="B2194">
        <v>-89.43</v>
      </c>
      <c r="C2194">
        <v>183</v>
      </c>
      <c r="D2194">
        <v>35000</v>
      </c>
      <c r="E2194">
        <v>111</v>
      </c>
      <c r="F2194" s="3">
        <v>119.11382058814189</v>
      </c>
    </row>
    <row r="2195" spans="1:6">
      <c r="A2195">
        <v>27</v>
      </c>
      <c r="B2195">
        <v>-89.316000000000003</v>
      </c>
      <c r="C2195">
        <v>183</v>
      </c>
      <c r="D2195">
        <v>35000</v>
      </c>
      <c r="E2195">
        <v>86</v>
      </c>
      <c r="F2195" s="3">
        <v>89.367539176863346</v>
      </c>
    </row>
    <row r="2196" spans="1:6">
      <c r="A2196">
        <v>28</v>
      </c>
      <c r="B2196">
        <v>-89.195999999999998</v>
      </c>
      <c r="C2196">
        <v>183</v>
      </c>
      <c r="D2196">
        <v>35000</v>
      </c>
      <c r="E2196">
        <v>78</v>
      </c>
      <c r="F2196" s="3">
        <v>68.870581702434961</v>
      </c>
    </row>
    <row r="2197" spans="1:6">
      <c r="A2197">
        <v>29</v>
      </c>
      <c r="B2197">
        <v>-89.090999999999994</v>
      </c>
      <c r="C2197">
        <v>183</v>
      </c>
      <c r="D2197">
        <v>35000</v>
      </c>
      <c r="E2197">
        <v>53</v>
      </c>
      <c r="F2197" s="3">
        <v>57.930071723500383</v>
      </c>
    </row>
    <row r="2198" spans="1:6">
      <c r="A2198">
        <v>30</v>
      </c>
      <c r="B2198">
        <v>-88.971999999999994</v>
      </c>
      <c r="C2198">
        <v>183</v>
      </c>
      <c r="D2198">
        <v>35000</v>
      </c>
      <c r="E2198">
        <v>76</v>
      </c>
      <c r="F2198" s="3">
        <v>50.896754155537757</v>
      </c>
    </row>
    <row r="2199" spans="1:6">
      <c r="A2199">
        <v>31</v>
      </c>
      <c r="B2199">
        <v>-88.86</v>
      </c>
      <c r="C2199">
        <v>183</v>
      </c>
      <c r="D2199">
        <v>35000</v>
      </c>
      <c r="E2199">
        <v>47</v>
      </c>
      <c r="F2199" s="3">
        <v>47.508014760011811</v>
      </c>
    </row>
    <row r="2200" spans="1:6">
      <c r="A2200">
        <v>32</v>
      </c>
      <c r="B2200">
        <v>-88.751999999999995</v>
      </c>
      <c r="C2200">
        <v>183</v>
      </c>
      <c r="D2200">
        <v>35000</v>
      </c>
      <c r="E2200">
        <v>37</v>
      </c>
      <c r="F2200" s="3">
        <v>45.905033865839329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99</v>
      </c>
    </row>
    <row r="2206" spans="1:6">
      <c r="A2206" t="s">
        <v>37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100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293</v>
      </c>
      <c r="B2218" t="s">
        <v>272</v>
      </c>
      <c r="C2218" t="s">
        <v>275</v>
      </c>
      <c r="D2218" t="s">
        <v>292</v>
      </c>
      <c r="E2218" t="s">
        <v>291</v>
      </c>
      <c r="F2218" t="s">
        <v>314</v>
      </c>
    </row>
    <row r="2219" spans="1:10">
      <c r="A2219">
        <v>1</v>
      </c>
      <c r="B2219">
        <v>-92.248000000000005</v>
      </c>
      <c r="C2219">
        <v>183</v>
      </c>
      <c r="D2219">
        <v>35000</v>
      </c>
      <c r="E2219">
        <v>22</v>
      </c>
      <c r="F2219" s="3">
        <v>42.319555787268818</v>
      </c>
      <c r="J2219" t="s">
        <v>370</v>
      </c>
    </row>
    <row r="2220" spans="1:10">
      <c r="A2220">
        <v>2</v>
      </c>
      <c r="B2220">
        <v>-92.138999999999996</v>
      </c>
      <c r="C2220">
        <v>183</v>
      </c>
      <c r="D2220">
        <v>35000</v>
      </c>
      <c r="E2220">
        <v>23</v>
      </c>
      <c r="F2220" s="3">
        <v>42.326580570714</v>
      </c>
    </row>
    <row r="2221" spans="1:10">
      <c r="A2221">
        <v>3</v>
      </c>
      <c r="B2221">
        <v>-92.024000000000001</v>
      </c>
      <c r="C2221">
        <v>183</v>
      </c>
      <c r="D2221">
        <v>35000</v>
      </c>
      <c r="E2221">
        <v>45</v>
      </c>
      <c r="F2221" s="3">
        <v>42.350171593765552</v>
      </c>
    </row>
    <row r="2222" spans="1:10">
      <c r="A2222">
        <v>4</v>
      </c>
      <c r="B2222">
        <v>-91.912000000000006</v>
      </c>
      <c r="C2222">
        <v>183</v>
      </c>
      <c r="D2222">
        <v>35000</v>
      </c>
      <c r="E2222">
        <v>42</v>
      </c>
      <c r="F2222" s="3">
        <v>42.41854566097193</v>
      </c>
    </row>
    <row r="2223" spans="1:10">
      <c r="A2223">
        <v>5</v>
      </c>
      <c r="B2223">
        <v>-91.8</v>
      </c>
      <c r="C2223">
        <v>183</v>
      </c>
      <c r="D2223">
        <v>35000</v>
      </c>
      <c r="E2223">
        <v>58</v>
      </c>
      <c r="F2223" s="3">
        <v>42.605275117507787</v>
      </c>
    </row>
    <row r="2224" spans="1:10">
      <c r="A2224">
        <v>6</v>
      </c>
      <c r="B2224">
        <v>-91.694000000000003</v>
      </c>
      <c r="C2224">
        <v>183</v>
      </c>
      <c r="D2224">
        <v>35000</v>
      </c>
      <c r="E2224">
        <v>44</v>
      </c>
      <c r="F2224" s="3">
        <v>43.041456015253836</v>
      </c>
    </row>
    <row r="2225" spans="1:6">
      <c r="A2225">
        <v>7</v>
      </c>
      <c r="B2225">
        <v>-91.581000000000003</v>
      </c>
      <c r="C2225">
        <v>183</v>
      </c>
      <c r="D2225">
        <v>35000</v>
      </c>
      <c r="E2225">
        <v>51</v>
      </c>
      <c r="F2225" s="3">
        <v>44.121800615917138</v>
      </c>
    </row>
    <row r="2226" spans="1:6">
      <c r="A2226">
        <v>8</v>
      </c>
      <c r="B2226">
        <v>-91.465000000000003</v>
      </c>
      <c r="C2226">
        <v>183</v>
      </c>
      <c r="D2226">
        <v>35000</v>
      </c>
      <c r="E2226">
        <v>57</v>
      </c>
      <c r="F2226" s="3">
        <v>46.593639364950612</v>
      </c>
    </row>
    <row r="2227" spans="1:6">
      <c r="A2227">
        <v>9</v>
      </c>
      <c r="B2227">
        <v>-91.349000000000004</v>
      </c>
      <c r="C2227">
        <v>183</v>
      </c>
      <c r="D2227">
        <v>35000</v>
      </c>
      <c r="E2227">
        <v>72</v>
      </c>
      <c r="F2227" s="3">
        <v>51.717342544581335</v>
      </c>
    </row>
    <row r="2228" spans="1:6">
      <c r="A2228">
        <v>10</v>
      </c>
      <c r="B2228">
        <v>-91.233999999999995</v>
      </c>
      <c r="C2228">
        <v>183</v>
      </c>
      <c r="D2228">
        <v>35000</v>
      </c>
      <c r="E2228">
        <v>90</v>
      </c>
      <c r="F2228" s="3">
        <v>61.37356793938055</v>
      </c>
    </row>
    <row r="2229" spans="1:6">
      <c r="A2229">
        <v>11</v>
      </c>
      <c r="B2229">
        <v>-91.123999999999995</v>
      </c>
      <c r="C2229">
        <v>183</v>
      </c>
      <c r="D2229">
        <v>35000</v>
      </c>
      <c r="E2229">
        <v>82</v>
      </c>
      <c r="F2229" s="3">
        <v>77.280668277299029</v>
      </c>
    </row>
    <row r="2230" spans="1:6">
      <c r="A2230">
        <v>12</v>
      </c>
      <c r="B2230">
        <v>-91.009</v>
      </c>
      <c r="C2230">
        <v>183</v>
      </c>
      <c r="D2230">
        <v>35000</v>
      </c>
      <c r="E2230">
        <v>110</v>
      </c>
      <c r="F2230" s="3">
        <v>103.66840284244948</v>
      </c>
    </row>
    <row r="2231" spans="1:6">
      <c r="A2231">
        <v>13</v>
      </c>
      <c r="B2231">
        <v>-90.894999999999996</v>
      </c>
      <c r="C2231">
        <v>183</v>
      </c>
      <c r="D2231">
        <v>35000</v>
      </c>
      <c r="E2231">
        <v>131</v>
      </c>
      <c r="F2231" s="3">
        <v>141.92275643561899</v>
      </c>
    </row>
    <row r="2232" spans="1:6">
      <c r="A2232">
        <v>14</v>
      </c>
      <c r="B2232">
        <v>-90.787000000000006</v>
      </c>
      <c r="C2232">
        <v>183</v>
      </c>
      <c r="D2232">
        <v>35000</v>
      </c>
      <c r="E2232">
        <v>178</v>
      </c>
      <c r="F2232" s="3">
        <v>189.76001746619514</v>
      </c>
    </row>
    <row r="2233" spans="1:6">
      <c r="A2233">
        <v>15</v>
      </c>
      <c r="B2233">
        <v>-90.671999999999997</v>
      </c>
      <c r="C2233">
        <v>183</v>
      </c>
      <c r="D2233">
        <v>35000</v>
      </c>
      <c r="E2233">
        <v>231</v>
      </c>
      <c r="F2233" s="3">
        <v>250.7371415342576</v>
      </c>
    </row>
    <row r="2234" spans="1:6">
      <c r="A2234">
        <v>16</v>
      </c>
      <c r="B2234">
        <v>-90.555999999999997</v>
      </c>
      <c r="C2234">
        <v>183</v>
      </c>
      <c r="D2234">
        <v>35000</v>
      </c>
      <c r="E2234">
        <v>310</v>
      </c>
      <c r="F2234" s="3">
        <v>316.53962482065697</v>
      </c>
    </row>
    <row r="2235" spans="1:6">
      <c r="A2235">
        <v>17</v>
      </c>
      <c r="B2235">
        <v>-90.44</v>
      </c>
      <c r="C2235">
        <v>183</v>
      </c>
      <c r="D2235">
        <v>35000</v>
      </c>
      <c r="E2235">
        <v>367</v>
      </c>
      <c r="F2235" s="3">
        <v>377.02605158766761</v>
      </c>
    </row>
    <row r="2236" spans="1:6">
      <c r="A2236">
        <v>18</v>
      </c>
      <c r="B2236">
        <v>-90.325000000000003</v>
      </c>
      <c r="C2236">
        <v>183</v>
      </c>
      <c r="D2236">
        <v>35000</v>
      </c>
      <c r="E2236">
        <v>421</v>
      </c>
      <c r="F2236" s="3">
        <v>421.02661226688343</v>
      </c>
    </row>
    <row r="2237" spans="1:6">
      <c r="A2237">
        <v>19</v>
      </c>
      <c r="B2237">
        <v>-90.218999999999994</v>
      </c>
      <c r="C2237">
        <v>183</v>
      </c>
      <c r="D2237">
        <v>35000</v>
      </c>
      <c r="E2237">
        <v>480</v>
      </c>
      <c r="F2237" s="3">
        <v>439.84772627127313</v>
      </c>
    </row>
    <row r="2238" spans="1:6">
      <c r="A2238">
        <v>20</v>
      </c>
      <c r="B2238">
        <v>-90.105999999999995</v>
      </c>
      <c r="C2238">
        <v>183</v>
      </c>
      <c r="D2238">
        <v>35000</v>
      </c>
      <c r="E2238">
        <v>467</v>
      </c>
      <c r="F2238" s="3">
        <v>433.02228114456892</v>
      </c>
    </row>
    <row r="2239" spans="1:6">
      <c r="A2239">
        <v>21</v>
      </c>
      <c r="B2239">
        <v>-89.991</v>
      </c>
      <c r="C2239">
        <v>183</v>
      </c>
      <c r="D2239">
        <v>35000</v>
      </c>
      <c r="E2239">
        <v>404</v>
      </c>
      <c r="F2239" s="3">
        <v>399.12419767153875</v>
      </c>
    </row>
    <row r="2240" spans="1:6">
      <c r="A2240">
        <v>22</v>
      </c>
      <c r="B2240">
        <v>-89.876999999999995</v>
      </c>
      <c r="C2240">
        <v>183</v>
      </c>
      <c r="D2240">
        <v>35000</v>
      </c>
      <c r="E2240">
        <v>328</v>
      </c>
      <c r="F2240" s="3">
        <v>345.52288521152428</v>
      </c>
    </row>
    <row r="2241" spans="1:6">
      <c r="A2241">
        <v>23</v>
      </c>
      <c r="B2241">
        <v>-89.757999999999996</v>
      </c>
      <c r="C2241">
        <v>183</v>
      </c>
      <c r="D2241">
        <v>35000</v>
      </c>
      <c r="E2241">
        <v>262</v>
      </c>
      <c r="F2241" s="3">
        <v>279.10206285005557</v>
      </c>
    </row>
    <row r="2242" spans="1:6">
      <c r="A2242">
        <v>24</v>
      </c>
      <c r="B2242">
        <v>-89.641999999999996</v>
      </c>
      <c r="C2242">
        <v>183</v>
      </c>
      <c r="D2242">
        <v>35000</v>
      </c>
      <c r="E2242">
        <v>230</v>
      </c>
      <c r="F2242" s="3">
        <v>214.7645874031823</v>
      </c>
    </row>
    <row r="2243" spans="1:6">
      <c r="A2243">
        <v>25</v>
      </c>
      <c r="B2243">
        <v>-89.534999999999997</v>
      </c>
      <c r="C2243">
        <v>183</v>
      </c>
      <c r="D2243">
        <v>35000</v>
      </c>
      <c r="E2243">
        <v>159</v>
      </c>
      <c r="F2243" s="3">
        <v>162.7483617226078</v>
      </c>
    </row>
    <row r="2244" spans="1:6">
      <c r="A2244">
        <v>26</v>
      </c>
      <c r="B2244">
        <v>-89.43</v>
      </c>
      <c r="C2244">
        <v>183</v>
      </c>
      <c r="D2244">
        <v>35000</v>
      </c>
      <c r="E2244">
        <v>106</v>
      </c>
      <c r="F2244" s="3">
        <v>121.89112664776306</v>
      </c>
    </row>
    <row r="2245" spans="1:6">
      <c r="A2245">
        <v>27</v>
      </c>
      <c r="B2245">
        <v>-89.316000000000003</v>
      </c>
      <c r="C2245">
        <v>183</v>
      </c>
      <c r="D2245">
        <v>35000</v>
      </c>
      <c r="E2245">
        <v>91</v>
      </c>
      <c r="F2245" s="3">
        <v>89.646901207191334</v>
      </c>
    </row>
    <row r="2246" spans="1:6">
      <c r="A2246">
        <v>28</v>
      </c>
      <c r="B2246">
        <v>-89.195999999999998</v>
      </c>
      <c r="C2246">
        <v>183</v>
      </c>
      <c r="D2246">
        <v>35000</v>
      </c>
      <c r="E2246">
        <v>68</v>
      </c>
      <c r="F2246" s="3">
        <v>67.645411189447998</v>
      </c>
    </row>
    <row r="2247" spans="1:6">
      <c r="A2247">
        <v>29</v>
      </c>
      <c r="B2247">
        <v>-89.090999999999994</v>
      </c>
      <c r="C2247">
        <v>183</v>
      </c>
      <c r="D2247">
        <v>35000</v>
      </c>
      <c r="E2247">
        <v>65</v>
      </c>
      <c r="F2247" s="3">
        <v>56.03846844453517</v>
      </c>
    </row>
    <row r="2248" spans="1:6">
      <c r="A2248">
        <v>30</v>
      </c>
      <c r="B2248">
        <v>-88.971999999999994</v>
      </c>
      <c r="C2248">
        <v>183</v>
      </c>
      <c r="D2248">
        <v>35000</v>
      </c>
      <c r="E2248">
        <v>57</v>
      </c>
      <c r="F2248" s="3">
        <v>48.676188742535231</v>
      </c>
    </row>
    <row r="2249" spans="1:6">
      <c r="A2249">
        <v>31</v>
      </c>
      <c r="B2249">
        <v>-88.86</v>
      </c>
      <c r="C2249">
        <v>183</v>
      </c>
      <c r="D2249">
        <v>35000</v>
      </c>
      <c r="E2249">
        <v>55</v>
      </c>
      <c r="F2249" s="3">
        <v>45.185739500932698</v>
      </c>
    </row>
    <row r="2250" spans="1:6">
      <c r="A2250">
        <v>32</v>
      </c>
      <c r="B2250">
        <v>-88.751999999999995</v>
      </c>
      <c r="C2250">
        <v>183</v>
      </c>
      <c r="D2250">
        <v>35000</v>
      </c>
      <c r="E2250">
        <v>55</v>
      </c>
      <c r="F2250" s="3">
        <v>43.562948109764761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101</v>
      </c>
    </row>
    <row r="2256" spans="1:6">
      <c r="A2256" t="s">
        <v>37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102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293</v>
      </c>
      <c r="B2268" t="s">
        <v>272</v>
      </c>
      <c r="C2268" t="s">
        <v>275</v>
      </c>
      <c r="D2268" t="s">
        <v>292</v>
      </c>
      <c r="E2268" t="s">
        <v>291</v>
      </c>
      <c r="F2268" t="s">
        <v>314</v>
      </c>
    </row>
    <row r="2269" spans="1:10">
      <c r="A2269">
        <v>1</v>
      </c>
      <c r="B2269">
        <v>-92.248000000000005</v>
      </c>
      <c r="C2269">
        <v>184</v>
      </c>
      <c r="D2269">
        <v>35000</v>
      </c>
      <c r="E2269">
        <v>31</v>
      </c>
      <c r="F2269" s="3">
        <v>50.0285065644387</v>
      </c>
      <c r="J2269" t="s">
        <v>371</v>
      </c>
    </row>
    <row r="2270" spans="1:10">
      <c r="A2270">
        <v>2</v>
      </c>
      <c r="B2270">
        <v>-92.138999999999996</v>
      </c>
      <c r="C2270">
        <v>184</v>
      </c>
      <c r="D2270">
        <v>35000</v>
      </c>
      <c r="E2270">
        <v>28</v>
      </c>
      <c r="F2270" s="3">
        <v>50.029728864582815</v>
      </c>
    </row>
    <row r="2271" spans="1:10">
      <c r="A2271">
        <v>3</v>
      </c>
      <c r="B2271">
        <v>-92.024000000000001</v>
      </c>
      <c r="C2271">
        <v>184</v>
      </c>
      <c r="D2271">
        <v>35000</v>
      </c>
      <c r="E2271">
        <v>33</v>
      </c>
      <c r="F2271" s="3">
        <v>50.03489258186768</v>
      </c>
    </row>
    <row r="2272" spans="1:10">
      <c r="A2272">
        <v>4</v>
      </c>
      <c r="B2272">
        <v>-91.912000000000006</v>
      </c>
      <c r="C2272">
        <v>184</v>
      </c>
      <c r="D2272">
        <v>35000</v>
      </c>
      <c r="E2272">
        <v>62</v>
      </c>
      <c r="F2272" s="3">
        <v>50.053459102350253</v>
      </c>
    </row>
    <row r="2273" spans="1:6">
      <c r="A2273">
        <v>5</v>
      </c>
      <c r="B2273">
        <v>-91.8</v>
      </c>
      <c r="C2273">
        <v>184</v>
      </c>
      <c r="D2273">
        <v>35000</v>
      </c>
      <c r="E2273">
        <v>59</v>
      </c>
      <c r="F2273" s="3">
        <v>50.115428802797069</v>
      </c>
    </row>
    <row r="2274" spans="1:6">
      <c r="A2274">
        <v>6</v>
      </c>
      <c r="B2274">
        <v>-91.694000000000003</v>
      </c>
      <c r="C2274">
        <v>184</v>
      </c>
      <c r="D2274">
        <v>35000</v>
      </c>
      <c r="E2274">
        <v>58</v>
      </c>
      <c r="F2274" s="3">
        <v>50.28893171761522</v>
      </c>
    </row>
    <row r="2275" spans="1:6">
      <c r="A2275">
        <v>7</v>
      </c>
      <c r="B2275">
        <v>-91.581000000000003</v>
      </c>
      <c r="C2275">
        <v>184</v>
      </c>
      <c r="D2275">
        <v>35000</v>
      </c>
      <c r="E2275">
        <v>67</v>
      </c>
      <c r="F2275" s="3">
        <v>50.799625257940505</v>
      </c>
    </row>
    <row r="2276" spans="1:6">
      <c r="A2276">
        <v>8</v>
      </c>
      <c r="B2276">
        <v>-91.465000000000003</v>
      </c>
      <c r="C2276">
        <v>184</v>
      </c>
      <c r="D2276">
        <v>35000</v>
      </c>
      <c r="E2276">
        <v>69</v>
      </c>
      <c r="F2276" s="3">
        <v>52.178795305350476</v>
      </c>
    </row>
    <row r="2277" spans="1:6">
      <c r="A2277">
        <v>9</v>
      </c>
      <c r="B2277">
        <v>-91.349000000000004</v>
      </c>
      <c r="C2277">
        <v>184</v>
      </c>
      <c r="D2277">
        <v>35000</v>
      </c>
      <c r="E2277">
        <v>62</v>
      </c>
      <c r="F2277" s="3">
        <v>55.511175637290961</v>
      </c>
    </row>
    <row r="2278" spans="1:6">
      <c r="A2278">
        <v>10</v>
      </c>
      <c r="B2278">
        <v>-91.233999999999995</v>
      </c>
      <c r="C2278">
        <v>184</v>
      </c>
      <c r="D2278">
        <v>35000</v>
      </c>
      <c r="E2278">
        <v>71</v>
      </c>
      <c r="F2278" s="3">
        <v>62.724408785272381</v>
      </c>
    </row>
    <row r="2279" spans="1:6">
      <c r="A2279">
        <v>11</v>
      </c>
      <c r="B2279">
        <v>-91.123999999999995</v>
      </c>
      <c r="C2279">
        <v>184</v>
      </c>
      <c r="D2279">
        <v>35000</v>
      </c>
      <c r="E2279">
        <v>114</v>
      </c>
      <c r="F2279" s="3">
        <v>76.137836527511652</v>
      </c>
    </row>
    <row r="2280" spans="1:6">
      <c r="A2280">
        <v>12</v>
      </c>
      <c r="B2280">
        <v>-91.009</v>
      </c>
      <c r="C2280">
        <v>184</v>
      </c>
      <c r="D2280">
        <v>35000</v>
      </c>
      <c r="E2280">
        <v>132</v>
      </c>
      <c r="F2280" s="3">
        <v>100.94531902356651</v>
      </c>
    </row>
    <row r="2281" spans="1:6">
      <c r="A2281">
        <v>13</v>
      </c>
      <c r="B2281">
        <v>-90.894999999999996</v>
      </c>
      <c r="C2281">
        <v>184</v>
      </c>
      <c r="D2281">
        <v>35000</v>
      </c>
      <c r="E2281">
        <v>137</v>
      </c>
      <c r="F2281" s="3">
        <v>140.55458359202601</v>
      </c>
    </row>
    <row r="2282" spans="1:6">
      <c r="A2282">
        <v>14</v>
      </c>
      <c r="B2282">
        <v>-90.787000000000006</v>
      </c>
      <c r="C2282">
        <v>184</v>
      </c>
      <c r="D2282">
        <v>35000</v>
      </c>
      <c r="E2282">
        <v>169</v>
      </c>
      <c r="F2282" s="3">
        <v>194.23119401902613</v>
      </c>
    </row>
    <row r="2283" spans="1:6">
      <c r="A2283">
        <v>15</v>
      </c>
      <c r="B2283">
        <v>-90.671999999999997</v>
      </c>
      <c r="C2283">
        <v>184</v>
      </c>
      <c r="D2283">
        <v>35000</v>
      </c>
      <c r="E2283">
        <v>253</v>
      </c>
      <c r="F2283" s="3">
        <v>267.4555829653907</v>
      </c>
    </row>
    <row r="2284" spans="1:6">
      <c r="A2284">
        <v>16</v>
      </c>
      <c r="B2284">
        <v>-90.555999999999997</v>
      </c>
      <c r="C2284">
        <v>184</v>
      </c>
      <c r="D2284">
        <v>35000</v>
      </c>
      <c r="E2284">
        <v>324</v>
      </c>
      <c r="F2284" s="3">
        <v>351.03847590030887</v>
      </c>
    </row>
    <row r="2285" spans="1:6">
      <c r="A2285">
        <v>17</v>
      </c>
      <c r="B2285">
        <v>-90.44</v>
      </c>
      <c r="C2285">
        <v>184</v>
      </c>
      <c r="D2285">
        <v>35000</v>
      </c>
      <c r="E2285">
        <v>443</v>
      </c>
      <c r="F2285" s="3">
        <v>431.14453029319327</v>
      </c>
    </row>
    <row r="2286" spans="1:6">
      <c r="A2286">
        <v>18</v>
      </c>
      <c r="B2286">
        <v>-90.325000000000003</v>
      </c>
      <c r="C2286">
        <v>184</v>
      </c>
      <c r="D2286">
        <v>35000</v>
      </c>
      <c r="E2286">
        <v>479</v>
      </c>
      <c r="F2286" s="3">
        <v>490.94810272306506</v>
      </c>
    </row>
    <row r="2287" spans="1:6">
      <c r="A2287">
        <v>19</v>
      </c>
      <c r="B2287">
        <v>-90.218999999999994</v>
      </c>
      <c r="C2287">
        <v>184</v>
      </c>
      <c r="D2287">
        <v>35000</v>
      </c>
      <c r="E2287">
        <v>547</v>
      </c>
      <c r="F2287" s="3">
        <v>516.62487005108346</v>
      </c>
    </row>
    <row r="2288" spans="1:6">
      <c r="A2288">
        <v>20</v>
      </c>
      <c r="B2288">
        <v>-90.105999999999995</v>
      </c>
      <c r="C2288">
        <v>184</v>
      </c>
      <c r="D2288">
        <v>35000</v>
      </c>
      <c r="E2288">
        <v>514</v>
      </c>
      <c r="F2288" s="3">
        <v>506.56594358427043</v>
      </c>
    </row>
    <row r="2289" spans="1:6">
      <c r="A2289">
        <v>21</v>
      </c>
      <c r="B2289">
        <v>-89.991</v>
      </c>
      <c r="C2289">
        <v>184</v>
      </c>
      <c r="D2289">
        <v>35000</v>
      </c>
      <c r="E2289">
        <v>493</v>
      </c>
      <c r="F2289" s="3">
        <v>459.33676210003193</v>
      </c>
    </row>
    <row r="2290" spans="1:6">
      <c r="A2290">
        <v>22</v>
      </c>
      <c r="B2290">
        <v>-89.876999999999995</v>
      </c>
      <c r="C2290">
        <v>184</v>
      </c>
      <c r="D2290">
        <v>35000</v>
      </c>
      <c r="E2290">
        <v>402</v>
      </c>
      <c r="F2290" s="3">
        <v>386.85628522373679</v>
      </c>
    </row>
    <row r="2291" spans="1:6">
      <c r="A2291">
        <v>23</v>
      </c>
      <c r="B2291">
        <v>-89.757999999999996</v>
      </c>
      <c r="C2291">
        <v>184</v>
      </c>
      <c r="D2291">
        <v>35000</v>
      </c>
      <c r="E2291">
        <v>302</v>
      </c>
      <c r="F2291" s="3">
        <v>300.68979028783212</v>
      </c>
    </row>
    <row r="2292" spans="1:6">
      <c r="A2292">
        <v>24</v>
      </c>
      <c r="B2292">
        <v>-89.641999999999996</v>
      </c>
      <c r="C2292">
        <v>184</v>
      </c>
      <c r="D2292">
        <v>35000</v>
      </c>
      <c r="E2292">
        <v>184</v>
      </c>
      <c r="F2292" s="3">
        <v>221.70428279239573</v>
      </c>
    </row>
    <row r="2293" spans="1:6">
      <c r="A2293">
        <v>25</v>
      </c>
      <c r="B2293">
        <v>-89.534999999999997</v>
      </c>
      <c r="C2293">
        <v>184</v>
      </c>
      <c r="D2293">
        <v>35000</v>
      </c>
      <c r="E2293">
        <v>153</v>
      </c>
      <c r="F2293" s="3">
        <v>161.89264952229635</v>
      </c>
    </row>
    <row r="2294" spans="1:6">
      <c r="A2294">
        <v>26</v>
      </c>
      <c r="B2294">
        <v>-89.43</v>
      </c>
      <c r="C2294">
        <v>184</v>
      </c>
      <c r="D2294">
        <v>35000</v>
      </c>
      <c r="E2294">
        <v>121</v>
      </c>
      <c r="F2294" s="3">
        <v>118.27241030534573</v>
      </c>
    </row>
    <row r="2295" spans="1:6">
      <c r="A2295">
        <v>27</v>
      </c>
      <c r="B2295">
        <v>-89.316000000000003</v>
      </c>
      <c r="C2295">
        <v>184</v>
      </c>
      <c r="D2295">
        <v>35000</v>
      </c>
      <c r="E2295">
        <v>83</v>
      </c>
      <c r="F2295" s="3">
        <v>86.761245163658373</v>
      </c>
    </row>
    <row r="2296" spans="1:6">
      <c r="A2296">
        <v>28</v>
      </c>
      <c r="B2296">
        <v>-89.195999999999998</v>
      </c>
      <c r="C2296">
        <v>184</v>
      </c>
      <c r="D2296">
        <v>35000</v>
      </c>
      <c r="E2296">
        <v>94</v>
      </c>
      <c r="F2296" s="3">
        <v>67.462913159841349</v>
      </c>
    </row>
    <row r="2297" spans="1:6">
      <c r="A2297">
        <v>29</v>
      </c>
      <c r="B2297">
        <v>-89.090999999999994</v>
      </c>
      <c r="C2297">
        <v>184</v>
      </c>
      <c r="D2297">
        <v>35000</v>
      </c>
      <c r="E2297">
        <v>65</v>
      </c>
      <c r="F2297" s="3">
        <v>58.42616242257975</v>
      </c>
    </row>
    <row r="2298" spans="1:6">
      <c r="A2298">
        <v>30</v>
      </c>
      <c r="B2298">
        <v>-88.971999999999994</v>
      </c>
      <c r="C2298">
        <v>184</v>
      </c>
      <c r="D2298">
        <v>35000</v>
      </c>
      <c r="E2298">
        <v>65</v>
      </c>
      <c r="F2298" s="3">
        <v>53.387193667113188</v>
      </c>
    </row>
    <row r="2299" spans="1:6">
      <c r="A2299">
        <v>31</v>
      </c>
      <c r="B2299">
        <v>-88.86</v>
      </c>
      <c r="C2299">
        <v>184</v>
      </c>
      <c r="D2299">
        <v>35000</v>
      </c>
      <c r="E2299">
        <v>45</v>
      </c>
      <c r="F2299" s="3">
        <v>51.329427748289532</v>
      </c>
    </row>
    <row r="2300" spans="1:6">
      <c r="A2300">
        <v>32</v>
      </c>
      <c r="B2300">
        <v>-88.751999999999995</v>
      </c>
      <c r="C2300">
        <v>184</v>
      </c>
      <c r="D2300">
        <v>35000</v>
      </c>
      <c r="E2300">
        <v>58</v>
      </c>
      <c r="F2300" s="3">
        <v>50.510074082219596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103</v>
      </c>
    </row>
    <row r="2306" spans="1:10">
      <c r="A2306" t="s">
        <v>37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104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293</v>
      </c>
      <c r="B2318" t="s">
        <v>272</v>
      </c>
      <c r="C2318" t="s">
        <v>275</v>
      </c>
      <c r="D2318" t="s">
        <v>292</v>
      </c>
      <c r="E2318" t="s">
        <v>291</v>
      </c>
      <c r="F2318" t="s">
        <v>314</v>
      </c>
    </row>
    <row r="2319" spans="1:10">
      <c r="A2319">
        <v>1</v>
      </c>
      <c r="B2319">
        <v>-92.248000000000005</v>
      </c>
      <c r="C2319">
        <v>184</v>
      </c>
      <c r="D2319">
        <v>35000</v>
      </c>
      <c r="E2319">
        <v>19</v>
      </c>
      <c r="F2319" s="3">
        <v>44.050597135663089</v>
      </c>
      <c r="J2319" t="s">
        <v>372</v>
      </c>
    </row>
    <row r="2320" spans="1:10">
      <c r="A2320">
        <v>2</v>
      </c>
      <c r="B2320">
        <v>-92.138999999999996</v>
      </c>
      <c r="C2320">
        <v>184</v>
      </c>
      <c r="D2320">
        <v>35000</v>
      </c>
      <c r="E2320">
        <v>34</v>
      </c>
      <c r="F2320" s="3">
        <v>44.055454170269968</v>
      </c>
    </row>
    <row r="2321" spans="1:6">
      <c r="A2321">
        <v>3</v>
      </c>
      <c r="B2321">
        <v>-92.024000000000001</v>
      </c>
      <c r="C2321">
        <v>184</v>
      </c>
      <c r="D2321">
        <v>35000</v>
      </c>
      <c r="E2321">
        <v>31</v>
      </c>
      <c r="F2321" s="3">
        <v>44.073689656001314</v>
      </c>
    </row>
    <row r="2322" spans="1:6">
      <c r="A2322">
        <v>4</v>
      </c>
      <c r="B2322">
        <v>-91.912000000000006</v>
      </c>
      <c r="C2322">
        <v>184</v>
      </c>
      <c r="D2322">
        <v>35000</v>
      </c>
      <c r="E2322">
        <v>42</v>
      </c>
      <c r="F2322" s="3">
        <v>44.132146169269632</v>
      </c>
    </row>
    <row r="2323" spans="1:6">
      <c r="A2323">
        <v>5</v>
      </c>
      <c r="B2323">
        <v>-91.8</v>
      </c>
      <c r="C2323">
        <v>184</v>
      </c>
      <c r="D2323">
        <v>35000</v>
      </c>
      <c r="E2323">
        <v>64</v>
      </c>
      <c r="F2323" s="3">
        <v>44.306726993665492</v>
      </c>
    </row>
    <row r="2324" spans="1:6">
      <c r="A2324">
        <v>6</v>
      </c>
      <c r="B2324">
        <v>-91.694000000000003</v>
      </c>
      <c r="C2324">
        <v>184</v>
      </c>
      <c r="D2324">
        <v>35000</v>
      </c>
      <c r="E2324">
        <v>45</v>
      </c>
      <c r="F2324" s="3">
        <v>44.746895024341931</v>
      </c>
    </row>
    <row r="2325" spans="1:6">
      <c r="A2325">
        <v>7</v>
      </c>
      <c r="B2325">
        <v>-91.581000000000003</v>
      </c>
      <c r="C2325">
        <v>184</v>
      </c>
      <c r="D2325">
        <v>35000</v>
      </c>
      <c r="E2325">
        <v>61</v>
      </c>
      <c r="F2325" s="3">
        <v>45.913498322226026</v>
      </c>
    </row>
    <row r="2326" spans="1:6">
      <c r="A2326">
        <v>8</v>
      </c>
      <c r="B2326">
        <v>-91.465000000000003</v>
      </c>
      <c r="C2326">
        <v>184</v>
      </c>
      <c r="D2326">
        <v>35000</v>
      </c>
      <c r="E2326">
        <v>81</v>
      </c>
      <c r="F2326" s="3">
        <v>48.745586072855836</v>
      </c>
    </row>
    <row r="2327" spans="1:6">
      <c r="A2327">
        <v>9</v>
      </c>
      <c r="B2327">
        <v>-91.349000000000004</v>
      </c>
      <c r="C2327">
        <v>184</v>
      </c>
      <c r="D2327">
        <v>35000</v>
      </c>
      <c r="E2327">
        <v>81</v>
      </c>
      <c r="F2327" s="3">
        <v>54.90479488871879</v>
      </c>
    </row>
    <row r="2328" spans="1:6">
      <c r="A2328">
        <v>10</v>
      </c>
      <c r="B2328">
        <v>-91.233999999999995</v>
      </c>
      <c r="C2328">
        <v>184</v>
      </c>
      <c r="D2328">
        <v>35000</v>
      </c>
      <c r="E2328">
        <v>105</v>
      </c>
      <c r="F2328" s="3">
        <v>66.934073014351881</v>
      </c>
    </row>
    <row r="2329" spans="1:6">
      <c r="A2329">
        <v>11</v>
      </c>
      <c r="B2329">
        <v>-91.123999999999995</v>
      </c>
      <c r="C2329">
        <v>184</v>
      </c>
      <c r="D2329">
        <v>35000</v>
      </c>
      <c r="E2329">
        <v>84</v>
      </c>
      <c r="F2329" s="3">
        <v>87.203814152450263</v>
      </c>
    </row>
    <row r="2330" spans="1:6">
      <c r="A2330">
        <v>12</v>
      </c>
      <c r="B2330">
        <v>-91.009</v>
      </c>
      <c r="C2330">
        <v>184</v>
      </c>
      <c r="D2330">
        <v>35000</v>
      </c>
      <c r="E2330">
        <v>122</v>
      </c>
      <c r="F2330" s="3">
        <v>121.16362887863158</v>
      </c>
    </row>
    <row r="2331" spans="1:6">
      <c r="A2331">
        <v>13</v>
      </c>
      <c r="B2331">
        <v>-90.894999999999996</v>
      </c>
      <c r="C2331">
        <v>184</v>
      </c>
      <c r="D2331">
        <v>35000</v>
      </c>
      <c r="E2331">
        <v>191</v>
      </c>
      <c r="F2331" s="3">
        <v>170.18553788587801</v>
      </c>
    </row>
    <row r="2332" spans="1:6">
      <c r="A2332">
        <v>14</v>
      </c>
      <c r="B2332">
        <v>-90.787000000000006</v>
      </c>
      <c r="C2332">
        <v>184</v>
      </c>
      <c r="D2332">
        <v>35000</v>
      </c>
      <c r="E2332">
        <v>214</v>
      </c>
      <c r="F2332" s="3">
        <v>230.27526587964098</v>
      </c>
    </row>
    <row r="2333" spans="1:6">
      <c r="A2333">
        <v>15</v>
      </c>
      <c r="B2333">
        <v>-90.671999999999997</v>
      </c>
      <c r="C2333">
        <v>184</v>
      </c>
      <c r="D2333">
        <v>35000</v>
      </c>
      <c r="E2333">
        <v>293</v>
      </c>
      <c r="F2333" s="3">
        <v>303.84720965592908</v>
      </c>
    </row>
    <row r="2334" spans="1:6">
      <c r="A2334">
        <v>16</v>
      </c>
      <c r="B2334">
        <v>-90.555999999999997</v>
      </c>
      <c r="C2334">
        <v>184</v>
      </c>
      <c r="D2334">
        <v>35000</v>
      </c>
      <c r="E2334">
        <v>316</v>
      </c>
      <c r="F2334" s="3">
        <v>377.72176337047966</v>
      </c>
    </row>
    <row r="2335" spans="1:6">
      <c r="A2335">
        <v>17</v>
      </c>
      <c r="B2335">
        <v>-90.44</v>
      </c>
      <c r="C2335">
        <v>184</v>
      </c>
      <c r="D2335">
        <v>35000</v>
      </c>
      <c r="E2335">
        <v>425</v>
      </c>
      <c r="F2335" s="3">
        <v>437.30604784020557</v>
      </c>
    </row>
    <row r="2336" spans="1:6">
      <c r="A2336">
        <v>18</v>
      </c>
      <c r="B2336">
        <v>-90.325000000000003</v>
      </c>
      <c r="C2336">
        <v>184</v>
      </c>
      <c r="D2336">
        <v>35000</v>
      </c>
      <c r="E2336">
        <v>491</v>
      </c>
      <c r="F2336" s="3">
        <v>469.22584942473804</v>
      </c>
    </row>
    <row r="2337" spans="1:6">
      <c r="A2337">
        <v>19</v>
      </c>
      <c r="B2337">
        <v>-90.218999999999994</v>
      </c>
      <c r="C2337">
        <v>184</v>
      </c>
      <c r="D2337">
        <v>35000</v>
      </c>
      <c r="E2337">
        <v>508</v>
      </c>
      <c r="F2337" s="3">
        <v>468.00100356383575</v>
      </c>
    </row>
    <row r="2338" spans="1:6">
      <c r="A2338">
        <v>20</v>
      </c>
      <c r="B2338">
        <v>-90.105999999999995</v>
      </c>
      <c r="C2338">
        <v>184</v>
      </c>
      <c r="D2338">
        <v>35000</v>
      </c>
      <c r="E2338">
        <v>495</v>
      </c>
      <c r="F2338" s="3">
        <v>434.57972319203145</v>
      </c>
    </row>
    <row r="2339" spans="1:6">
      <c r="A2339">
        <v>21</v>
      </c>
      <c r="B2339">
        <v>-89.991</v>
      </c>
      <c r="C2339">
        <v>184</v>
      </c>
      <c r="D2339">
        <v>35000</v>
      </c>
      <c r="E2339">
        <v>390</v>
      </c>
      <c r="F2339" s="3">
        <v>374.41363874576535</v>
      </c>
    </row>
    <row r="2340" spans="1:6">
      <c r="A2340">
        <v>22</v>
      </c>
      <c r="B2340">
        <v>-89.876999999999995</v>
      </c>
      <c r="C2340">
        <v>184</v>
      </c>
      <c r="D2340">
        <v>35000</v>
      </c>
      <c r="E2340">
        <v>311</v>
      </c>
      <c r="F2340" s="3">
        <v>301.53455903282588</v>
      </c>
    </row>
    <row r="2341" spans="1:6">
      <c r="A2341">
        <v>23</v>
      </c>
      <c r="B2341">
        <v>-89.757999999999996</v>
      </c>
      <c r="C2341">
        <v>184</v>
      </c>
      <c r="D2341">
        <v>35000</v>
      </c>
      <c r="E2341">
        <v>191</v>
      </c>
      <c r="F2341" s="3">
        <v>225.72830960944535</v>
      </c>
    </row>
    <row r="2342" spans="1:6">
      <c r="A2342">
        <v>24</v>
      </c>
      <c r="B2342">
        <v>-89.641999999999996</v>
      </c>
      <c r="C2342">
        <v>184</v>
      </c>
      <c r="D2342">
        <v>35000</v>
      </c>
      <c r="E2342">
        <v>146</v>
      </c>
      <c r="F2342" s="3">
        <v>162.58887414886829</v>
      </c>
    </row>
    <row r="2343" spans="1:6">
      <c r="A2343">
        <v>25</v>
      </c>
      <c r="B2343">
        <v>-89.534999999999997</v>
      </c>
      <c r="C2343">
        <v>184</v>
      </c>
      <c r="D2343">
        <v>35000</v>
      </c>
      <c r="E2343">
        <v>111</v>
      </c>
      <c r="F2343" s="3">
        <v>118.13123950046077</v>
      </c>
    </row>
    <row r="2344" spans="1:6">
      <c r="A2344">
        <v>26</v>
      </c>
      <c r="B2344">
        <v>-89.43</v>
      </c>
      <c r="C2344">
        <v>184</v>
      </c>
      <c r="D2344">
        <v>35000</v>
      </c>
      <c r="E2344">
        <v>86</v>
      </c>
      <c r="F2344" s="3">
        <v>87.550395846639702</v>
      </c>
    </row>
    <row r="2345" spans="1:6">
      <c r="A2345">
        <v>27</v>
      </c>
      <c r="B2345">
        <v>-89.316000000000003</v>
      </c>
      <c r="C2345">
        <v>184</v>
      </c>
      <c r="D2345">
        <v>35000</v>
      </c>
      <c r="E2345">
        <v>78</v>
      </c>
      <c r="F2345" s="3">
        <v>66.583293962319971</v>
      </c>
    </row>
    <row r="2346" spans="1:6">
      <c r="A2346">
        <v>28</v>
      </c>
      <c r="B2346">
        <v>-89.195999999999998</v>
      </c>
      <c r="C2346">
        <v>184</v>
      </c>
      <c r="D2346">
        <v>35000</v>
      </c>
      <c r="E2346">
        <v>58</v>
      </c>
      <c r="F2346" s="3">
        <v>54.357590749232507</v>
      </c>
    </row>
    <row r="2347" spans="1:6">
      <c r="A2347">
        <v>29</v>
      </c>
      <c r="B2347">
        <v>-89.090999999999994</v>
      </c>
      <c r="C2347">
        <v>184</v>
      </c>
      <c r="D2347">
        <v>35000</v>
      </c>
      <c r="E2347">
        <v>49</v>
      </c>
      <c r="F2347" s="3">
        <v>48.871107080018405</v>
      </c>
    </row>
    <row r="2348" spans="1:6">
      <c r="A2348">
        <v>30</v>
      </c>
      <c r="B2348">
        <v>-88.971999999999994</v>
      </c>
      <c r="C2348">
        <v>184</v>
      </c>
      <c r="D2348">
        <v>35000</v>
      </c>
      <c r="E2348">
        <v>61</v>
      </c>
      <c r="F2348" s="3">
        <v>45.920947243807142</v>
      </c>
    </row>
    <row r="2349" spans="1:6">
      <c r="A2349">
        <v>31</v>
      </c>
      <c r="B2349">
        <v>-88.86</v>
      </c>
      <c r="C2349">
        <v>184</v>
      </c>
      <c r="D2349">
        <v>35000</v>
      </c>
      <c r="E2349">
        <v>48</v>
      </c>
      <c r="F2349" s="3">
        <v>44.756298929654506</v>
      </c>
    </row>
    <row r="2350" spans="1:6">
      <c r="A2350">
        <v>32</v>
      </c>
      <c r="B2350">
        <v>-88.751999999999995</v>
      </c>
      <c r="C2350">
        <v>184</v>
      </c>
      <c r="D2350">
        <v>35000</v>
      </c>
      <c r="E2350">
        <v>54</v>
      </c>
      <c r="F2350" s="3">
        <v>44.305421102442509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105</v>
      </c>
    </row>
    <row r="2356" spans="1:6">
      <c r="A2356" t="s">
        <v>37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106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293</v>
      </c>
      <c r="B2368" t="s">
        <v>272</v>
      </c>
      <c r="C2368" t="s">
        <v>275</v>
      </c>
      <c r="D2368" t="s">
        <v>292</v>
      </c>
      <c r="E2368" t="s">
        <v>291</v>
      </c>
      <c r="F2368" t="s">
        <v>314</v>
      </c>
    </row>
    <row r="2369" spans="1:10">
      <c r="A2369">
        <v>1</v>
      </c>
      <c r="B2369">
        <v>-92.248000000000005</v>
      </c>
      <c r="C2369">
        <v>183</v>
      </c>
      <c r="D2369">
        <v>35000</v>
      </c>
      <c r="E2369">
        <v>24</v>
      </c>
      <c r="F2369" s="3">
        <v>49.690022031052131</v>
      </c>
      <c r="J2369" t="s">
        <v>373</v>
      </c>
    </row>
    <row r="2370" spans="1:10">
      <c r="A2370">
        <v>2</v>
      </c>
      <c r="B2370">
        <v>-92.138999999999996</v>
      </c>
      <c r="C2370">
        <v>183</v>
      </c>
      <c r="D2370">
        <v>35000</v>
      </c>
      <c r="E2370">
        <v>36</v>
      </c>
      <c r="F2370" s="3">
        <v>49.694747920230178</v>
      </c>
    </row>
    <row r="2371" spans="1:10">
      <c r="A2371">
        <v>3</v>
      </c>
      <c r="B2371">
        <v>-92.024000000000001</v>
      </c>
      <c r="C2371">
        <v>183</v>
      </c>
      <c r="D2371">
        <v>35000</v>
      </c>
      <c r="E2371">
        <v>45</v>
      </c>
      <c r="F2371" s="3">
        <v>49.712970013810988</v>
      </c>
    </row>
    <row r="2372" spans="1:10">
      <c r="A2372">
        <v>4</v>
      </c>
      <c r="B2372">
        <v>-91.912000000000006</v>
      </c>
      <c r="C2372">
        <v>183</v>
      </c>
      <c r="D2372">
        <v>35000</v>
      </c>
      <c r="E2372">
        <v>51</v>
      </c>
      <c r="F2372" s="3">
        <v>49.772776381431314</v>
      </c>
    </row>
    <row r="2373" spans="1:10">
      <c r="A2373">
        <v>5</v>
      </c>
      <c r="B2373">
        <v>-91.8</v>
      </c>
      <c r="C2373">
        <v>183</v>
      </c>
      <c r="D2373">
        <v>35000</v>
      </c>
      <c r="E2373">
        <v>49</v>
      </c>
      <c r="F2373" s="3">
        <v>49.955063931549496</v>
      </c>
    </row>
    <row r="2374" spans="1:10">
      <c r="A2374">
        <v>6</v>
      </c>
      <c r="B2374">
        <v>-91.694000000000003</v>
      </c>
      <c r="C2374">
        <v>183</v>
      </c>
      <c r="D2374">
        <v>35000</v>
      </c>
      <c r="E2374">
        <v>52</v>
      </c>
      <c r="F2374" s="3">
        <v>50.422449956916516</v>
      </c>
    </row>
    <row r="2375" spans="1:10">
      <c r="A2375">
        <v>7</v>
      </c>
      <c r="B2375">
        <v>-91.581000000000003</v>
      </c>
      <c r="C2375">
        <v>183</v>
      </c>
      <c r="D2375">
        <v>35000</v>
      </c>
      <c r="E2375">
        <v>66</v>
      </c>
      <c r="F2375" s="3">
        <v>51.678920043485107</v>
      </c>
    </row>
    <row r="2376" spans="1:10">
      <c r="A2376">
        <v>8</v>
      </c>
      <c r="B2376">
        <v>-91.465000000000003</v>
      </c>
      <c r="C2376">
        <v>183</v>
      </c>
      <c r="D2376">
        <v>35000</v>
      </c>
      <c r="E2376">
        <v>69</v>
      </c>
      <c r="F2376" s="3">
        <v>54.764598001780769</v>
      </c>
    </row>
    <row r="2377" spans="1:10">
      <c r="A2377">
        <v>9</v>
      </c>
      <c r="B2377">
        <v>-91.349000000000004</v>
      </c>
      <c r="C2377">
        <v>183</v>
      </c>
      <c r="D2377">
        <v>35000</v>
      </c>
      <c r="E2377">
        <v>88</v>
      </c>
      <c r="F2377" s="3">
        <v>61.530807902276671</v>
      </c>
    </row>
    <row r="2378" spans="1:10">
      <c r="A2378">
        <v>10</v>
      </c>
      <c r="B2378">
        <v>-91.233999999999995</v>
      </c>
      <c r="C2378">
        <v>183</v>
      </c>
      <c r="D2378">
        <v>35000</v>
      </c>
      <c r="E2378">
        <v>84</v>
      </c>
      <c r="F2378" s="3">
        <v>74.807155890487749</v>
      </c>
    </row>
    <row r="2379" spans="1:10">
      <c r="A2379">
        <v>11</v>
      </c>
      <c r="B2379">
        <v>-91.123999999999995</v>
      </c>
      <c r="C2379">
        <v>183</v>
      </c>
      <c r="D2379">
        <v>35000</v>
      </c>
      <c r="E2379">
        <v>128</v>
      </c>
      <c r="F2379" s="3">
        <v>97.199416287802066</v>
      </c>
    </row>
    <row r="2380" spans="1:10">
      <c r="A2380">
        <v>12</v>
      </c>
      <c r="B2380">
        <v>-91.009</v>
      </c>
      <c r="C2380">
        <v>183</v>
      </c>
      <c r="D2380">
        <v>35000</v>
      </c>
      <c r="E2380">
        <v>126</v>
      </c>
      <c r="F2380" s="3">
        <v>134.60486514193821</v>
      </c>
    </row>
    <row r="2381" spans="1:10">
      <c r="A2381">
        <v>13</v>
      </c>
      <c r="B2381">
        <v>-90.894999999999996</v>
      </c>
      <c r="C2381">
        <v>183</v>
      </c>
      <c r="D2381">
        <v>35000</v>
      </c>
      <c r="E2381">
        <v>180</v>
      </c>
      <c r="F2381" s="3">
        <v>188.19941024130247</v>
      </c>
    </row>
    <row r="2382" spans="1:10">
      <c r="A2382">
        <v>14</v>
      </c>
      <c r="B2382">
        <v>-90.787000000000006</v>
      </c>
      <c r="C2382">
        <v>183</v>
      </c>
      <c r="D2382">
        <v>35000</v>
      </c>
      <c r="E2382">
        <v>232</v>
      </c>
      <c r="F2382" s="3">
        <v>253.08389934181398</v>
      </c>
    </row>
    <row r="2383" spans="1:10">
      <c r="A2383">
        <v>15</v>
      </c>
      <c r="B2383">
        <v>-90.671999999999997</v>
      </c>
      <c r="C2383">
        <v>183</v>
      </c>
      <c r="D2383">
        <v>35000</v>
      </c>
      <c r="E2383">
        <v>315</v>
      </c>
      <c r="F2383" s="3">
        <v>330.98432252857589</v>
      </c>
    </row>
    <row r="2384" spans="1:10">
      <c r="A2384">
        <v>16</v>
      </c>
      <c r="B2384">
        <v>-90.555999999999997</v>
      </c>
      <c r="C2384">
        <v>183</v>
      </c>
      <c r="D2384">
        <v>35000</v>
      </c>
      <c r="E2384">
        <v>375</v>
      </c>
      <c r="F2384" s="3">
        <v>406.71981532378328</v>
      </c>
    </row>
    <row r="2385" spans="1:6">
      <c r="A2385">
        <v>17</v>
      </c>
      <c r="B2385">
        <v>-90.44</v>
      </c>
      <c r="C2385">
        <v>183</v>
      </c>
      <c r="D2385">
        <v>35000</v>
      </c>
      <c r="E2385">
        <v>481</v>
      </c>
      <c r="F2385" s="3">
        <v>464.24048165848774</v>
      </c>
    </row>
    <row r="2386" spans="1:6">
      <c r="A2386">
        <v>18</v>
      </c>
      <c r="B2386">
        <v>-90.325000000000003</v>
      </c>
      <c r="C2386">
        <v>183</v>
      </c>
      <c r="D2386">
        <v>35000</v>
      </c>
      <c r="E2386">
        <v>515</v>
      </c>
      <c r="F2386" s="3">
        <v>489.9601365673272</v>
      </c>
    </row>
    <row r="2387" spans="1:6">
      <c r="A2387">
        <v>19</v>
      </c>
      <c r="B2387">
        <v>-90.218999999999994</v>
      </c>
      <c r="C2387">
        <v>183</v>
      </c>
      <c r="D2387">
        <v>35000</v>
      </c>
      <c r="E2387">
        <v>560</v>
      </c>
      <c r="F2387" s="3">
        <v>480.36909910072615</v>
      </c>
    </row>
    <row r="2388" spans="1:6">
      <c r="A2388">
        <v>20</v>
      </c>
      <c r="B2388">
        <v>-90.105999999999995</v>
      </c>
      <c r="C2388">
        <v>183</v>
      </c>
      <c r="D2388">
        <v>35000</v>
      </c>
      <c r="E2388">
        <v>436</v>
      </c>
      <c r="F2388" s="3">
        <v>437.30193687923071</v>
      </c>
    </row>
    <row r="2389" spans="1:6">
      <c r="A2389">
        <v>21</v>
      </c>
      <c r="B2389">
        <v>-89.991</v>
      </c>
      <c r="C2389">
        <v>183</v>
      </c>
      <c r="D2389">
        <v>35000</v>
      </c>
      <c r="E2389">
        <v>364</v>
      </c>
      <c r="F2389" s="3">
        <v>368.95731355772165</v>
      </c>
    </row>
    <row r="2390" spans="1:6">
      <c r="A2390">
        <v>22</v>
      </c>
      <c r="B2390">
        <v>-89.876999999999995</v>
      </c>
      <c r="C2390">
        <v>183</v>
      </c>
      <c r="D2390">
        <v>35000</v>
      </c>
      <c r="E2390">
        <v>261</v>
      </c>
      <c r="F2390" s="3">
        <v>291.30941502012831</v>
      </c>
    </row>
    <row r="2391" spans="1:6">
      <c r="A2391">
        <v>23</v>
      </c>
      <c r="B2391">
        <v>-89.757999999999996</v>
      </c>
      <c r="C2391">
        <v>183</v>
      </c>
      <c r="D2391">
        <v>35000</v>
      </c>
      <c r="E2391">
        <v>199</v>
      </c>
      <c r="F2391" s="3">
        <v>214.49074265943787</v>
      </c>
    </row>
    <row r="2392" spans="1:6">
      <c r="A2392">
        <v>24</v>
      </c>
      <c r="B2392">
        <v>-89.641999999999996</v>
      </c>
      <c r="C2392">
        <v>183</v>
      </c>
      <c r="D2392">
        <v>35000</v>
      </c>
      <c r="E2392">
        <v>153</v>
      </c>
      <c r="F2392" s="3">
        <v>153.39606970323732</v>
      </c>
    </row>
    <row r="2393" spans="1:6">
      <c r="A2393">
        <v>25</v>
      </c>
      <c r="B2393">
        <v>-89.534999999999997</v>
      </c>
      <c r="C2393">
        <v>183</v>
      </c>
      <c r="D2393">
        <v>35000</v>
      </c>
      <c r="E2393">
        <v>110</v>
      </c>
      <c r="F2393" s="3">
        <v>112.20260857328073</v>
      </c>
    </row>
    <row r="2394" spans="1:6">
      <c r="A2394">
        <v>26</v>
      </c>
      <c r="B2394">
        <v>-89.43</v>
      </c>
      <c r="C2394">
        <v>183</v>
      </c>
      <c r="D2394">
        <v>35000</v>
      </c>
      <c r="E2394">
        <v>91</v>
      </c>
      <c r="F2394" s="3">
        <v>85.028666433090166</v>
      </c>
    </row>
    <row r="2395" spans="1:6">
      <c r="A2395">
        <v>27</v>
      </c>
      <c r="B2395">
        <v>-89.316000000000003</v>
      </c>
      <c r="C2395">
        <v>183</v>
      </c>
      <c r="D2395">
        <v>35000</v>
      </c>
      <c r="E2395">
        <v>74</v>
      </c>
      <c r="F2395" s="3">
        <v>67.205193394547649</v>
      </c>
    </row>
    <row r="2396" spans="1:6">
      <c r="A2396">
        <v>28</v>
      </c>
      <c r="B2396">
        <v>-89.195999999999998</v>
      </c>
      <c r="C2396">
        <v>183</v>
      </c>
      <c r="D2396">
        <v>35000</v>
      </c>
      <c r="E2396">
        <v>79</v>
      </c>
      <c r="F2396" s="3">
        <v>57.31353956286096</v>
      </c>
    </row>
    <row r="2397" spans="1:6">
      <c r="A2397">
        <v>29</v>
      </c>
      <c r="B2397">
        <v>-89.090999999999994</v>
      </c>
      <c r="C2397">
        <v>183</v>
      </c>
      <c r="D2397">
        <v>35000</v>
      </c>
      <c r="E2397">
        <v>59</v>
      </c>
      <c r="F2397" s="3">
        <v>53.094399291749134</v>
      </c>
    </row>
    <row r="2398" spans="1:6">
      <c r="A2398">
        <v>30</v>
      </c>
      <c r="B2398">
        <v>-88.971999999999994</v>
      </c>
      <c r="C2398">
        <v>183</v>
      </c>
      <c r="D2398">
        <v>35000</v>
      </c>
      <c r="E2398">
        <v>62</v>
      </c>
      <c r="F2398" s="3">
        <v>50.939440541236578</v>
      </c>
    </row>
    <row r="2399" spans="1:6">
      <c r="A2399">
        <v>31</v>
      </c>
      <c r="B2399">
        <v>-88.86</v>
      </c>
      <c r="C2399">
        <v>183</v>
      </c>
      <c r="D2399">
        <v>35000</v>
      </c>
      <c r="E2399">
        <v>55</v>
      </c>
      <c r="F2399" s="3">
        <v>50.13581226830145</v>
      </c>
    </row>
    <row r="2400" spans="1:6">
      <c r="A2400">
        <v>32</v>
      </c>
      <c r="B2400">
        <v>-88.751999999999995</v>
      </c>
      <c r="C2400">
        <v>183</v>
      </c>
      <c r="D2400">
        <v>35000</v>
      </c>
      <c r="E2400">
        <v>48</v>
      </c>
      <c r="F2400" s="3">
        <v>49.841843591198987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107</v>
      </c>
    </row>
    <row r="2406" spans="1:1">
      <c r="A2406" t="s">
        <v>37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108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293</v>
      </c>
      <c r="B2418" t="s">
        <v>272</v>
      </c>
      <c r="C2418" t="s">
        <v>275</v>
      </c>
      <c r="D2418" t="s">
        <v>292</v>
      </c>
      <c r="E2418" t="s">
        <v>291</v>
      </c>
      <c r="F2418" t="s">
        <v>314</v>
      </c>
    </row>
    <row r="2419" spans="1:10">
      <c r="A2419">
        <v>1</v>
      </c>
      <c r="B2419">
        <v>-92.248000000000005</v>
      </c>
      <c r="C2419">
        <v>187</v>
      </c>
      <c r="D2419">
        <v>35000</v>
      </c>
      <c r="E2419">
        <v>25</v>
      </c>
      <c r="F2419" s="3">
        <v>44.846456909664667</v>
      </c>
      <c r="J2419" t="s">
        <v>374</v>
      </c>
    </row>
    <row r="2420" spans="1:10">
      <c r="A2420">
        <v>2</v>
      </c>
      <c r="B2420">
        <v>-92.138999999999996</v>
      </c>
      <c r="C2420">
        <v>187</v>
      </c>
      <c r="D2420">
        <v>35000</v>
      </c>
      <c r="E2420">
        <v>34</v>
      </c>
      <c r="F2420" s="3">
        <v>44.848241243986486</v>
      </c>
    </row>
    <row r="2421" spans="1:10">
      <c r="A2421">
        <v>3</v>
      </c>
      <c r="B2421">
        <v>-92.024000000000001</v>
      </c>
      <c r="C2421">
        <v>187</v>
      </c>
      <c r="D2421">
        <v>35000</v>
      </c>
      <c r="E2421">
        <v>36</v>
      </c>
      <c r="F2421" s="3">
        <v>44.856050385359453</v>
      </c>
    </row>
    <row r="2422" spans="1:10">
      <c r="A2422">
        <v>4</v>
      </c>
      <c r="B2422">
        <v>-91.912000000000006</v>
      </c>
      <c r="C2422">
        <v>187</v>
      </c>
      <c r="D2422">
        <v>35000</v>
      </c>
      <c r="E2422">
        <v>44</v>
      </c>
      <c r="F2422" s="3">
        <v>44.884893511235603</v>
      </c>
    </row>
    <row r="2423" spans="1:10">
      <c r="A2423">
        <v>5</v>
      </c>
      <c r="B2423">
        <v>-91.8</v>
      </c>
      <c r="C2423">
        <v>187</v>
      </c>
      <c r="D2423">
        <v>35000</v>
      </c>
      <c r="E2423">
        <v>31</v>
      </c>
      <c r="F2423" s="3">
        <v>44.982942819796506</v>
      </c>
    </row>
    <row r="2424" spans="1:10">
      <c r="A2424">
        <v>6</v>
      </c>
      <c r="B2424">
        <v>-91.694000000000003</v>
      </c>
      <c r="C2424">
        <v>187</v>
      </c>
      <c r="D2424">
        <v>35000</v>
      </c>
      <c r="E2424">
        <v>53</v>
      </c>
      <c r="F2424" s="3">
        <v>45.260136827597925</v>
      </c>
    </row>
    <row r="2425" spans="1:10">
      <c r="A2425">
        <v>7</v>
      </c>
      <c r="B2425">
        <v>-91.581000000000003</v>
      </c>
      <c r="C2425">
        <v>187</v>
      </c>
      <c r="D2425">
        <v>35000</v>
      </c>
      <c r="E2425">
        <v>66</v>
      </c>
      <c r="F2425" s="3">
        <v>46.077312013847006</v>
      </c>
    </row>
    <row r="2426" spans="1:10">
      <c r="A2426">
        <v>8</v>
      </c>
      <c r="B2426">
        <v>-91.465000000000003</v>
      </c>
      <c r="C2426">
        <v>187</v>
      </c>
      <c r="D2426">
        <v>35000</v>
      </c>
      <c r="E2426">
        <v>70</v>
      </c>
      <c r="F2426" s="3">
        <v>48.267674454544164</v>
      </c>
    </row>
    <row r="2427" spans="1:10">
      <c r="A2427">
        <v>9</v>
      </c>
      <c r="B2427">
        <v>-91.349000000000004</v>
      </c>
      <c r="C2427">
        <v>187</v>
      </c>
      <c r="D2427">
        <v>35000</v>
      </c>
      <c r="E2427">
        <v>76</v>
      </c>
      <c r="F2427" s="3">
        <v>53.469116002942407</v>
      </c>
    </row>
    <row r="2428" spans="1:10">
      <c r="A2428">
        <v>10</v>
      </c>
      <c r="B2428">
        <v>-91.233999999999995</v>
      </c>
      <c r="C2428">
        <v>187</v>
      </c>
      <c r="D2428">
        <v>35000</v>
      </c>
      <c r="E2428">
        <v>84</v>
      </c>
      <c r="F2428" s="3">
        <v>64.422614196166307</v>
      </c>
    </row>
    <row r="2429" spans="1:10">
      <c r="A2429">
        <v>11</v>
      </c>
      <c r="B2429">
        <v>-91.123999999999995</v>
      </c>
      <c r="C2429">
        <v>187</v>
      </c>
      <c r="D2429">
        <v>35000</v>
      </c>
      <c r="E2429">
        <v>105</v>
      </c>
      <c r="F2429" s="3">
        <v>84.047418652482605</v>
      </c>
    </row>
    <row r="2430" spans="1:10">
      <c r="A2430">
        <v>12</v>
      </c>
      <c r="B2430">
        <v>-91.009</v>
      </c>
      <c r="C2430">
        <v>187</v>
      </c>
      <c r="D2430">
        <v>35000</v>
      </c>
      <c r="E2430">
        <v>115</v>
      </c>
      <c r="F2430" s="3">
        <v>118.59775949174102</v>
      </c>
    </row>
    <row r="2431" spans="1:10">
      <c r="A2431">
        <v>13</v>
      </c>
      <c r="B2431">
        <v>-90.894999999999996</v>
      </c>
      <c r="C2431">
        <v>187</v>
      </c>
      <c r="D2431">
        <v>35000</v>
      </c>
      <c r="E2431">
        <v>159</v>
      </c>
      <c r="F2431" s="3">
        <v>170.35971997528603</v>
      </c>
    </row>
    <row r="2432" spans="1:10">
      <c r="A2432">
        <v>14</v>
      </c>
      <c r="B2432">
        <v>-90.787000000000006</v>
      </c>
      <c r="C2432">
        <v>187</v>
      </c>
      <c r="D2432">
        <v>35000</v>
      </c>
      <c r="E2432">
        <v>237</v>
      </c>
      <c r="F2432" s="3">
        <v>235.23860313778493</v>
      </c>
    </row>
    <row r="2433" spans="1:6">
      <c r="A2433">
        <v>15</v>
      </c>
      <c r="B2433">
        <v>-90.671999999999997</v>
      </c>
      <c r="C2433">
        <v>187</v>
      </c>
      <c r="D2433">
        <v>35000</v>
      </c>
      <c r="E2433">
        <v>304</v>
      </c>
      <c r="F2433" s="3">
        <v>315.17941210599389</v>
      </c>
    </row>
    <row r="2434" spans="1:6">
      <c r="A2434">
        <v>16</v>
      </c>
      <c r="B2434">
        <v>-90.555999999999997</v>
      </c>
      <c r="C2434">
        <v>187</v>
      </c>
      <c r="D2434">
        <v>35000</v>
      </c>
      <c r="E2434">
        <v>370</v>
      </c>
      <c r="F2434" s="3">
        <v>394.16349318175304</v>
      </c>
    </row>
    <row r="2435" spans="1:6">
      <c r="A2435">
        <v>17</v>
      </c>
      <c r="B2435">
        <v>-90.44</v>
      </c>
      <c r="C2435">
        <v>187</v>
      </c>
      <c r="D2435">
        <v>35000</v>
      </c>
      <c r="E2435">
        <v>433</v>
      </c>
      <c r="F2435" s="3">
        <v>454.20569787388865</v>
      </c>
    </row>
    <row r="2436" spans="1:6">
      <c r="A2436">
        <v>18</v>
      </c>
      <c r="B2436">
        <v>-90.325000000000003</v>
      </c>
      <c r="C2436">
        <v>187</v>
      </c>
      <c r="D2436">
        <v>35000</v>
      </c>
      <c r="E2436">
        <v>478</v>
      </c>
      <c r="F2436" s="3">
        <v>479.8640769241303</v>
      </c>
    </row>
    <row r="2437" spans="1:6">
      <c r="A2437">
        <v>19</v>
      </c>
      <c r="B2437">
        <v>-90.218999999999994</v>
      </c>
      <c r="C2437">
        <v>187</v>
      </c>
      <c r="D2437">
        <v>35000</v>
      </c>
      <c r="E2437">
        <v>537</v>
      </c>
      <c r="F2437" s="3">
        <v>467.42145233867592</v>
      </c>
    </row>
    <row r="2438" spans="1:6">
      <c r="A2438">
        <v>20</v>
      </c>
      <c r="B2438">
        <v>-90.105999999999995</v>
      </c>
      <c r="C2438">
        <v>187</v>
      </c>
      <c r="D2438">
        <v>35000</v>
      </c>
      <c r="E2438">
        <v>408</v>
      </c>
      <c r="F2438" s="3">
        <v>419.34179657367247</v>
      </c>
    </row>
    <row r="2439" spans="1:6">
      <c r="A2439">
        <v>21</v>
      </c>
      <c r="B2439">
        <v>-89.991</v>
      </c>
      <c r="C2439">
        <v>187</v>
      </c>
      <c r="D2439">
        <v>35000</v>
      </c>
      <c r="E2439">
        <v>364</v>
      </c>
      <c r="F2439" s="3">
        <v>345.94997928439494</v>
      </c>
    </row>
    <row r="2440" spans="1:6">
      <c r="A2440">
        <v>22</v>
      </c>
      <c r="B2440">
        <v>-89.876999999999995</v>
      </c>
      <c r="C2440">
        <v>187</v>
      </c>
      <c r="D2440">
        <v>35000</v>
      </c>
      <c r="E2440">
        <v>283</v>
      </c>
      <c r="F2440" s="3">
        <v>265.46598586307243</v>
      </c>
    </row>
    <row r="2441" spans="1:6">
      <c r="A2441">
        <v>23</v>
      </c>
      <c r="B2441">
        <v>-89.757999999999996</v>
      </c>
      <c r="C2441">
        <v>187</v>
      </c>
      <c r="D2441">
        <v>35000</v>
      </c>
      <c r="E2441">
        <v>188</v>
      </c>
      <c r="F2441" s="3">
        <v>189.03363315727145</v>
      </c>
    </row>
    <row r="2442" spans="1:6">
      <c r="A2442">
        <v>24</v>
      </c>
      <c r="B2442">
        <v>-89.641999999999996</v>
      </c>
      <c r="C2442">
        <v>187</v>
      </c>
      <c r="D2442">
        <v>35000</v>
      </c>
      <c r="E2442">
        <v>113</v>
      </c>
      <c r="F2442" s="3">
        <v>131.12065874719505</v>
      </c>
    </row>
    <row r="2443" spans="1:6">
      <c r="A2443">
        <v>25</v>
      </c>
      <c r="B2443">
        <v>-89.534999999999997</v>
      </c>
      <c r="C2443">
        <v>187</v>
      </c>
      <c r="D2443">
        <v>35000</v>
      </c>
      <c r="E2443">
        <v>75</v>
      </c>
      <c r="F2443" s="3">
        <v>94.108749613614066</v>
      </c>
    </row>
    <row r="2444" spans="1:6">
      <c r="A2444">
        <v>26</v>
      </c>
      <c r="B2444">
        <v>-89.43</v>
      </c>
      <c r="C2444">
        <v>187</v>
      </c>
      <c r="D2444">
        <v>35000</v>
      </c>
      <c r="E2444">
        <v>67</v>
      </c>
      <c r="F2444" s="3">
        <v>71.064163535847712</v>
      </c>
    </row>
    <row r="2445" spans="1:6">
      <c r="A2445">
        <v>27</v>
      </c>
      <c r="B2445">
        <v>-89.316000000000003</v>
      </c>
      <c r="C2445">
        <v>187</v>
      </c>
      <c r="D2445">
        <v>35000</v>
      </c>
      <c r="E2445">
        <v>70</v>
      </c>
      <c r="F2445" s="3">
        <v>56.919671099167267</v>
      </c>
    </row>
    <row r="2446" spans="1:6">
      <c r="A2446">
        <v>28</v>
      </c>
      <c r="B2446">
        <v>-89.195999999999998</v>
      </c>
      <c r="C2446">
        <v>187</v>
      </c>
      <c r="D2446">
        <v>35000</v>
      </c>
      <c r="E2446">
        <v>60</v>
      </c>
      <c r="F2446" s="3">
        <v>49.666281271537819</v>
      </c>
    </row>
    <row r="2447" spans="1:6">
      <c r="A2447">
        <v>29</v>
      </c>
      <c r="B2447">
        <v>-89.090999999999994</v>
      </c>
      <c r="C2447">
        <v>187</v>
      </c>
      <c r="D2447">
        <v>35000</v>
      </c>
      <c r="E2447">
        <v>63</v>
      </c>
      <c r="F2447" s="3">
        <v>46.827041053877473</v>
      </c>
    </row>
    <row r="2448" spans="1:6">
      <c r="A2448">
        <v>30</v>
      </c>
      <c r="B2448">
        <v>-88.971999999999994</v>
      </c>
      <c r="C2448">
        <v>187</v>
      </c>
      <c r="D2448">
        <v>35000</v>
      </c>
      <c r="E2448">
        <v>54</v>
      </c>
      <c r="F2448" s="3">
        <v>45.502407687027542</v>
      </c>
    </row>
    <row r="2449" spans="1:6">
      <c r="A2449">
        <v>31</v>
      </c>
      <c r="B2449">
        <v>-88.86</v>
      </c>
      <c r="C2449">
        <v>187</v>
      </c>
      <c r="D2449">
        <v>35000</v>
      </c>
      <c r="E2449">
        <v>43</v>
      </c>
      <c r="F2449" s="3">
        <v>45.057259659738527</v>
      </c>
    </row>
    <row r="2450" spans="1:6">
      <c r="A2450">
        <v>32</v>
      </c>
      <c r="B2450">
        <v>-88.751999999999995</v>
      </c>
      <c r="C2450">
        <v>187</v>
      </c>
      <c r="D2450">
        <v>35000</v>
      </c>
      <c r="E2450">
        <v>50</v>
      </c>
      <c r="F2450" s="3">
        <v>44.910919592440997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109</v>
      </c>
    </row>
    <row r="2456" spans="1:6">
      <c r="A2456" t="s">
        <v>37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110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293</v>
      </c>
      <c r="B2468" t="s">
        <v>272</v>
      </c>
      <c r="C2468" t="s">
        <v>275</v>
      </c>
      <c r="D2468" t="s">
        <v>292</v>
      </c>
      <c r="E2468" t="s">
        <v>291</v>
      </c>
      <c r="F2468" t="s">
        <v>314</v>
      </c>
    </row>
    <row r="2469" spans="1:10">
      <c r="A2469">
        <v>1</v>
      </c>
      <c r="B2469">
        <v>-92.248000000000005</v>
      </c>
      <c r="C2469">
        <v>188</v>
      </c>
      <c r="D2469">
        <v>35000</v>
      </c>
      <c r="E2469">
        <v>24</v>
      </c>
      <c r="F2469" s="3">
        <v>45.171443214631431</v>
      </c>
      <c r="J2469" t="s">
        <v>375</v>
      </c>
    </row>
    <row r="2470" spans="1:10">
      <c r="A2470">
        <v>2</v>
      </c>
      <c r="B2470">
        <v>-92.138999999999996</v>
      </c>
      <c r="C2470">
        <v>188</v>
      </c>
      <c r="D2470">
        <v>35000</v>
      </c>
      <c r="E2470">
        <v>29</v>
      </c>
      <c r="F2470" s="3">
        <v>45.17178302582159</v>
      </c>
    </row>
    <row r="2471" spans="1:10">
      <c r="A2471">
        <v>3</v>
      </c>
      <c r="B2471">
        <v>-92.024000000000001</v>
      </c>
      <c r="C2471">
        <v>188</v>
      </c>
      <c r="D2471">
        <v>35000</v>
      </c>
      <c r="E2471">
        <v>41</v>
      </c>
      <c r="F2471" s="3">
        <v>45.173577466888098</v>
      </c>
    </row>
    <row r="2472" spans="1:10">
      <c r="A2472">
        <v>4</v>
      </c>
      <c r="B2472">
        <v>-91.912000000000006</v>
      </c>
      <c r="C2472">
        <v>188</v>
      </c>
      <c r="D2472">
        <v>35000</v>
      </c>
      <c r="E2472">
        <v>51</v>
      </c>
      <c r="F2472" s="3">
        <v>45.181489014351904</v>
      </c>
    </row>
    <row r="2473" spans="1:10">
      <c r="A2473">
        <v>5</v>
      </c>
      <c r="B2473">
        <v>-91.8</v>
      </c>
      <c r="C2473">
        <v>188</v>
      </c>
      <c r="D2473">
        <v>35000</v>
      </c>
      <c r="E2473">
        <v>57</v>
      </c>
      <c r="F2473" s="3">
        <v>45.213244043763005</v>
      </c>
    </row>
    <row r="2474" spans="1:10">
      <c r="A2474">
        <v>6</v>
      </c>
      <c r="B2474">
        <v>-91.694000000000003</v>
      </c>
      <c r="C2474">
        <v>188</v>
      </c>
      <c r="D2474">
        <v>35000</v>
      </c>
      <c r="E2474">
        <v>66</v>
      </c>
      <c r="F2474" s="3">
        <v>45.317655966566711</v>
      </c>
    </row>
    <row r="2475" spans="1:10">
      <c r="A2475">
        <v>7</v>
      </c>
      <c r="B2475">
        <v>-91.581000000000003</v>
      </c>
      <c r="C2475">
        <v>188</v>
      </c>
      <c r="D2475">
        <v>35000</v>
      </c>
      <c r="E2475">
        <v>70</v>
      </c>
      <c r="F2475" s="3">
        <v>45.673770480458529</v>
      </c>
    </row>
    <row r="2476" spans="1:10">
      <c r="A2476">
        <v>8</v>
      </c>
      <c r="B2476">
        <v>-91.465000000000003</v>
      </c>
      <c r="C2476">
        <v>188</v>
      </c>
      <c r="D2476">
        <v>35000</v>
      </c>
      <c r="E2476">
        <v>67</v>
      </c>
      <c r="F2476" s="3">
        <v>46.773440999246162</v>
      </c>
    </row>
    <row r="2477" spans="1:10">
      <c r="A2477">
        <v>9</v>
      </c>
      <c r="B2477">
        <v>-91.349000000000004</v>
      </c>
      <c r="C2477">
        <v>188</v>
      </c>
      <c r="D2477">
        <v>35000</v>
      </c>
      <c r="E2477">
        <v>61</v>
      </c>
      <c r="F2477" s="3">
        <v>49.755627438629837</v>
      </c>
    </row>
    <row r="2478" spans="1:10">
      <c r="A2478">
        <v>10</v>
      </c>
      <c r="B2478">
        <v>-91.233999999999995</v>
      </c>
      <c r="C2478">
        <v>188</v>
      </c>
      <c r="D2478">
        <v>35000</v>
      </c>
      <c r="E2478">
        <v>79</v>
      </c>
      <c r="F2478" s="3">
        <v>56.852468098336061</v>
      </c>
    </row>
    <row r="2479" spans="1:10">
      <c r="A2479">
        <v>11</v>
      </c>
      <c r="B2479">
        <v>-91.123999999999995</v>
      </c>
      <c r="C2479">
        <v>188</v>
      </c>
      <c r="D2479">
        <v>35000</v>
      </c>
      <c r="E2479">
        <v>90</v>
      </c>
      <c r="F2479" s="3">
        <v>71.039998505483439</v>
      </c>
    </row>
    <row r="2480" spans="1:10">
      <c r="A2480">
        <v>12</v>
      </c>
      <c r="B2480">
        <v>-91.009</v>
      </c>
      <c r="C2480">
        <v>188</v>
      </c>
      <c r="D2480">
        <v>35000</v>
      </c>
      <c r="E2480">
        <v>117</v>
      </c>
      <c r="F2480" s="3">
        <v>98.692871212973444</v>
      </c>
    </row>
    <row r="2481" spans="1:6">
      <c r="A2481">
        <v>13</v>
      </c>
      <c r="B2481">
        <v>-90.894999999999996</v>
      </c>
      <c r="C2481">
        <v>188</v>
      </c>
      <c r="D2481">
        <v>35000</v>
      </c>
      <c r="E2481">
        <v>160</v>
      </c>
      <c r="F2481" s="3">
        <v>144.23263797578369</v>
      </c>
    </row>
    <row r="2482" spans="1:6">
      <c r="A2482">
        <v>14</v>
      </c>
      <c r="B2482">
        <v>-90.787000000000006</v>
      </c>
      <c r="C2482">
        <v>188</v>
      </c>
      <c r="D2482">
        <v>35000</v>
      </c>
      <c r="E2482">
        <v>202</v>
      </c>
      <c r="F2482" s="3">
        <v>206.3460308542731</v>
      </c>
    </row>
    <row r="2483" spans="1:6">
      <c r="A2483">
        <v>15</v>
      </c>
      <c r="B2483">
        <v>-90.671999999999997</v>
      </c>
      <c r="C2483">
        <v>188</v>
      </c>
      <c r="D2483">
        <v>35000</v>
      </c>
      <c r="E2483">
        <v>262</v>
      </c>
      <c r="F2483" s="3">
        <v>289.26885156861965</v>
      </c>
    </row>
    <row r="2484" spans="1:6">
      <c r="A2484">
        <v>16</v>
      </c>
      <c r="B2484">
        <v>-90.555999999999997</v>
      </c>
      <c r="C2484">
        <v>188</v>
      </c>
      <c r="D2484">
        <v>35000</v>
      </c>
      <c r="E2484">
        <v>326</v>
      </c>
      <c r="F2484" s="3">
        <v>378.25835991780639</v>
      </c>
    </row>
    <row r="2485" spans="1:6">
      <c r="A2485">
        <v>17</v>
      </c>
      <c r="B2485">
        <v>-90.44</v>
      </c>
      <c r="C2485">
        <v>188</v>
      </c>
      <c r="D2485">
        <v>35000</v>
      </c>
      <c r="E2485">
        <v>449</v>
      </c>
      <c r="F2485" s="3">
        <v>453.02992409094435</v>
      </c>
    </row>
    <row r="2486" spans="1:6">
      <c r="A2486">
        <v>18</v>
      </c>
      <c r="B2486">
        <v>-90.325000000000003</v>
      </c>
      <c r="C2486">
        <v>188</v>
      </c>
      <c r="D2486">
        <v>35000</v>
      </c>
      <c r="E2486">
        <v>496</v>
      </c>
      <c r="F2486" s="3">
        <v>493.16038921236793</v>
      </c>
    </row>
    <row r="2487" spans="1:6">
      <c r="A2487">
        <v>19</v>
      </c>
      <c r="B2487">
        <v>-90.218999999999994</v>
      </c>
      <c r="C2487">
        <v>188</v>
      </c>
      <c r="D2487">
        <v>35000</v>
      </c>
      <c r="E2487">
        <v>535</v>
      </c>
      <c r="F2487" s="3">
        <v>489.68647439942282</v>
      </c>
    </row>
    <row r="2488" spans="1:6">
      <c r="A2488">
        <v>20</v>
      </c>
      <c r="B2488">
        <v>-90.105999999999995</v>
      </c>
      <c r="C2488">
        <v>188</v>
      </c>
      <c r="D2488">
        <v>35000</v>
      </c>
      <c r="E2488">
        <v>480</v>
      </c>
      <c r="F2488" s="3">
        <v>444.21868314188617</v>
      </c>
    </row>
    <row r="2489" spans="1:6">
      <c r="A2489">
        <v>21</v>
      </c>
      <c r="B2489">
        <v>-89.991</v>
      </c>
      <c r="C2489">
        <v>188</v>
      </c>
      <c r="D2489">
        <v>35000</v>
      </c>
      <c r="E2489">
        <v>403</v>
      </c>
      <c r="F2489" s="3">
        <v>366.90762259731173</v>
      </c>
    </row>
    <row r="2490" spans="1:6">
      <c r="A2490">
        <v>22</v>
      </c>
      <c r="B2490">
        <v>-89.876999999999995</v>
      </c>
      <c r="C2490">
        <v>188</v>
      </c>
      <c r="D2490">
        <v>35000</v>
      </c>
      <c r="E2490">
        <v>265</v>
      </c>
      <c r="F2490" s="3">
        <v>279.1387402067927</v>
      </c>
    </row>
    <row r="2491" spans="1:6">
      <c r="A2491">
        <v>23</v>
      </c>
      <c r="B2491">
        <v>-89.757999999999996</v>
      </c>
      <c r="C2491">
        <v>188</v>
      </c>
      <c r="D2491">
        <v>35000</v>
      </c>
      <c r="E2491">
        <v>175</v>
      </c>
      <c r="F2491" s="3">
        <v>195.23510171409507</v>
      </c>
    </row>
    <row r="2492" spans="1:6">
      <c r="A2492">
        <v>24</v>
      </c>
      <c r="B2492">
        <v>-89.641999999999996</v>
      </c>
      <c r="C2492">
        <v>188</v>
      </c>
      <c r="D2492">
        <v>35000</v>
      </c>
      <c r="E2492">
        <v>111</v>
      </c>
      <c r="F2492" s="3">
        <v>132.38973130464532</v>
      </c>
    </row>
    <row r="2493" spans="1:6">
      <c r="A2493">
        <v>25</v>
      </c>
      <c r="B2493">
        <v>-89.534999999999997</v>
      </c>
      <c r="C2493">
        <v>188</v>
      </c>
      <c r="D2493">
        <v>35000</v>
      </c>
      <c r="E2493">
        <v>112</v>
      </c>
      <c r="F2493" s="3">
        <v>93.201679072779072</v>
      </c>
    </row>
    <row r="2494" spans="1:6">
      <c r="A2494">
        <v>26</v>
      </c>
      <c r="B2494">
        <v>-89.43</v>
      </c>
      <c r="C2494">
        <v>188</v>
      </c>
      <c r="D2494">
        <v>35000</v>
      </c>
      <c r="E2494">
        <v>68</v>
      </c>
      <c r="F2494" s="3">
        <v>69.625653890330511</v>
      </c>
    </row>
    <row r="2495" spans="1:6">
      <c r="A2495">
        <v>27</v>
      </c>
      <c r="B2495">
        <v>-89.316000000000003</v>
      </c>
      <c r="C2495">
        <v>188</v>
      </c>
      <c r="D2495">
        <v>35000</v>
      </c>
      <c r="E2495">
        <v>45</v>
      </c>
      <c r="F2495" s="3">
        <v>55.798734576045845</v>
      </c>
    </row>
    <row r="2496" spans="1:6">
      <c r="A2496">
        <v>28</v>
      </c>
      <c r="B2496">
        <v>-89.195999999999998</v>
      </c>
      <c r="C2496">
        <v>188</v>
      </c>
      <c r="D2496">
        <v>35000</v>
      </c>
      <c r="E2496">
        <v>52</v>
      </c>
      <c r="F2496" s="3">
        <v>49.119240861546942</v>
      </c>
    </row>
    <row r="2497" spans="1:6">
      <c r="A2497">
        <v>29</v>
      </c>
      <c r="B2497">
        <v>-89.090999999999994</v>
      </c>
      <c r="C2497">
        <v>188</v>
      </c>
      <c r="D2497">
        <v>35000</v>
      </c>
      <c r="E2497">
        <v>53</v>
      </c>
      <c r="F2497" s="3">
        <v>46.680618693790436</v>
      </c>
    </row>
    <row r="2498" spans="1:6">
      <c r="A2498">
        <v>30</v>
      </c>
      <c r="B2498">
        <v>-88.971999999999994</v>
      </c>
      <c r="C2498">
        <v>188</v>
      </c>
      <c r="D2498">
        <v>35000</v>
      </c>
      <c r="E2498">
        <v>44</v>
      </c>
      <c r="F2498" s="3">
        <v>45.627282174283813</v>
      </c>
    </row>
    <row r="2499" spans="1:6">
      <c r="A2499">
        <v>31</v>
      </c>
      <c r="B2499">
        <v>-88.86</v>
      </c>
      <c r="C2499">
        <v>188</v>
      </c>
      <c r="D2499">
        <v>35000</v>
      </c>
      <c r="E2499">
        <v>38</v>
      </c>
      <c r="F2499" s="3">
        <v>45.304522732249779</v>
      </c>
    </row>
    <row r="2500" spans="1:6">
      <c r="A2500">
        <v>32</v>
      </c>
      <c r="B2500">
        <v>-88.751999999999995</v>
      </c>
      <c r="C2500">
        <v>188</v>
      </c>
      <c r="D2500">
        <v>35000</v>
      </c>
      <c r="E2500">
        <v>39</v>
      </c>
      <c r="F2500" s="3">
        <v>45.208297203992792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111</v>
      </c>
    </row>
    <row r="2506" spans="1:6">
      <c r="A2506" t="s">
        <v>37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112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293</v>
      </c>
      <c r="B2518" t="s">
        <v>272</v>
      </c>
      <c r="C2518" t="s">
        <v>275</v>
      </c>
      <c r="D2518" t="s">
        <v>292</v>
      </c>
      <c r="E2518" t="s">
        <v>291</v>
      </c>
      <c r="F2518" t="s">
        <v>314</v>
      </c>
    </row>
    <row r="2519" spans="1:10">
      <c r="A2519">
        <v>1</v>
      </c>
      <c r="B2519">
        <v>-92.248000000000005</v>
      </c>
      <c r="C2519">
        <v>189</v>
      </c>
      <c r="D2519">
        <v>35000</v>
      </c>
      <c r="E2519">
        <v>18</v>
      </c>
      <c r="F2519" s="3">
        <v>45.140285807424014</v>
      </c>
      <c r="J2519" t="s">
        <v>376</v>
      </c>
    </row>
    <row r="2520" spans="1:10">
      <c r="A2520">
        <v>2</v>
      </c>
      <c r="B2520">
        <v>-92.138999999999996</v>
      </c>
      <c r="C2520">
        <v>189</v>
      </c>
      <c r="D2520">
        <v>35000</v>
      </c>
      <c r="E2520">
        <v>30</v>
      </c>
      <c r="F2520" s="3">
        <v>45.140429638938492</v>
      </c>
    </row>
    <row r="2521" spans="1:10">
      <c r="A2521">
        <v>3</v>
      </c>
      <c r="B2521">
        <v>-92.024000000000001</v>
      </c>
      <c r="C2521">
        <v>189</v>
      </c>
      <c r="D2521">
        <v>35000</v>
      </c>
      <c r="E2521">
        <v>36</v>
      </c>
      <c r="F2521" s="3">
        <v>45.14127087225252</v>
      </c>
    </row>
    <row r="2522" spans="1:10">
      <c r="A2522">
        <v>4</v>
      </c>
      <c r="B2522">
        <v>-91.912000000000006</v>
      </c>
      <c r="C2522">
        <v>189</v>
      </c>
      <c r="D2522">
        <v>35000</v>
      </c>
      <c r="E2522">
        <v>46</v>
      </c>
      <c r="F2522" s="3">
        <v>45.145352743242995</v>
      </c>
    </row>
    <row r="2523" spans="1:10">
      <c r="A2523">
        <v>5</v>
      </c>
      <c r="B2523">
        <v>-91.8</v>
      </c>
      <c r="C2523">
        <v>189</v>
      </c>
      <c r="D2523">
        <v>35000</v>
      </c>
      <c r="E2523">
        <v>53</v>
      </c>
      <c r="F2523" s="3">
        <v>45.163271515113927</v>
      </c>
    </row>
    <row r="2524" spans="1:10">
      <c r="A2524">
        <v>6</v>
      </c>
      <c r="B2524">
        <v>-91.694000000000003</v>
      </c>
      <c r="C2524">
        <v>189</v>
      </c>
      <c r="D2524">
        <v>35000</v>
      </c>
      <c r="E2524">
        <v>62</v>
      </c>
      <c r="F2524" s="3">
        <v>45.227158462006017</v>
      </c>
    </row>
    <row r="2525" spans="1:10">
      <c r="A2525">
        <v>7</v>
      </c>
      <c r="B2525">
        <v>-91.581000000000003</v>
      </c>
      <c r="C2525">
        <v>189</v>
      </c>
      <c r="D2525">
        <v>35000</v>
      </c>
      <c r="E2525">
        <v>54</v>
      </c>
      <c r="F2525" s="3">
        <v>45.462700809254081</v>
      </c>
    </row>
    <row r="2526" spans="1:10">
      <c r="A2526">
        <v>8</v>
      </c>
      <c r="B2526">
        <v>-91.465000000000003</v>
      </c>
      <c r="C2526">
        <v>189</v>
      </c>
      <c r="D2526">
        <v>35000</v>
      </c>
      <c r="E2526">
        <v>62</v>
      </c>
      <c r="F2526" s="3">
        <v>46.246734081615045</v>
      </c>
    </row>
    <row r="2527" spans="1:10">
      <c r="A2527">
        <v>9</v>
      </c>
      <c r="B2527">
        <v>-91.349000000000004</v>
      </c>
      <c r="C2527">
        <v>189</v>
      </c>
      <c r="D2527">
        <v>35000</v>
      </c>
      <c r="E2527">
        <v>74</v>
      </c>
      <c r="F2527" s="3">
        <v>48.526614568035868</v>
      </c>
    </row>
    <row r="2528" spans="1:10">
      <c r="A2528">
        <v>10</v>
      </c>
      <c r="B2528">
        <v>-91.233999999999995</v>
      </c>
      <c r="C2528">
        <v>189</v>
      </c>
      <c r="D2528">
        <v>35000</v>
      </c>
      <c r="E2528">
        <v>72</v>
      </c>
      <c r="F2528" s="3">
        <v>54.308336044456858</v>
      </c>
    </row>
    <row r="2529" spans="1:6">
      <c r="A2529">
        <v>11</v>
      </c>
      <c r="B2529">
        <v>-91.123999999999995</v>
      </c>
      <c r="C2529">
        <v>189</v>
      </c>
      <c r="D2529">
        <v>35000</v>
      </c>
      <c r="E2529">
        <v>103</v>
      </c>
      <c r="F2529" s="3">
        <v>66.535258114684154</v>
      </c>
    </row>
    <row r="2530" spans="1:6">
      <c r="A2530">
        <v>12</v>
      </c>
      <c r="B2530">
        <v>-91.009</v>
      </c>
      <c r="C2530">
        <v>189</v>
      </c>
      <c r="D2530">
        <v>35000</v>
      </c>
      <c r="E2530">
        <v>121</v>
      </c>
      <c r="F2530" s="3">
        <v>91.623064711618852</v>
      </c>
    </row>
    <row r="2531" spans="1:6">
      <c r="A2531">
        <v>13</v>
      </c>
      <c r="B2531">
        <v>-90.894999999999996</v>
      </c>
      <c r="C2531">
        <v>189</v>
      </c>
      <c r="D2531">
        <v>35000</v>
      </c>
      <c r="E2531">
        <v>160</v>
      </c>
      <c r="F2531" s="3">
        <v>134.91058493098885</v>
      </c>
    </row>
    <row r="2532" spans="1:6">
      <c r="A2532">
        <v>14</v>
      </c>
      <c r="B2532">
        <v>-90.787000000000006</v>
      </c>
      <c r="C2532">
        <v>189</v>
      </c>
      <c r="D2532">
        <v>35000</v>
      </c>
      <c r="E2532">
        <v>157</v>
      </c>
      <c r="F2532" s="3">
        <v>196.37554473249995</v>
      </c>
    </row>
    <row r="2533" spans="1:6">
      <c r="A2533">
        <v>15</v>
      </c>
      <c r="B2533">
        <v>-90.671999999999997</v>
      </c>
      <c r="C2533">
        <v>189</v>
      </c>
      <c r="D2533">
        <v>35000</v>
      </c>
      <c r="E2533">
        <v>242</v>
      </c>
      <c r="F2533" s="3">
        <v>281.45854675583706</v>
      </c>
    </row>
    <row r="2534" spans="1:6">
      <c r="A2534">
        <v>16</v>
      </c>
      <c r="B2534">
        <v>-90.555999999999997</v>
      </c>
      <c r="C2534">
        <v>189</v>
      </c>
      <c r="D2534">
        <v>35000</v>
      </c>
      <c r="E2534">
        <v>363</v>
      </c>
      <c r="F2534" s="3">
        <v>375.92358399678898</v>
      </c>
    </row>
    <row r="2535" spans="1:6">
      <c r="A2535">
        <v>17</v>
      </c>
      <c r="B2535">
        <v>-90.44</v>
      </c>
      <c r="C2535">
        <v>189</v>
      </c>
      <c r="D2535">
        <v>35000</v>
      </c>
      <c r="E2535">
        <v>468</v>
      </c>
      <c r="F2535" s="3">
        <v>458.08519707895954</v>
      </c>
    </row>
    <row r="2536" spans="1:6">
      <c r="A2536">
        <v>18</v>
      </c>
      <c r="B2536">
        <v>-90.325000000000003</v>
      </c>
      <c r="C2536">
        <v>189</v>
      </c>
      <c r="D2536">
        <v>35000</v>
      </c>
      <c r="E2536">
        <v>545</v>
      </c>
      <c r="F2536" s="3">
        <v>504.71182702880611</v>
      </c>
    </row>
    <row r="2537" spans="1:6">
      <c r="A2537">
        <v>19</v>
      </c>
      <c r="B2537">
        <v>-90.218999999999994</v>
      </c>
      <c r="C2537">
        <v>189</v>
      </c>
      <c r="D2537">
        <v>35000</v>
      </c>
      <c r="E2537">
        <v>515</v>
      </c>
      <c r="F2537" s="3">
        <v>504.25142283052224</v>
      </c>
    </row>
    <row r="2538" spans="1:6">
      <c r="A2538">
        <v>20</v>
      </c>
      <c r="B2538">
        <v>-90.105999999999995</v>
      </c>
      <c r="C2538">
        <v>189</v>
      </c>
      <c r="D2538">
        <v>35000</v>
      </c>
      <c r="E2538">
        <v>486</v>
      </c>
      <c r="F2538" s="3">
        <v>457.953978741725</v>
      </c>
    </row>
    <row r="2539" spans="1:6">
      <c r="A2539">
        <v>21</v>
      </c>
      <c r="B2539">
        <v>-89.991</v>
      </c>
      <c r="C2539">
        <v>189</v>
      </c>
      <c r="D2539">
        <v>35000</v>
      </c>
      <c r="E2539">
        <v>386</v>
      </c>
      <c r="F2539" s="3">
        <v>376.54101581162712</v>
      </c>
    </row>
    <row r="2540" spans="1:6">
      <c r="A2540">
        <v>22</v>
      </c>
      <c r="B2540">
        <v>-89.876999999999995</v>
      </c>
      <c r="C2540">
        <v>189</v>
      </c>
      <c r="D2540">
        <v>35000</v>
      </c>
      <c r="E2540">
        <v>275</v>
      </c>
      <c r="F2540" s="3">
        <v>283.68679916363317</v>
      </c>
    </row>
    <row r="2541" spans="1:6">
      <c r="A2541">
        <v>23</v>
      </c>
      <c r="B2541">
        <v>-89.757999999999996</v>
      </c>
      <c r="C2541">
        <v>189</v>
      </c>
      <c r="D2541">
        <v>35000</v>
      </c>
      <c r="E2541">
        <v>167</v>
      </c>
      <c r="F2541" s="3">
        <v>195.56790904919001</v>
      </c>
    </row>
    <row r="2542" spans="1:6">
      <c r="A2542">
        <v>24</v>
      </c>
      <c r="B2542">
        <v>-89.641999999999996</v>
      </c>
      <c r="C2542">
        <v>189</v>
      </c>
      <c r="D2542">
        <v>35000</v>
      </c>
      <c r="E2542">
        <v>127</v>
      </c>
      <c r="F2542" s="3">
        <v>130.6056022071669</v>
      </c>
    </row>
    <row r="2543" spans="1:6">
      <c r="A2543">
        <v>25</v>
      </c>
      <c r="B2543">
        <v>-89.534999999999997</v>
      </c>
      <c r="C2543">
        <v>189</v>
      </c>
      <c r="D2543">
        <v>35000</v>
      </c>
      <c r="E2543">
        <v>83</v>
      </c>
      <c r="F2543" s="3">
        <v>90.97968897434653</v>
      </c>
    </row>
    <row r="2544" spans="1:6">
      <c r="A2544">
        <v>26</v>
      </c>
      <c r="B2544">
        <v>-89.43</v>
      </c>
      <c r="C2544">
        <v>189</v>
      </c>
      <c r="D2544">
        <v>35000</v>
      </c>
      <c r="E2544">
        <v>88</v>
      </c>
      <c r="F2544" s="3">
        <v>67.767853413229091</v>
      </c>
    </row>
    <row r="2545" spans="1:6">
      <c r="A2545">
        <v>27</v>
      </c>
      <c r="B2545">
        <v>-89.316000000000003</v>
      </c>
      <c r="C2545">
        <v>189</v>
      </c>
      <c r="D2545">
        <v>35000</v>
      </c>
      <c r="E2545">
        <v>61</v>
      </c>
      <c r="F2545" s="3">
        <v>54.595080784571337</v>
      </c>
    </row>
    <row r="2546" spans="1:6">
      <c r="A2546">
        <v>28</v>
      </c>
      <c r="B2546">
        <v>-89.195999999999998</v>
      </c>
      <c r="C2546">
        <v>189</v>
      </c>
      <c r="D2546">
        <v>35000</v>
      </c>
      <c r="E2546">
        <v>63</v>
      </c>
      <c r="F2546" s="3">
        <v>48.488887283069992</v>
      </c>
    </row>
    <row r="2547" spans="1:6">
      <c r="A2547">
        <v>29</v>
      </c>
      <c r="B2547">
        <v>-89.090999999999994</v>
      </c>
      <c r="C2547">
        <v>189</v>
      </c>
      <c r="D2547">
        <v>35000</v>
      </c>
      <c r="E2547">
        <v>62</v>
      </c>
      <c r="F2547" s="3">
        <v>46.361498267752374</v>
      </c>
    </row>
    <row r="2548" spans="1:6">
      <c r="A2548">
        <v>30</v>
      </c>
      <c r="B2548">
        <v>-88.971999999999994</v>
      </c>
      <c r="C2548">
        <v>189</v>
      </c>
      <c r="D2548">
        <v>35000</v>
      </c>
      <c r="E2548">
        <v>49</v>
      </c>
      <c r="F2548" s="3">
        <v>45.487874600700216</v>
      </c>
    </row>
    <row r="2549" spans="1:6">
      <c r="A2549">
        <v>31</v>
      </c>
      <c r="B2549">
        <v>-88.86</v>
      </c>
      <c r="C2549">
        <v>189</v>
      </c>
      <c r="D2549">
        <v>35000</v>
      </c>
      <c r="E2549">
        <v>33</v>
      </c>
      <c r="F2549" s="3">
        <v>45.235695573087021</v>
      </c>
    </row>
    <row r="2550" spans="1:6">
      <c r="A2550">
        <v>32</v>
      </c>
      <c r="B2550">
        <v>-88.751999999999995</v>
      </c>
      <c r="C2550">
        <v>189</v>
      </c>
      <c r="D2550">
        <v>35000</v>
      </c>
      <c r="E2550">
        <v>48</v>
      </c>
      <c r="F2550" s="3">
        <v>45.165060602052961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113</v>
      </c>
    </row>
    <row r="2556" spans="1:6">
      <c r="A2556" t="s">
        <v>37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114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293</v>
      </c>
      <c r="B2568" t="s">
        <v>272</v>
      </c>
      <c r="C2568" t="s">
        <v>275</v>
      </c>
      <c r="D2568" t="s">
        <v>292</v>
      </c>
      <c r="E2568" t="s">
        <v>291</v>
      </c>
      <c r="F2568" t="s">
        <v>314</v>
      </c>
    </row>
    <row r="2569" spans="1:10">
      <c r="A2569">
        <v>1</v>
      </c>
      <c r="B2569">
        <v>-92.248000000000005</v>
      </c>
      <c r="C2569">
        <v>193</v>
      </c>
      <c r="D2569">
        <v>35000</v>
      </c>
      <c r="E2569">
        <v>25</v>
      </c>
      <c r="F2569" s="3">
        <v>43.999776598559158</v>
      </c>
      <c r="J2569" t="s">
        <v>377</v>
      </c>
    </row>
    <row r="2570" spans="1:10">
      <c r="A2570">
        <v>2</v>
      </c>
      <c r="B2570">
        <v>-92.138999999999996</v>
      </c>
      <c r="C2570">
        <v>193</v>
      </c>
      <c r="D2570">
        <v>35000</v>
      </c>
      <c r="E2570">
        <v>23</v>
      </c>
      <c r="F2570" s="3">
        <v>43.999840531118103</v>
      </c>
    </row>
    <row r="2571" spans="1:10">
      <c r="A2571">
        <v>3</v>
      </c>
      <c r="B2571">
        <v>-92.024000000000001</v>
      </c>
      <c r="C2571">
        <v>193</v>
      </c>
      <c r="D2571">
        <v>35000</v>
      </c>
      <c r="E2571">
        <v>29</v>
      </c>
      <c r="F2571" s="3">
        <v>44.000250777131157</v>
      </c>
    </row>
    <row r="2572" spans="1:10">
      <c r="A2572">
        <v>4</v>
      </c>
      <c r="B2572">
        <v>-91.912000000000006</v>
      </c>
      <c r="C2572">
        <v>193</v>
      </c>
      <c r="D2572">
        <v>35000</v>
      </c>
      <c r="E2572">
        <v>36</v>
      </c>
      <c r="F2572" s="3">
        <v>44.002423326069106</v>
      </c>
    </row>
    <row r="2573" spans="1:10">
      <c r="A2573">
        <v>5</v>
      </c>
      <c r="B2573">
        <v>-91.8</v>
      </c>
      <c r="C2573">
        <v>193</v>
      </c>
      <c r="D2573">
        <v>35000</v>
      </c>
      <c r="E2573">
        <v>50</v>
      </c>
      <c r="F2573" s="3">
        <v>44.012779950025113</v>
      </c>
    </row>
    <row r="2574" spans="1:10">
      <c r="A2574">
        <v>6</v>
      </c>
      <c r="B2574">
        <v>-91.694000000000003</v>
      </c>
      <c r="C2574">
        <v>193</v>
      </c>
      <c r="D2574">
        <v>35000</v>
      </c>
      <c r="E2574">
        <v>57</v>
      </c>
      <c r="F2574" s="3">
        <v>44.052586239585729</v>
      </c>
    </row>
    <row r="2575" spans="1:10">
      <c r="A2575">
        <v>7</v>
      </c>
      <c r="B2575">
        <v>-91.581000000000003</v>
      </c>
      <c r="C2575">
        <v>193</v>
      </c>
      <c r="D2575">
        <v>35000</v>
      </c>
      <c r="E2575">
        <v>44</v>
      </c>
      <c r="F2575" s="3">
        <v>44.210473257407536</v>
      </c>
    </row>
    <row r="2576" spans="1:10">
      <c r="A2576">
        <v>8</v>
      </c>
      <c r="B2576">
        <v>-91.465000000000003</v>
      </c>
      <c r="C2576">
        <v>193</v>
      </c>
      <c r="D2576">
        <v>35000</v>
      </c>
      <c r="E2576">
        <v>50</v>
      </c>
      <c r="F2576" s="3">
        <v>44.774831690961442</v>
      </c>
    </row>
    <row r="2577" spans="1:6">
      <c r="A2577">
        <v>9</v>
      </c>
      <c r="B2577">
        <v>-91.349000000000004</v>
      </c>
      <c r="C2577">
        <v>193</v>
      </c>
      <c r="D2577">
        <v>35000</v>
      </c>
      <c r="E2577">
        <v>61</v>
      </c>
      <c r="F2577" s="3">
        <v>46.529986365799722</v>
      </c>
    </row>
    <row r="2578" spans="1:6">
      <c r="A2578">
        <v>10</v>
      </c>
      <c r="B2578">
        <v>-91.233999999999995</v>
      </c>
      <c r="C2578">
        <v>193</v>
      </c>
      <c r="D2578">
        <v>35000</v>
      </c>
      <c r="E2578">
        <v>75</v>
      </c>
      <c r="F2578" s="3">
        <v>51.267160984046633</v>
      </c>
    </row>
    <row r="2579" spans="1:6">
      <c r="A2579">
        <v>11</v>
      </c>
      <c r="B2579">
        <v>-91.123999999999995</v>
      </c>
      <c r="C2579">
        <v>193</v>
      </c>
      <c r="D2579">
        <v>35000</v>
      </c>
      <c r="E2579">
        <v>79</v>
      </c>
      <c r="F2579" s="3">
        <v>61.864760631655855</v>
      </c>
    </row>
    <row r="2580" spans="1:6">
      <c r="A2580">
        <v>12</v>
      </c>
      <c r="B2580">
        <v>-91.009</v>
      </c>
      <c r="C2580">
        <v>193</v>
      </c>
      <c r="D2580">
        <v>35000</v>
      </c>
      <c r="E2580">
        <v>126</v>
      </c>
      <c r="F2580" s="3">
        <v>84.78867219500016</v>
      </c>
    </row>
    <row r="2581" spans="1:6">
      <c r="A2581">
        <v>13</v>
      </c>
      <c r="B2581">
        <v>-90.894999999999996</v>
      </c>
      <c r="C2581">
        <v>193</v>
      </c>
      <c r="D2581">
        <v>35000</v>
      </c>
      <c r="E2581">
        <v>126</v>
      </c>
      <c r="F2581" s="3">
        <v>126.35248843254001</v>
      </c>
    </row>
    <row r="2582" spans="1:6">
      <c r="A2582">
        <v>14</v>
      </c>
      <c r="B2582">
        <v>-90.787000000000006</v>
      </c>
      <c r="C2582">
        <v>193</v>
      </c>
      <c r="D2582">
        <v>35000</v>
      </c>
      <c r="E2582">
        <v>192</v>
      </c>
      <c r="F2582" s="3">
        <v>188.0690393153736</v>
      </c>
    </row>
    <row r="2583" spans="1:6">
      <c r="A2583">
        <v>15</v>
      </c>
      <c r="B2583">
        <v>-90.671999999999997</v>
      </c>
      <c r="C2583">
        <v>193</v>
      </c>
      <c r="D2583">
        <v>35000</v>
      </c>
      <c r="E2583">
        <v>251</v>
      </c>
      <c r="F2583" s="3">
        <v>277.24367617032033</v>
      </c>
    </row>
    <row r="2584" spans="1:6">
      <c r="A2584">
        <v>16</v>
      </c>
      <c r="B2584">
        <v>-90.555999999999997</v>
      </c>
      <c r="C2584">
        <v>193</v>
      </c>
      <c r="D2584">
        <v>35000</v>
      </c>
      <c r="E2584">
        <v>325</v>
      </c>
      <c r="F2584" s="3">
        <v>380.70829714331148</v>
      </c>
    </row>
    <row r="2585" spans="1:6">
      <c r="A2585">
        <v>17</v>
      </c>
      <c r="B2585">
        <v>-90.44</v>
      </c>
      <c r="C2585">
        <v>193</v>
      </c>
      <c r="D2585">
        <v>35000</v>
      </c>
      <c r="E2585">
        <v>467</v>
      </c>
      <c r="F2585" s="3">
        <v>475.37963790858419</v>
      </c>
    </row>
    <row r="2586" spans="1:6">
      <c r="A2586">
        <v>18</v>
      </c>
      <c r="B2586">
        <v>-90.325000000000003</v>
      </c>
      <c r="C2586">
        <v>193</v>
      </c>
      <c r="D2586">
        <v>35000</v>
      </c>
      <c r="E2586">
        <v>567</v>
      </c>
      <c r="F2586" s="3">
        <v>534.19416202255104</v>
      </c>
    </row>
    <row r="2587" spans="1:6">
      <c r="A2587">
        <v>19</v>
      </c>
      <c r="B2587">
        <v>-90.218999999999994</v>
      </c>
      <c r="C2587">
        <v>193</v>
      </c>
      <c r="D2587">
        <v>35000</v>
      </c>
      <c r="E2587">
        <v>593</v>
      </c>
      <c r="F2587" s="3">
        <v>541.06040049891226</v>
      </c>
    </row>
    <row r="2588" spans="1:6">
      <c r="A2588">
        <v>20</v>
      </c>
      <c r="B2588">
        <v>-90.105999999999995</v>
      </c>
      <c r="C2588">
        <v>193</v>
      </c>
      <c r="D2588">
        <v>35000</v>
      </c>
      <c r="E2588">
        <v>530</v>
      </c>
      <c r="F2588" s="3">
        <v>496.0446092966888</v>
      </c>
    </row>
    <row r="2589" spans="1:6">
      <c r="A2589">
        <v>21</v>
      </c>
      <c r="B2589">
        <v>-89.991</v>
      </c>
      <c r="C2589">
        <v>193</v>
      </c>
      <c r="D2589">
        <v>35000</v>
      </c>
      <c r="E2589">
        <v>427</v>
      </c>
      <c r="F2589" s="3">
        <v>409.35796451067353</v>
      </c>
    </row>
    <row r="2590" spans="1:6">
      <c r="A2590">
        <v>22</v>
      </c>
      <c r="B2590">
        <v>-89.876999999999995</v>
      </c>
      <c r="C2590">
        <v>193</v>
      </c>
      <c r="D2590">
        <v>35000</v>
      </c>
      <c r="E2590">
        <v>274</v>
      </c>
      <c r="F2590" s="3">
        <v>307.49616855880322</v>
      </c>
    </row>
    <row r="2591" spans="1:6">
      <c r="A2591">
        <v>23</v>
      </c>
      <c r="B2591">
        <v>-89.757999999999996</v>
      </c>
      <c r="C2591">
        <v>193</v>
      </c>
      <c r="D2591">
        <v>35000</v>
      </c>
      <c r="E2591">
        <v>192</v>
      </c>
      <c r="F2591" s="3">
        <v>209.65188448008581</v>
      </c>
    </row>
    <row r="2592" spans="1:6">
      <c r="A2592">
        <v>24</v>
      </c>
      <c r="B2592">
        <v>-89.641999999999996</v>
      </c>
      <c r="C2592">
        <v>193</v>
      </c>
      <c r="D2592">
        <v>35000</v>
      </c>
      <c r="E2592">
        <v>133</v>
      </c>
      <c r="F2592" s="3">
        <v>137.36661856824696</v>
      </c>
    </row>
    <row r="2593" spans="1:6">
      <c r="A2593">
        <v>25</v>
      </c>
      <c r="B2593">
        <v>-89.534999999999997</v>
      </c>
      <c r="C2593">
        <v>193</v>
      </c>
      <c r="D2593">
        <v>35000</v>
      </c>
      <c r="E2593">
        <v>81</v>
      </c>
      <c r="F2593" s="3">
        <v>93.493080916646747</v>
      </c>
    </row>
    <row r="2594" spans="1:6">
      <c r="A2594">
        <v>26</v>
      </c>
      <c r="B2594">
        <v>-89.43</v>
      </c>
      <c r="C2594">
        <v>193</v>
      </c>
      <c r="D2594">
        <v>35000</v>
      </c>
      <c r="E2594">
        <v>88</v>
      </c>
      <c r="F2594" s="3">
        <v>68.053100209665146</v>
      </c>
    </row>
    <row r="2595" spans="1:6">
      <c r="A2595">
        <v>27</v>
      </c>
      <c r="B2595">
        <v>-89.316000000000003</v>
      </c>
      <c r="C2595">
        <v>193</v>
      </c>
      <c r="D2595">
        <v>35000</v>
      </c>
      <c r="E2595">
        <v>74</v>
      </c>
      <c r="F2595" s="3">
        <v>53.836568816938438</v>
      </c>
    </row>
    <row r="2596" spans="1:6">
      <c r="A2596">
        <v>28</v>
      </c>
      <c r="B2596">
        <v>-89.195999999999998</v>
      </c>
      <c r="C2596">
        <v>193</v>
      </c>
      <c r="D2596">
        <v>35000</v>
      </c>
      <c r="E2596">
        <v>61</v>
      </c>
      <c r="F2596" s="3">
        <v>47.388260353982858</v>
      </c>
    </row>
    <row r="2597" spans="1:6">
      <c r="A2597">
        <v>29</v>
      </c>
      <c r="B2597">
        <v>-89.090999999999994</v>
      </c>
      <c r="C2597">
        <v>193</v>
      </c>
      <c r="D2597">
        <v>35000</v>
      </c>
      <c r="E2597">
        <v>50</v>
      </c>
      <c r="F2597" s="3">
        <v>45.200671108870146</v>
      </c>
    </row>
    <row r="2598" spans="1:6">
      <c r="A2598">
        <v>30</v>
      </c>
      <c r="B2598">
        <v>-88.971999999999994</v>
      </c>
      <c r="C2598">
        <v>193</v>
      </c>
      <c r="D2598">
        <v>35000</v>
      </c>
      <c r="E2598">
        <v>47</v>
      </c>
      <c r="F2598" s="3">
        <v>44.32907117907893</v>
      </c>
    </row>
    <row r="2599" spans="1:6">
      <c r="A2599">
        <v>31</v>
      </c>
      <c r="B2599">
        <v>-88.86</v>
      </c>
      <c r="C2599">
        <v>193</v>
      </c>
      <c r="D2599">
        <v>35000</v>
      </c>
      <c r="E2599">
        <v>49</v>
      </c>
      <c r="F2599" s="3">
        <v>44.086642903907858</v>
      </c>
    </row>
    <row r="2600" spans="1:6">
      <c r="A2600">
        <v>32</v>
      </c>
      <c r="B2600">
        <v>-88.751999999999995</v>
      </c>
      <c r="C2600">
        <v>193</v>
      </c>
      <c r="D2600">
        <v>35000</v>
      </c>
      <c r="E2600">
        <v>60</v>
      </c>
      <c r="F2600" s="3">
        <v>44.021398133154598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115</v>
      </c>
    </row>
    <row r="2606" spans="1:6">
      <c r="A2606" t="s">
        <v>37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116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293</v>
      </c>
      <c r="B2618" t="s">
        <v>272</v>
      </c>
      <c r="C2618" t="s">
        <v>275</v>
      </c>
      <c r="D2618" t="s">
        <v>292</v>
      </c>
      <c r="E2618" t="s">
        <v>291</v>
      </c>
      <c r="F2618" t="s">
        <v>314</v>
      </c>
    </row>
    <row r="2619" spans="1:10">
      <c r="A2619">
        <v>1</v>
      </c>
      <c r="B2619">
        <v>-92.248000000000005</v>
      </c>
      <c r="C2619">
        <v>197</v>
      </c>
      <c r="D2619">
        <v>35000</v>
      </c>
      <c r="E2619">
        <v>24</v>
      </c>
      <c r="F2619" s="3">
        <v>47.982970929925109</v>
      </c>
      <c r="J2619" t="s">
        <v>378</v>
      </c>
    </row>
    <row r="2620" spans="1:10">
      <c r="A2620">
        <v>2</v>
      </c>
      <c r="B2620">
        <v>-92.138999999999996</v>
      </c>
      <c r="C2620">
        <v>197</v>
      </c>
      <c r="D2620">
        <v>35000</v>
      </c>
      <c r="E2620">
        <v>40</v>
      </c>
      <c r="F2620" s="3">
        <v>47.983140430850739</v>
      </c>
    </row>
    <row r="2621" spans="1:10">
      <c r="A2621">
        <v>3</v>
      </c>
      <c r="B2621">
        <v>-92.024000000000001</v>
      </c>
      <c r="C2621">
        <v>197</v>
      </c>
      <c r="D2621">
        <v>35000</v>
      </c>
      <c r="E2621">
        <v>31</v>
      </c>
      <c r="F2621" s="3">
        <v>47.98412725011412</v>
      </c>
    </row>
    <row r="2622" spans="1:10">
      <c r="A2622">
        <v>4</v>
      </c>
      <c r="B2622">
        <v>-91.912000000000006</v>
      </c>
      <c r="C2622">
        <v>197</v>
      </c>
      <c r="D2622">
        <v>35000</v>
      </c>
      <c r="E2622">
        <v>60</v>
      </c>
      <c r="F2622" s="3">
        <v>47.988892554909057</v>
      </c>
    </row>
    <row r="2623" spans="1:10">
      <c r="A2623">
        <v>5</v>
      </c>
      <c r="B2623">
        <v>-91.8</v>
      </c>
      <c r="C2623">
        <v>197</v>
      </c>
      <c r="D2623">
        <v>35000</v>
      </c>
      <c r="E2623">
        <v>48</v>
      </c>
      <c r="F2623" s="3">
        <v>48.009706451502602</v>
      </c>
    </row>
    <row r="2624" spans="1:10">
      <c r="A2624">
        <v>6</v>
      </c>
      <c r="B2624">
        <v>-91.694000000000003</v>
      </c>
      <c r="C2624">
        <v>197</v>
      </c>
      <c r="D2624">
        <v>35000</v>
      </c>
      <c r="E2624">
        <v>59</v>
      </c>
      <c r="F2624" s="3">
        <v>48.083538785742675</v>
      </c>
    </row>
    <row r="2625" spans="1:6">
      <c r="A2625">
        <v>7</v>
      </c>
      <c r="B2625">
        <v>-91.581000000000003</v>
      </c>
      <c r="C2625">
        <v>197</v>
      </c>
      <c r="D2625">
        <v>35000</v>
      </c>
      <c r="E2625">
        <v>63</v>
      </c>
      <c r="F2625" s="3">
        <v>48.354253635258679</v>
      </c>
    </row>
    <row r="2626" spans="1:6">
      <c r="A2626">
        <v>8</v>
      </c>
      <c r="B2626">
        <v>-91.465000000000003</v>
      </c>
      <c r="C2626">
        <v>197</v>
      </c>
      <c r="D2626">
        <v>35000</v>
      </c>
      <c r="E2626">
        <v>72</v>
      </c>
      <c r="F2626" s="3">
        <v>49.249962068890589</v>
      </c>
    </row>
    <row r="2627" spans="1:6">
      <c r="A2627">
        <v>9</v>
      </c>
      <c r="B2627">
        <v>-91.349000000000004</v>
      </c>
      <c r="C2627">
        <v>197</v>
      </c>
      <c r="D2627">
        <v>35000</v>
      </c>
      <c r="E2627">
        <v>76</v>
      </c>
      <c r="F2627" s="3">
        <v>51.837973525547646</v>
      </c>
    </row>
    <row r="2628" spans="1:6">
      <c r="A2628">
        <v>10</v>
      </c>
      <c r="B2628">
        <v>-91.233999999999995</v>
      </c>
      <c r="C2628">
        <v>197</v>
      </c>
      <c r="D2628">
        <v>35000</v>
      </c>
      <c r="E2628">
        <v>91</v>
      </c>
      <c r="F2628" s="3">
        <v>58.357044236850768</v>
      </c>
    </row>
    <row r="2629" spans="1:6">
      <c r="A2629">
        <v>11</v>
      </c>
      <c r="B2629">
        <v>-91.123999999999995</v>
      </c>
      <c r="C2629">
        <v>197</v>
      </c>
      <c r="D2629">
        <v>35000</v>
      </c>
      <c r="E2629">
        <v>117</v>
      </c>
      <c r="F2629" s="3">
        <v>72.047834971966878</v>
      </c>
    </row>
    <row r="2630" spans="1:6">
      <c r="A2630">
        <v>12</v>
      </c>
      <c r="B2630">
        <v>-91.009</v>
      </c>
      <c r="C2630">
        <v>197</v>
      </c>
      <c r="D2630">
        <v>35000</v>
      </c>
      <c r="E2630">
        <v>113</v>
      </c>
      <c r="F2630" s="3">
        <v>99.92863660953266</v>
      </c>
    </row>
    <row r="2631" spans="1:6">
      <c r="A2631">
        <v>13</v>
      </c>
      <c r="B2631">
        <v>-90.894999999999996</v>
      </c>
      <c r="C2631">
        <v>197</v>
      </c>
      <c r="D2631">
        <v>35000</v>
      </c>
      <c r="E2631">
        <v>151</v>
      </c>
      <c r="F2631" s="3">
        <v>147.63897953869025</v>
      </c>
    </row>
    <row r="2632" spans="1:6">
      <c r="A2632">
        <v>14</v>
      </c>
      <c r="B2632">
        <v>-90.787000000000006</v>
      </c>
      <c r="C2632">
        <v>197</v>
      </c>
      <c r="D2632">
        <v>35000</v>
      </c>
      <c r="E2632">
        <v>195</v>
      </c>
      <c r="F2632" s="3">
        <v>214.78479928183839</v>
      </c>
    </row>
    <row r="2633" spans="1:6">
      <c r="A2633">
        <v>15</v>
      </c>
      <c r="B2633">
        <v>-90.671999999999997</v>
      </c>
      <c r="C2633">
        <v>197</v>
      </c>
      <c r="D2633">
        <v>35000</v>
      </c>
      <c r="E2633">
        <v>294</v>
      </c>
      <c r="F2633" s="3">
        <v>306.77104921286434</v>
      </c>
    </row>
    <row r="2634" spans="1:6">
      <c r="A2634">
        <v>16</v>
      </c>
      <c r="B2634">
        <v>-90.555999999999997</v>
      </c>
      <c r="C2634">
        <v>197</v>
      </c>
      <c r="D2634">
        <v>35000</v>
      </c>
      <c r="E2634">
        <v>361</v>
      </c>
      <c r="F2634" s="3">
        <v>407.53673974851432</v>
      </c>
    </row>
    <row r="2635" spans="1:6">
      <c r="A2635">
        <v>17</v>
      </c>
      <c r="B2635">
        <v>-90.44</v>
      </c>
      <c r="C2635">
        <v>197</v>
      </c>
      <c r="D2635">
        <v>35000</v>
      </c>
      <c r="E2635">
        <v>498</v>
      </c>
      <c r="F2635" s="3">
        <v>493.41995401934042</v>
      </c>
    </row>
    <row r="2636" spans="1:6">
      <c r="A2636">
        <v>18</v>
      </c>
      <c r="B2636">
        <v>-90.325000000000003</v>
      </c>
      <c r="C2636">
        <v>197</v>
      </c>
      <c r="D2636">
        <v>35000</v>
      </c>
      <c r="E2636">
        <v>556</v>
      </c>
      <c r="F2636" s="3">
        <v>539.85452841244432</v>
      </c>
    </row>
    <row r="2637" spans="1:6">
      <c r="A2637">
        <v>19</v>
      </c>
      <c r="B2637">
        <v>-90.218999999999994</v>
      </c>
      <c r="C2637">
        <v>197</v>
      </c>
      <c r="D2637">
        <v>35000</v>
      </c>
      <c r="E2637">
        <v>575</v>
      </c>
      <c r="F2637" s="3">
        <v>535.7360838143718</v>
      </c>
    </row>
    <row r="2638" spans="1:6">
      <c r="A2638">
        <v>20</v>
      </c>
      <c r="B2638">
        <v>-90.105999999999995</v>
      </c>
      <c r="C2638">
        <v>197</v>
      </c>
      <c r="D2638">
        <v>35000</v>
      </c>
      <c r="E2638">
        <v>477</v>
      </c>
      <c r="F2638" s="3">
        <v>483.00990232190617</v>
      </c>
    </row>
    <row r="2639" spans="1:6">
      <c r="A2639">
        <v>21</v>
      </c>
      <c r="B2639">
        <v>-89.991</v>
      </c>
      <c r="C2639">
        <v>197</v>
      </c>
      <c r="D2639">
        <v>35000</v>
      </c>
      <c r="E2639">
        <v>438</v>
      </c>
      <c r="F2639" s="3">
        <v>394.26996668827928</v>
      </c>
    </row>
    <row r="2640" spans="1:6">
      <c r="A2640">
        <v>22</v>
      </c>
      <c r="B2640">
        <v>-89.876999999999995</v>
      </c>
      <c r="C2640">
        <v>197</v>
      </c>
      <c r="D2640">
        <v>35000</v>
      </c>
      <c r="E2640">
        <v>298</v>
      </c>
      <c r="F2640" s="3">
        <v>295.10532409481806</v>
      </c>
    </row>
    <row r="2641" spans="1:6">
      <c r="A2641">
        <v>23</v>
      </c>
      <c r="B2641">
        <v>-89.757999999999996</v>
      </c>
      <c r="C2641">
        <v>197</v>
      </c>
      <c r="D2641">
        <v>35000</v>
      </c>
      <c r="E2641">
        <v>179</v>
      </c>
      <c r="F2641" s="3">
        <v>202.38612470436712</v>
      </c>
    </row>
    <row r="2642" spans="1:6">
      <c r="A2642">
        <v>24</v>
      </c>
      <c r="B2642">
        <v>-89.641999999999996</v>
      </c>
      <c r="C2642">
        <v>197</v>
      </c>
      <c r="D2642">
        <v>35000</v>
      </c>
      <c r="E2642">
        <v>120</v>
      </c>
      <c r="F2642" s="3">
        <v>134.90072526572598</v>
      </c>
    </row>
    <row r="2643" spans="1:6">
      <c r="A2643">
        <v>25</v>
      </c>
      <c r="B2643">
        <v>-89.534999999999997</v>
      </c>
      <c r="C2643">
        <v>197</v>
      </c>
      <c r="D2643">
        <v>35000</v>
      </c>
      <c r="E2643">
        <v>90</v>
      </c>
      <c r="F2643" s="3">
        <v>94.196649004502547</v>
      </c>
    </row>
    <row r="2644" spans="1:6">
      <c r="A2644">
        <v>26</v>
      </c>
      <c r="B2644">
        <v>-89.43</v>
      </c>
      <c r="C2644">
        <v>197</v>
      </c>
      <c r="D2644">
        <v>35000</v>
      </c>
      <c r="E2644">
        <v>75</v>
      </c>
      <c r="F2644" s="3">
        <v>70.596636721258108</v>
      </c>
    </row>
    <row r="2645" spans="1:6">
      <c r="A2645">
        <v>27</v>
      </c>
      <c r="B2645">
        <v>-89.316000000000003</v>
      </c>
      <c r="C2645">
        <v>197</v>
      </c>
      <c r="D2645">
        <v>35000</v>
      </c>
      <c r="E2645">
        <v>54</v>
      </c>
      <c r="F2645" s="3">
        <v>57.340664713734242</v>
      </c>
    </row>
    <row r="2646" spans="1:6">
      <c r="A2646">
        <v>28</v>
      </c>
      <c r="B2646">
        <v>-89.195999999999998</v>
      </c>
      <c r="C2646">
        <v>197</v>
      </c>
      <c r="D2646">
        <v>35000</v>
      </c>
      <c r="E2646">
        <v>65</v>
      </c>
      <c r="F2646" s="3">
        <v>51.262698703941375</v>
      </c>
    </row>
    <row r="2647" spans="1:6">
      <c r="A2647">
        <v>29</v>
      </c>
      <c r="B2647">
        <v>-89.090999999999994</v>
      </c>
      <c r="C2647">
        <v>197</v>
      </c>
      <c r="D2647">
        <v>35000</v>
      </c>
      <c r="E2647">
        <v>49</v>
      </c>
      <c r="F2647" s="3">
        <v>49.167928167475054</v>
      </c>
    </row>
    <row r="2648" spans="1:6">
      <c r="A2648">
        <v>30</v>
      </c>
      <c r="B2648">
        <v>-88.971999999999994</v>
      </c>
      <c r="C2648">
        <v>197</v>
      </c>
      <c r="D2648">
        <v>35000</v>
      </c>
      <c r="E2648">
        <v>53</v>
      </c>
      <c r="F2648" s="3">
        <v>48.316604404767126</v>
      </c>
    </row>
    <row r="2649" spans="1:6">
      <c r="A2649">
        <v>31</v>
      </c>
      <c r="B2649">
        <v>-88.86</v>
      </c>
      <c r="C2649">
        <v>197</v>
      </c>
      <c r="D2649">
        <v>35000</v>
      </c>
      <c r="E2649">
        <v>43</v>
      </c>
      <c r="F2649" s="3">
        <v>48.073596775014849</v>
      </c>
    </row>
    <row r="2650" spans="1:6">
      <c r="A2650">
        <v>32</v>
      </c>
      <c r="B2650">
        <v>-88.751999999999995</v>
      </c>
      <c r="C2650">
        <v>197</v>
      </c>
      <c r="D2650">
        <v>35000</v>
      </c>
      <c r="E2650">
        <v>39</v>
      </c>
      <c r="F2650" s="3">
        <v>48.006258418053484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117</v>
      </c>
    </row>
    <row r="2656" spans="1:6">
      <c r="A2656" t="s">
        <v>118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119</v>
      </c>
    </row>
    <row r="2660" spans="1:10">
      <c r="A2660" t="s">
        <v>116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293</v>
      </c>
      <c r="B2668" t="s">
        <v>272</v>
      </c>
      <c r="C2668" t="s">
        <v>275</v>
      </c>
      <c r="D2668" t="s">
        <v>292</v>
      </c>
      <c r="E2668" t="s">
        <v>291</v>
      </c>
      <c r="F2668" t="s">
        <v>314</v>
      </c>
    </row>
    <row r="2669" spans="1:10">
      <c r="A2669">
        <v>1</v>
      </c>
      <c r="B2669">
        <v>-92.248000000000005</v>
      </c>
      <c r="C2669">
        <v>6</v>
      </c>
      <c r="D2669">
        <v>1000</v>
      </c>
      <c r="E2669">
        <v>0</v>
      </c>
      <c r="F2669" s="3">
        <v>0.52365444717603671</v>
      </c>
      <c r="J2669" t="s">
        <v>379</v>
      </c>
    </row>
    <row r="2670" spans="1:10">
      <c r="A2670">
        <v>2</v>
      </c>
      <c r="B2670">
        <v>-92.138999999999996</v>
      </c>
      <c r="C2670">
        <v>6</v>
      </c>
      <c r="D2670">
        <v>1000</v>
      </c>
      <c r="E2670">
        <v>1</v>
      </c>
      <c r="F2670" s="3">
        <v>0.52365459008526916</v>
      </c>
    </row>
    <row r="2671" spans="1:10">
      <c r="A2671">
        <v>3</v>
      </c>
      <c r="B2671">
        <v>-92.024000000000001</v>
      </c>
      <c r="C2671">
        <v>6</v>
      </c>
      <c r="D2671">
        <v>1000</v>
      </c>
      <c r="E2671">
        <v>0</v>
      </c>
      <c r="F2671" s="3">
        <v>0.52365568923471795</v>
      </c>
    </row>
    <row r="2672" spans="1:10">
      <c r="A2672">
        <v>4</v>
      </c>
      <c r="B2672">
        <v>-91.912000000000006</v>
      </c>
      <c r="C2672">
        <v>6</v>
      </c>
      <c r="D2672">
        <v>1000</v>
      </c>
      <c r="E2672">
        <v>0</v>
      </c>
      <c r="F2672" s="3">
        <v>0.52366339779341609</v>
      </c>
    </row>
    <row r="2673" spans="1:6">
      <c r="A2673">
        <v>5</v>
      </c>
      <c r="B2673">
        <v>-91.8</v>
      </c>
      <c r="C2673">
        <v>6</v>
      </c>
      <c r="D2673">
        <v>1000</v>
      </c>
      <c r="E2673">
        <v>0</v>
      </c>
      <c r="F2673" s="3">
        <v>0.52371112880649029</v>
      </c>
    </row>
    <row r="2674" spans="1:6">
      <c r="A2674">
        <v>6</v>
      </c>
      <c r="B2674">
        <v>-91.694000000000003</v>
      </c>
      <c r="C2674">
        <v>6</v>
      </c>
      <c r="D2674">
        <v>1000</v>
      </c>
      <c r="E2674">
        <v>3</v>
      </c>
      <c r="F2674" s="3">
        <v>0.52394311414297334</v>
      </c>
    </row>
    <row r="2675" spans="1:6">
      <c r="A2675">
        <v>7</v>
      </c>
      <c r="B2675">
        <v>-91.581000000000003</v>
      </c>
      <c r="C2675">
        <v>6</v>
      </c>
      <c r="D2675">
        <v>1000</v>
      </c>
      <c r="E2675">
        <v>1</v>
      </c>
      <c r="F2675" s="3">
        <v>0.52509549638734054</v>
      </c>
    </row>
    <row r="2676" spans="1:6">
      <c r="A2676">
        <v>8</v>
      </c>
      <c r="B2676">
        <v>-91.465000000000003</v>
      </c>
      <c r="C2676">
        <v>6</v>
      </c>
      <c r="D2676">
        <v>1000</v>
      </c>
      <c r="E2676">
        <v>0</v>
      </c>
      <c r="F2676" s="3">
        <v>0.53020194946613641</v>
      </c>
    </row>
    <row r="2677" spans="1:6">
      <c r="A2677">
        <v>9</v>
      </c>
      <c r="B2677">
        <v>-91.349000000000004</v>
      </c>
      <c r="C2677">
        <v>6</v>
      </c>
      <c r="D2677">
        <v>1000</v>
      </c>
      <c r="E2677">
        <v>1</v>
      </c>
      <c r="F2677" s="3">
        <v>0.54955271426696117</v>
      </c>
    </row>
    <row r="2678" spans="1:6">
      <c r="A2678">
        <v>10</v>
      </c>
      <c r="B2678">
        <v>-91.233999999999995</v>
      </c>
      <c r="C2678">
        <v>6</v>
      </c>
      <c r="D2678">
        <v>1000</v>
      </c>
      <c r="E2678">
        <v>2</v>
      </c>
      <c r="F2678" s="3">
        <v>0.61194047001183405</v>
      </c>
    </row>
    <row r="2679" spans="1:6">
      <c r="A2679">
        <v>11</v>
      </c>
      <c r="B2679">
        <v>-91.123999999999995</v>
      </c>
      <c r="C2679">
        <v>6</v>
      </c>
      <c r="D2679">
        <v>1000</v>
      </c>
      <c r="E2679">
        <v>1</v>
      </c>
      <c r="F2679" s="3">
        <v>0.77483749204874941</v>
      </c>
    </row>
    <row r="2680" spans="1:6">
      <c r="A2680">
        <v>12</v>
      </c>
      <c r="B2680">
        <v>-91.009</v>
      </c>
      <c r="C2680">
        <v>6</v>
      </c>
      <c r="D2680">
        <v>1000</v>
      </c>
      <c r="E2680">
        <v>5</v>
      </c>
      <c r="F2680" s="3">
        <v>1.1795693201726742</v>
      </c>
    </row>
    <row r="2681" spans="1:6">
      <c r="A2681">
        <v>13</v>
      </c>
      <c r="B2681">
        <v>-90.894999999999996</v>
      </c>
      <c r="C2681">
        <v>6</v>
      </c>
      <c r="D2681">
        <v>1000</v>
      </c>
      <c r="E2681">
        <v>3</v>
      </c>
      <c r="F2681" s="3">
        <v>2.0084990445979152</v>
      </c>
    </row>
    <row r="2682" spans="1:6">
      <c r="A2682">
        <v>14</v>
      </c>
      <c r="B2682">
        <v>-90.787000000000006</v>
      </c>
      <c r="C2682">
        <v>6</v>
      </c>
      <c r="D2682">
        <v>1000</v>
      </c>
      <c r="E2682">
        <v>4</v>
      </c>
      <c r="F2682" s="3">
        <v>3.3694590204516084</v>
      </c>
    </row>
    <row r="2683" spans="1:6">
      <c r="A2683">
        <v>15</v>
      </c>
      <c r="B2683">
        <v>-90.671999999999997</v>
      </c>
      <c r="C2683">
        <v>6</v>
      </c>
      <c r="D2683">
        <v>1000</v>
      </c>
      <c r="E2683">
        <v>4</v>
      </c>
      <c r="F2683" s="3">
        <v>5.508748430316281</v>
      </c>
    </row>
    <row r="2684" spans="1:6">
      <c r="A2684">
        <v>16</v>
      </c>
      <c r="B2684">
        <v>-90.555999999999997</v>
      </c>
      <c r="C2684">
        <v>6</v>
      </c>
      <c r="D2684">
        <v>1000</v>
      </c>
      <c r="E2684">
        <v>9</v>
      </c>
      <c r="F2684" s="3">
        <v>8.1675797311696101</v>
      </c>
    </row>
    <row r="2685" spans="1:6">
      <c r="A2685">
        <v>17</v>
      </c>
      <c r="B2685">
        <v>-90.44</v>
      </c>
      <c r="C2685">
        <v>6</v>
      </c>
      <c r="D2685">
        <v>1000</v>
      </c>
      <c r="E2685">
        <v>9</v>
      </c>
      <c r="F2685" s="3">
        <v>10.727355257125309</v>
      </c>
    </row>
    <row r="2686" spans="1:6">
      <c r="A2686">
        <v>18</v>
      </c>
      <c r="B2686">
        <v>-90.325000000000003</v>
      </c>
      <c r="C2686">
        <v>6</v>
      </c>
      <c r="D2686">
        <v>1000</v>
      </c>
      <c r="E2686">
        <v>12</v>
      </c>
      <c r="F2686" s="3">
        <v>12.372936631812086</v>
      </c>
    </row>
    <row r="2687" spans="1:6">
      <c r="A2687">
        <v>19</v>
      </c>
      <c r="B2687">
        <v>-90.218999999999994</v>
      </c>
      <c r="C2687">
        <v>6</v>
      </c>
      <c r="D2687">
        <v>1000</v>
      </c>
      <c r="E2687">
        <v>12</v>
      </c>
      <c r="F2687" s="3">
        <v>12.577923716311004</v>
      </c>
    </row>
    <row r="2688" spans="1:6">
      <c r="A2688">
        <v>20</v>
      </c>
      <c r="B2688">
        <v>-90.105999999999995</v>
      </c>
      <c r="C2688">
        <v>6</v>
      </c>
      <c r="D2688">
        <v>1000</v>
      </c>
      <c r="E2688">
        <v>13</v>
      </c>
      <c r="F2688" s="3">
        <v>11.33109653027908</v>
      </c>
    </row>
    <row r="2689" spans="1:6">
      <c r="A2689">
        <v>21</v>
      </c>
      <c r="B2689">
        <v>-89.991</v>
      </c>
      <c r="C2689">
        <v>6</v>
      </c>
      <c r="D2689">
        <v>1000</v>
      </c>
      <c r="E2689">
        <v>13</v>
      </c>
      <c r="F2689" s="3">
        <v>8.9727823342104998</v>
      </c>
    </row>
    <row r="2690" spans="1:6">
      <c r="A2690">
        <v>22</v>
      </c>
      <c r="B2690">
        <v>-89.876999999999995</v>
      </c>
      <c r="C2690">
        <v>6</v>
      </c>
      <c r="D2690">
        <v>1000</v>
      </c>
      <c r="E2690">
        <v>6</v>
      </c>
      <c r="F2690" s="3">
        <v>6.3103645091136356</v>
      </c>
    </row>
    <row r="2691" spans="1:6">
      <c r="A2691">
        <v>23</v>
      </c>
      <c r="B2691">
        <v>-89.757999999999996</v>
      </c>
      <c r="C2691">
        <v>6</v>
      </c>
      <c r="D2691">
        <v>1000</v>
      </c>
      <c r="E2691">
        <v>3</v>
      </c>
      <c r="F2691" s="3">
        <v>3.9028782916518656</v>
      </c>
    </row>
    <row r="2692" spans="1:6">
      <c r="A2692">
        <v>24</v>
      </c>
      <c r="B2692">
        <v>-89.641999999999996</v>
      </c>
      <c r="C2692">
        <v>6</v>
      </c>
      <c r="D2692">
        <v>1000</v>
      </c>
      <c r="E2692">
        <v>4</v>
      </c>
      <c r="F2692" s="3">
        <v>2.2619009919823627</v>
      </c>
    </row>
    <row r="2693" spans="1:6">
      <c r="A2693">
        <v>25</v>
      </c>
      <c r="B2693">
        <v>-89.534999999999997</v>
      </c>
      <c r="C2693">
        <v>6</v>
      </c>
      <c r="D2693">
        <v>1000</v>
      </c>
      <c r="E2693">
        <v>0</v>
      </c>
      <c r="F2693" s="3">
        <v>1.3562394955348163</v>
      </c>
    </row>
    <row r="2694" spans="1:6">
      <c r="A2694">
        <v>26</v>
      </c>
      <c r="B2694">
        <v>-89.43</v>
      </c>
      <c r="C2694">
        <v>6</v>
      </c>
      <c r="D2694">
        <v>1000</v>
      </c>
      <c r="E2694">
        <v>1</v>
      </c>
      <c r="F2694" s="3">
        <v>0.88417155903442834</v>
      </c>
    </row>
    <row r="2695" spans="1:6">
      <c r="A2695">
        <v>27</v>
      </c>
      <c r="B2695">
        <v>-89.316000000000003</v>
      </c>
      <c r="C2695">
        <v>6</v>
      </c>
      <c r="D2695">
        <v>1000</v>
      </c>
      <c r="E2695">
        <v>3</v>
      </c>
      <c r="F2695" s="3">
        <v>0.65142099461506364</v>
      </c>
    </row>
    <row r="2696" spans="1:6">
      <c r="A2696">
        <v>28</v>
      </c>
      <c r="B2696">
        <v>-89.195999999999998</v>
      </c>
      <c r="C2696">
        <v>6</v>
      </c>
      <c r="D2696">
        <v>1000</v>
      </c>
      <c r="E2696">
        <v>2</v>
      </c>
      <c r="F2696" s="3">
        <v>0.56075521077720503</v>
      </c>
    </row>
    <row r="2697" spans="1:6">
      <c r="A2697">
        <v>29</v>
      </c>
      <c r="B2697">
        <v>-89.090999999999994</v>
      </c>
      <c r="C2697">
        <v>6</v>
      </c>
      <c r="D2697">
        <v>1000</v>
      </c>
      <c r="E2697">
        <v>2</v>
      </c>
      <c r="F2697" s="3">
        <v>0.53478787768475788</v>
      </c>
    </row>
    <row r="2698" spans="1:6">
      <c r="A2698">
        <v>30</v>
      </c>
      <c r="B2698">
        <v>-88.971999999999994</v>
      </c>
      <c r="C2698">
        <v>6</v>
      </c>
      <c r="D2698">
        <v>1000</v>
      </c>
      <c r="E2698">
        <v>0</v>
      </c>
      <c r="F2698" s="3">
        <v>0.52613498305268569</v>
      </c>
    </row>
    <row r="2699" spans="1:6">
      <c r="A2699">
        <v>31</v>
      </c>
      <c r="B2699">
        <v>-88.86</v>
      </c>
      <c r="C2699">
        <v>6</v>
      </c>
      <c r="D2699">
        <v>1000</v>
      </c>
      <c r="E2699">
        <v>2</v>
      </c>
      <c r="F2699" s="3">
        <v>0.52418282495057145</v>
      </c>
    </row>
    <row r="2700" spans="1:6">
      <c r="A2700">
        <v>32</v>
      </c>
      <c r="B2700">
        <v>-88.751999999999995</v>
      </c>
      <c r="C2700">
        <v>6</v>
      </c>
      <c r="D2700">
        <v>1000</v>
      </c>
      <c r="E2700">
        <v>0</v>
      </c>
      <c r="F2700" s="3">
        <v>0.52375968660968242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120</v>
      </c>
    </row>
    <row r="2706" spans="1:10">
      <c r="A2706" t="s">
        <v>121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119</v>
      </c>
    </row>
    <row r="2710" spans="1:10">
      <c r="A2710" t="s">
        <v>122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293</v>
      </c>
      <c r="B2718" t="s">
        <v>272</v>
      </c>
      <c r="C2718" t="s">
        <v>275</v>
      </c>
      <c r="D2718" t="s">
        <v>292</v>
      </c>
      <c r="E2718" t="s">
        <v>291</v>
      </c>
      <c r="F2718" t="s">
        <v>314</v>
      </c>
    </row>
    <row r="2719" spans="1:10">
      <c r="A2719">
        <v>1</v>
      </c>
      <c r="B2719">
        <v>-92.248000000000005</v>
      </c>
      <c r="C2719">
        <v>311</v>
      </c>
      <c r="D2719">
        <v>55000</v>
      </c>
      <c r="E2719">
        <v>35</v>
      </c>
      <c r="F2719" s="3">
        <v>65.284270305919719</v>
      </c>
      <c r="J2719" t="s">
        <v>380</v>
      </c>
    </row>
    <row r="2720" spans="1:10">
      <c r="A2720">
        <v>2</v>
      </c>
      <c r="B2720">
        <v>-92.138999999999996</v>
      </c>
      <c r="C2720">
        <v>311</v>
      </c>
      <c r="D2720">
        <v>55000</v>
      </c>
      <c r="E2720">
        <v>46</v>
      </c>
      <c r="F2720" s="3">
        <v>65.284467922144799</v>
      </c>
    </row>
    <row r="2721" spans="1:6">
      <c r="A2721">
        <v>3</v>
      </c>
      <c r="B2721">
        <v>-92.024000000000001</v>
      </c>
      <c r="C2721">
        <v>311</v>
      </c>
      <c r="D2721">
        <v>55000</v>
      </c>
      <c r="E2721">
        <v>44</v>
      </c>
      <c r="F2721" s="3">
        <v>65.285542742777665</v>
      </c>
    </row>
    <row r="2722" spans="1:6">
      <c r="A2722">
        <v>4</v>
      </c>
      <c r="B2722">
        <v>-91.912000000000006</v>
      </c>
      <c r="C2722">
        <v>311</v>
      </c>
      <c r="D2722">
        <v>55000</v>
      </c>
      <c r="E2722">
        <v>65</v>
      </c>
      <c r="F2722" s="3">
        <v>65.290425580336986</v>
      </c>
    </row>
    <row r="2723" spans="1:6">
      <c r="A2723">
        <v>5</v>
      </c>
      <c r="B2723">
        <v>-91.8</v>
      </c>
      <c r="C2723">
        <v>311</v>
      </c>
      <c r="D2723">
        <v>55000</v>
      </c>
      <c r="E2723">
        <v>73</v>
      </c>
      <c r="F2723" s="3">
        <v>65.310628687048251</v>
      </c>
    </row>
    <row r="2724" spans="1:6">
      <c r="A2724">
        <v>6</v>
      </c>
      <c r="B2724">
        <v>-91.694000000000003</v>
      </c>
      <c r="C2724">
        <v>311</v>
      </c>
      <c r="D2724">
        <v>55000</v>
      </c>
      <c r="E2724">
        <v>73</v>
      </c>
      <c r="F2724" s="3">
        <v>65.379073154031616</v>
      </c>
    </row>
    <row r="2725" spans="1:6">
      <c r="A2725">
        <v>7</v>
      </c>
      <c r="B2725">
        <v>-91.581000000000003</v>
      </c>
      <c r="C2725">
        <v>311</v>
      </c>
      <c r="D2725">
        <v>55000</v>
      </c>
      <c r="E2725">
        <v>80</v>
      </c>
      <c r="F2725" s="3">
        <v>65.619974492108767</v>
      </c>
    </row>
    <row r="2726" spans="1:6">
      <c r="A2726">
        <v>8</v>
      </c>
      <c r="B2726">
        <v>-91.465000000000003</v>
      </c>
      <c r="C2726">
        <v>311</v>
      </c>
      <c r="D2726">
        <v>55000</v>
      </c>
      <c r="E2726">
        <v>60</v>
      </c>
      <c r="F2726" s="3">
        <v>66.389199210904209</v>
      </c>
    </row>
    <row r="2727" spans="1:6">
      <c r="A2727">
        <v>9</v>
      </c>
      <c r="B2727">
        <v>-91.349000000000004</v>
      </c>
      <c r="C2727">
        <v>311</v>
      </c>
      <c r="D2727">
        <v>55000</v>
      </c>
      <c r="E2727">
        <v>89</v>
      </c>
      <c r="F2727" s="3">
        <v>68.549021897874411</v>
      </c>
    </row>
    <row r="2728" spans="1:6">
      <c r="A2728">
        <v>10</v>
      </c>
      <c r="B2728">
        <v>-91.233999999999995</v>
      </c>
      <c r="C2728">
        <v>311</v>
      </c>
      <c r="D2728">
        <v>55000</v>
      </c>
      <c r="E2728">
        <v>83</v>
      </c>
      <c r="F2728" s="3">
        <v>73.875835677314171</v>
      </c>
    </row>
    <row r="2729" spans="1:6">
      <c r="A2729">
        <v>11</v>
      </c>
      <c r="B2729">
        <v>-91.123999999999995</v>
      </c>
      <c r="C2729">
        <v>311</v>
      </c>
      <c r="D2729">
        <v>55000</v>
      </c>
      <c r="E2729">
        <v>88</v>
      </c>
      <c r="F2729" s="3">
        <v>84.915634673657991</v>
      </c>
    </row>
    <row r="2730" spans="1:6">
      <c r="A2730">
        <v>12</v>
      </c>
      <c r="B2730">
        <v>-91.009</v>
      </c>
      <c r="C2730">
        <v>311</v>
      </c>
      <c r="D2730">
        <v>55000</v>
      </c>
      <c r="E2730">
        <v>124</v>
      </c>
      <c r="F2730" s="3">
        <v>107.2709483726297</v>
      </c>
    </row>
    <row r="2731" spans="1:6">
      <c r="A2731">
        <v>13</v>
      </c>
      <c r="B2731">
        <v>-90.894999999999996</v>
      </c>
      <c r="C2731">
        <v>311</v>
      </c>
      <c r="D2731">
        <v>55000</v>
      </c>
      <c r="E2731">
        <v>154</v>
      </c>
      <c r="F2731" s="3">
        <v>145.63138325196911</v>
      </c>
    </row>
    <row r="2732" spans="1:6">
      <c r="A2732">
        <v>14</v>
      </c>
      <c r="B2732">
        <v>-90.787000000000006</v>
      </c>
      <c r="C2732">
        <v>311</v>
      </c>
      <c r="D2732">
        <v>55000</v>
      </c>
      <c r="E2732">
        <v>204</v>
      </c>
      <c r="F2732" s="3">
        <v>200.26444417341136</v>
      </c>
    </row>
    <row r="2733" spans="1:6">
      <c r="A2733">
        <v>15</v>
      </c>
      <c r="B2733">
        <v>-90.671999999999997</v>
      </c>
      <c r="C2733">
        <v>311</v>
      </c>
      <c r="D2733">
        <v>55000</v>
      </c>
      <c r="E2733">
        <v>279</v>
      </c>
      <c r="F2733" s="3">
        <v>276.89790411335167</v>
      </c>
    </row>
    <row r="2734" spans="1:6">
      <c r="A2734">
        <v>16</v>
      </c>
      <c r="B2734">
        <v>-90.555999999999997</v>
      </c>
      <c r="C2734">
        <v>311</v>
      </c>
      <c r="D2734">
        <v>55000</v>
      </c>
      <c r="E2734">
        <v>338</v>
      </c>
      <c r="F2734" s="3">
        <v>364.43049796022314</v>
      </c>
    </row>
    <row r="2735" spans="1:6">
      <c r="A2735">
        <v>17</v>
      </c>
      <c r="B2735">
        <v>-90.44</v>
      </c>
      <c r="C2735">
        <v>311</v>
      </c>
      <c r="D2735">
        <v>55000</v>
      </c>
      <c r="E2735">
        <v>395</v>
      </c>
      <c r="F2735" s="3">
        <v>444.93981909658328</v>
      </c>
    </row>
    <row r="2736" spans="1:6">
      <c r="A2736">
        <v>18</v>
      </c>
      <c r="B2736">
        <v>-90.325000000000003</v>
      </c>
      <c r="C2736">
        <v>311</v>
      </c>
      <c r="D2736">
        <v>55000</v>
      </c>
      <c r="E2736">
        <v>511</v>
      </c>
      <c r="F2736" s="3">
        <v>497.57297288828198</v>
      </c>
    </row>
    <row r="2737" spans="1:6">
      <c r="A2737">
        <v>19</v>
      </c>
      <c r="B2737">
        <v>-90.218999999999994</v>
      </c>
      <c r="C2737">
        <v>311</v>
      </c>
      <c r="D2737">
        <v>55000</v>
      </c>
      <c r="E2737">
        <v>529</v>
      </c>
      <c r="F2737" s="3">
        <v>508.8706570122805</v>
      </c>
    </row>
    <row r="2738" spans="1:6">
      <c r="A2738">
        <v>20</v>
      </c>
      <c r="B2738">
        <v>-90.105999999999995</v>
      </c>
      <c r="C2738">
        <v>311</v>
      </c>
      <c r="D2738">
        <v>55000</v>
      </c>
      <c r="E2738">
        <v>524</v>
      </c>
      <c r="F2738" s="3">
        <v>478.19524872795205</v>
      </c>
    </row>
    <row r="2739" spans="1:6">
      <c r="A2739">
        <v>21</v>
      </c>
      <c r="B2739">
        <v>-89.991</v>
      </c>
      <c r="C2739">
        <v>311</v>
      </c>
      <c r="D2739">
        <v>55000</v>
      </c>
      <c r="E2739">
        <v>431</v>
      </c>
      <c r="F2739" s="3">
        <v>410.86890047442967</v>
      </c>
    </row>
    <row r="2740" spans="1:6">
      <c r="A2740">
        <v>22</v>
      </c>
      <c r="B2740">
        <v>-89.876999999999995</v>
      </c>
      <c r="C2740">
        <v>311</v>
      </c>
      <c r="D2740">
        <v>55000</v>
      </c>
      <c r="E2740">
        <v>349</v>
      </c>
      <c r="F2740" s="3">
        <v>326.19598653423657</v>
      </c>
    </row>
    <row r="2741" spans="1:6">
      <c r="A2741">
        <v>23</v>
      </c>
      <c r="B2741">
        <v>-89.757999999999996</v>
      </c>
      <c r="C2741">
        <v>311</v>
      </c>
      <c r="D2741">
        <v>55000</v>
      </c>
      <c r="E2741">
        <v>202</v>
      </c>
      <c r="F2741" s="3">
        <v>239.39567680924952</v>
      </c>
    </row>
    <row r="2742" spans="1:6">
      <c r="A2742">
        <v>24</v>
      </c>
      <c r="B2742">
        <v>-89.641999999999996</v>
      </c>
      <c r="C2742">
        <v>311</v>
      </c>
      <c r="D2742">
        <v>55000</v>
      </c>
      <c r="E2742">
        <v>151</v>
      </c>
      <c r="F2742" s="3">
        <v>170.51682997343178</v>
      </c>
    </row>
    <row r="2743" spans="1:6">
      <c r="A2743">
        <v>25</v>
      </c>
      <c r="B2743">
        <v>-89.534999999999997</v>
      </c>
      <c r="C2743">
        <v>311</v>
      </c>
      <c r="D2743">
        <v>55000</v>
      </c>
      <c r="E2743">
        <v>118</v>
      </c>
      <c r="F2743" s="3">
        <v>125.38990072271712</v>
      </c>
    </row>
    <row r="2744" spans="1:6">
      <c r="A2744">
        <v>26</v>
      </c>
      <c r="B2744">
        <v>-89.43</v>
      </c>
      <c r="C2744">
        <v>311</v>
      </c>
      <c r="D2744">
        <v>55000</v>
      </c>
      <c r="E2744">
        <v>105</v>
      </c>
      <c r="F2744" s="3">
        <v>97.015614921846804</v>
      </c>
    </row>
    <row r="2745" spans="1:6">
      <c r="A2745">
        <v>27</v>
      </c>
      <c r="B2745">
        <v>-89.316000000000003</v>
      </c>
      <c r="C2745">
        <v>311</v>
      </c>
      <c r="D2745">
        <v>55000</v>
      </c>
      <c r="E2745">
        <v>104</v>
      </c>
      <c r="F2745" s="3">
        <v>79.633706023539887</v>
      </c>
    </row>
    <row r="2746" spans="1:6">
      <c r="A2746">
        <v>28</v>
      </c>
      <c r="B2746">
        <v>-89.195999999999998</v>
      </c>
      <c r="C2746">
        <v>311</v>
      </c>
      <c r="D2746">
        <v>55000</v>
      </c>
      <c r="E2746">
        <v>81</v>
      </c>
      <c r="F2746" s="3">
        <v>70.845539341477746</v>
      </c>
    </row>
    <row r="2747" spans="1:6">
      <c r="A2747">
        <v>29</v>
      </c>
      <c r="B2747">
        <v>-89.090999999999994</v>
      </c>
      <c r="C2747">
        <v>311</v>
      </c>
      <c r="D2747">
        <v>55000</v>
      </c>
      <c r="E2747">
        <v>78</v>
      </c>
      <c r="F2747" s="3">
        <v>67.491531792061707</v>
      </c>
    </row>
    <row r="2748" spans="1:6">
      <c r="A2748">
        <v>30</v>
      </c>
      <c r="B2748">
        <v>-88.971999999999994</v>
      </c>
      <c r="C2748">
        <v>311</v>
      </c>
      <c r="D2748">
        <v>55000</v>
      </c>
      <c r="E2748">
        <v>86</v>
      </c>
      <c r="F2748" s="3">
        <v>65.980292870597793</v>
      </c>
    </row>
    <row r="2749" spans="1:6">
      <c r="A2749">
        <v>31</v>
      </c>
      <c r="B2749">
        <v>-88.86</v>
      </c>
      <c r="C2749">
        <v>311</v>
      </c>
      <c r="D2749">
        <v>55000</v>
      </c>
      <c r="E2749">
        <v>70</v>
      </c>
      <c r="F2749" s="3">
        <v>65.496012895166416</v>
      </c>
    </row>
    <row r="2750" spans="1:6">
      <c r="A2750">
        <v>32</v>
      </c>
      <c r="B2750">
        <v>-88.751999999999995</v>
      </c>
      <c r="C2750">
        <v>311</v>
      </c>
      <c r="D2750">
        <v>55000</v>
      </c>
      <c r="E2750">
        <v>97</v>
      </c>
      <c r="F2750" s="3">
        <v>65.345356190000516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123</v>
      </c>
    </row>
    <row r="2756" spans="1:6">
      <c r="A2756" t="s">
        <v>121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119</v>
      </c>
    </row>
    <row r="2760" spans="1:6">
      <c r="A2760" t="s">
        <v>124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293</v>
      </c>
      <c r="B2768" t="s">
        <v>272</v>
      </c>
      <c r="C2768" t="s">
        <v>275</v>
      </c>
      <c r="D2768" t="s">
        <v>292</v>
      </c>
      <c r="E2768" t="s">
        <v>291</v>
      </c>
      <c r="F2768" t="s">
        <v>314</v>
      </c>
    </row>
    <row r="2769" spans="1:10">
      <c r="A2769">
        <v>1</v>
      </c>
      <c r="B2769">
        <v>-92.248000000000005</v>
      </c>
      <c r="C2769">
        <v>310</v>
      </c>
      <c r="D2769">
        <v>55000</v>
      </c>
      <c r="E2769">
        <v>25</v>
      </c>
      <c r="F2769" s="3">
        <v>54.905588422439394</v>
      </c>
      <c r="J2769" t="s">
        <v>381</v>
      </c>
    </row>
    <row r="2770" spans="1:10">
      <c r="A2770">
        <v>2</v>
      </c>
      <c r="B2770">
        <v>-92.138999999999996</v>
      </c>
      <c r="C2770">
        <v>310</v>
      </c>
      <c r="D2770">
        <v>55000</v>
      </c>
      <c r="E2770">
        <v>34</v>
      </c>
      <c r="F2770" s="3">
        <v>54.907034696091856</v>
      </c>
    </row>
    <row r="2771" spans="1:10">
      <c r="A2771">
        <v>3</v>
      </c>
      <c r="B2771">
        <v>-92.024000000000001</v>
      </c>
      <c r="C2771">
        <v>310</v>
      </c>
      <c r="D2771">
        <v>55000</v>
      </c>
      <c r="E2771">
        <v>41</v>
      </c>
      <c r="F2771" s="3">
        <v>54.913226822886912</v>
      </c>
    </row>
    <row r="2772" spans="1:10">
      <c r="A2772">
        <v>4</v>
      </c>
      <c r="B2772">
        <v>-91.912000000000006</v>
      </c>
      <c r="C2772">
        <v>310</v>
      </c>
      <c r="D2772">
        <v>55000</v>
      </c>
      <c r="E2772">
        <v>55</v>
      </c>
      <c r="F2772" s="3">
        <v>54.935707883302605</v>
      </c>
    </row>
    <row r="2773" spans="1:10">
      <c r="A2773">
        <v>5</v>
      </c>
      <c r="B2773">
        <v>-91.8</v>
      </c>
      <c r="C2773">
        <v>310</v>
      </c>
      <c r="D2773">
        <v>55000</v>
      </c>
      <c r="E2773">
        <v>62</v>
      </c>
      <c r="F2773" s="3">
        <v>55.011192807571803</v>
      </c>
    </row>
    <row r="2774" spans="1:10">
      <c r="A2774">
        <v>6</v>
      </c>
      <c r="B2774">
        <v>-91.694000000000003</v>
      </c>
      <c r="C2774">
        <v>310</v>
      </c>
      <c r="D2774">
        <v>55000</v>
      </c>
      <c r="E2774">
        <v>61</v>
      </c>
      <c r="F2774" s="3">
        <v>55.223020164107979</v>
      </c>
    </row>
    <row r="2775" spans="1:10">
      <c r="A2775">
        <v>7</v>
      </c>
      <c r="B2775">
        <v>-91.581000000000003</v>
      </c>
      <c r="C2775">
        <v>310</v>
      </c>
      <c r="D2775">
        <v>55000</v>
      </c>
      <c r="E2775">
        <v>85</v>
      </c>
      <c r="F2775" s="3">
        <v>55.845703969192485</v>
      </c>
    </row>
    <row r="2776" spans="1:10">
      <c r="A2776">
        <v>8</v>
      </c>
      <c r="B2776">
        <v>-91.465000000000003</v>
      </c>
      <c r="C2776">
        <v>310</v>
      </c>
      <c r="D2776">
        <v>55000</v>
      </c>
      <c r="E2776">
        <v>77</v>
      </c>
      <c r="F2776" s="3">
        <v>57.518364497655334</v>
      </c>
    </row>
    <row r="2777" spans="1:10">
      <c r="A2777">
        <v>9</v>
      </c>
      <c r="B2777">
        <v>-91.349000000000004</v>
      </c>
      <c r="C2777">
        <v>310</v>
      </c>
      <c r="D2777">
        <v>55000</v>
      </c>
      <c r="E2777">
        <v>64</v>
      </c>
      <c r="F2777" s="3">
        <v>61.521096951265804</v>
      </c>
    </row>
    <row r="2778" spans="1:10">
      <c r="A2778">
        <v>10</v>
      </c>
      <c r="B2778">
        <v>-91.233999999999995</v>
      </c>
      <c r="C2778">
        <v>310</v>
      </c>
      <c r="D2778">
        <v>55000</v>
      </c>
      <c r="E2778">
        <v>87</v>
      </c>
      <c r="F2778" s="3">
        <v>70.064372748496282</v>
      </c>
    </row>
    <row r="2779" spans="1:10">
      <c r="A2779">
        <v>11</v>
      </c>
      <c r="B2779">
        <v>-91.123999999999995</v>
      </c>
      <c r="C2779">
        <v>310</v>
      </c>
      <c r="D2779">
        <v>55000</v>
      </c>
      <c r="E2779">
        <v>85</v>
      </c>
      <c r="F2779" s="3">
        <v>85.664312432503209</v>
      </c>
    </row>
    <row r="2780" spans="1:10">
      <c r="A2780">
        <v>12</v>
      </c>
      <c r="B2780">
        <v>-91.009</v>
      </c>
      <c r="C2780">
        <v>310</v>
      </c>
      <c r="D2780">
        <v>55000</v>
      </c>
      <c r="E2780">
        <v>152</v>
      </c>
      <c r="F2780" s="3">
        <v>113.84660038762713</v>
      </c>
    </row>
    <row r="2781" spans="1:10">
      <c r="A2781">
        <v>13</v>
      </c>
      <c r="B2781">
        <v>-90.894999999999996</v>
      </c>
      <c r="C2781">
        <v>310</v>
      </c>
      <c r="D2781">
        <v>55000</v>
      </c>
      <c r="E2781">
        <v>163</v>
      </c>
      <c r="F2781" s="3">
        <v>157.52825881550012</v>
      </c>
    </row>
    <row r="2782" spans="1:10">
      <c r="A2782">
        <v>14</v>
      </c>
      <c r="B2782">
        <v>-90.787000000000006</v>
      </c>
      <c r="C2782">
        <v>310</v>
      </c>
      <c r="D2782">
        <v>55000</v>
      </c>
      <c r="E2782">
        <v>183</v>
      </c>
      <c r="F2782" s="3">
        <v>214.64901818600174</v>
      </c>
    </row>
    <row r="2783" spans="1:10">
      <c r="A2783">
        <v>15</v>
      </c>
      <c r="B2783">
        <v>-90.671999999999997</v>
      </c>
      <c r="C2783">
        <v>310</v>
      </c>
      <c r="D2783">
        <v>55000</v>
      </c>
      <c r="E2783">
        <v>284</v>
      </c>
      <c r="F2783" s="3">
        <v>289.10411767458663</v>
      </c>
    </row>
    <row r="2784" spans="1:10">
      <c r="A2784">
        <v>16</v>
      </c>
      <c r="B2784">
        <v>-90.555999999999997</v>
      </c>
      <c r="C2784">
        <v>310</v>
      </c>
      <c r="D2784">
        <v>55000</v>
      </c>
      <c r="E2784">
        <v>359</v>
      </c>
      <c r="F2784" s="3">
        <v>368.94844665788889</v>
      </c>
    </row>
    <row r="2785" spans="1:6">
      <c r="A2785">
        <v>17</v>
      </c>
      <c r="B2785">
        <v>-90.44</v>
      </c>
      <c r="C2785">
        <v>310</v>
      </c>
      <c r="D2785">
        <v>55000</v>
      </c>
      <c r="E2785">
        <v>410</v>
      </c>
      <c r="F2785" s="3">
        <v>438.62913207520137</v>
      </c>
    </row>
    <row r="2786" spans="1:6">
      <c r="A2786">
        <v>18</v>
      </c>
      <c r="B2786">
        <v>-90.325000000000003</v>
      </c>
      <c r="C2786">
        <v>310</v>
      </c>
      <c r="D2786">
        <v>55000</v>
      </c>
      <c r="E2786">
        <v>483</v>
      </c>
      <c r="F2786" s="3">
        <v>481.92057130637755</v>
      </c>
    </row>
    <row r="2787" spans="1:6">
      <c r="A2787">
        <v>19</v>
      </c>
      <c r="B2787">
        <v>-90.218999999999994</v>
      </c>
      <c r="C2787">
        <v>310</v>
      </c>
      <c r="D2787">
        <v>55000</v>
      </c>
      <c r="E2787">
        <v>549</v>
      </c>
      <c r="F2787" s="3">
        <v>489.50516112477248</v>
      </c>
    </row>
    <row r="2788" spans="1:6">
      <c r="A2788">
        <v>20</v>
      </c>
      <c r="B2788">
        <v>-90.105999999999995</v>
      </c>
      <c r="C2788">
        <v>310</v>
      </c>
      <c r="D2788">
        <v>55000</v>
      </c>
      <c r="E2788">
        <v>478</v>
      </c>
      <c r="F2788" s="3">
        <v>461.45497649719192</v>
      </c>
    </row>
    <row r="2789" spans="1:6">
      <c r="A2789">
        <v>21</v>
      </c>
      <c r="B2789">
        <v>-89.991</v>
      </c>
      <c r="C2789">
        <v>310</v>
      </c>
      <c r="D2789">
        <v>55000</v>
      </c>
      <c r="E2789">
        <v>409</v>
      </c>
      <c r="F2789" s="3">
        <v>401.87203339523563</v>
      </c>
    </row>
    <row r="2790" spans="1:6">
      <c r="A2790">
        <v>22</v>
      </c>
      <c r="B2790">
        <v>-89.876999999999995</v>
      </c>
      <c r="C2790">
        <v>310</v>
      </c>
      <c r="D2790">
        <v>55000</v>
      </c>
      <c r="E2790">
        <v>322</v>
      </c>
      <c r="F2790" s="3">
        <v>325.85869173549838</v>
      </c>
    </row>
    <row r="2791" spans="1:6">
      <c r="A2791">
        <v>23</v>
      </c>
      <c r="B2791">
        <v>-89.757999999999996</v>
      </c>
      <c r="C2791">
        <v>310</v>
      </c>
      <c r="D2791">
        <v>55000</v>
      </c>
      <c r="E2791">
        <v>238</v>
      </c>
      <c r="F2791" s="3">
        <v>245.0977255030119</v>
      </c>
    </row>
    <row r="2792" spans="1:6">
      <c r="A2792">
        <v>24</v>
      </c>
      <c r="B2792">
        <v>-89.641999999999996</v>
      </c>
      <c r="C2792">
        <v>310</v>
      </c>
      <c r="D2792">
        <v>55000</v>
      </c>
      <c r="E2792">
        <v>177</v>
      </c>
      <c r="F2792" s="3">
        <v>177.49933805493782</v>
      </c>
    </row>
    <row r="2793" spans="1:6">
      <c r="A2793">
        <v>25</v>
      </c>
      <c r="B2793">
        <v>-89.534999999999997</v>
      </c>
      <c r="C2793">
        <v>310</v>
      </c>
      <c r="D2793">
        <v>55000</v>
      </c>
      <c r="E2793">
        <v>103</v>
      </c>
      <c r="F2793" s="3">
        <v>130.19664256672525</v>
      </c>
    </row>
    <row r="2794" spans="1:6">
      <c r="A2794">
        <v>26</v>
      </c>
      <c r="B2794">
        <v>-89.43</v>
      </c>
      <c r="C2794">
        <v>310</v>
      </c>
      <c r="D2794">
        <v>55000</v>
      </c>
      <c r="E2794">
        <v>90</v>
      </c>
      <c r="F2794" s="3">
        <v>98.115073134445637</v>
      </c>
    </row>
    <row r="2795" spans="1:6">
      <c r="A2795">
        <v>27</v>
      </c>
      <c r="B2795">
        <v>-89.316000000000003</v>
      </c>
      <c r="C2795">
        <v>310</v>
      </c>
      <c r="D2795">
        <v>55000</v>
      </c>
      <c r="E2795">
        <v>105</v>
      </c>
      <c r="F2795" s="3">
        <v>76.59689130639336</v>
      </c>
    </row>
    <row r="2796" spans="1:6">
      <c r="A2796">
        <v>28</v>
      </c>
      <c r="B2796">
        <v>-89.195999999999998</v>
      </c>
      <c r="C2796">
        <v>310</v>
      </c>
      <c r="D2796">
        <v>55000</v>
      </c>
      <c r="E2796">
        <v>91</v>
      </c>
      <c r="F2796" s="3">
        <v>64.435874015762451</v>
      </c>
    </row>
    <row r="2797" spans="1:6">
      <c r="A2797">
        <v>29</v>
      </c>
      <c r="B2797">
        <v>-89.090999999999994</v>
      </c>
      <c r="C2797">
        <v>310</v>
      </c>
      <c r="D2797">
        <v>55000</v>
      </c>
      <c r="E2797">
        <v>74</v>
      </c>
      <c r="F2797" s="3">
        <v>59.182352390859251</v>
      </c>
    </row>
    <row r="2798" spans="1:6">
      <c r="A2798">
        <v>30</v>
      </c>
      <c r="B2798">
        <v>-88.971999999999994</v>
      </c>
      <c r="C2798">
        <v>310</v>
      </c>
      <c r="D2798">
        <v>55000</v>
      </c>
      <c r="E2798">
        <v>67</v>
      </c>
      <c r="F2798" s="3">
        <v>56.478435678486235</v>
      </c>
    </row>
    <row r="2799" spans="1:6">
      <c r="A2799">
        <v>31</v>
      </c>
      <c r="B2799">
        <v>-88.86</v>
      </c>
      <c r="C2799">
        <v>310</v>
      </c>
      <c r="D2799">
        <v>55000</v>
      </c>
      <c r="E2799">
        <v>60</v>
      </c>
      <c r="F2799" s="3">
        <v>55.466445985368075</v>
      </c>
    </row>
    <row r="2800" spans="1:6">
      <c r="A2800">
        <v>32</v>
      </c>
      <c r="B2800">
        <v>-88.751999999999995</v>
      </c>
      <c r="C2800">
        <v>310</v>
      </c>
      <c r="D2800">
        <v>55000</v>
      </c>
      <c r="E2800">
        <v>81</v>
      </c>
      <c r="F2800" s="3">
        <v>55.096540413951857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125</v>
      </c>
    </row>
    <row r="2806" spans="1:1">
      <c r="A2806" t="s">
        <v>121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119</v>
      </c>
    </row>
    <row r="2810" spans="1:1">
      <c r="A2810" t="s">
        <v>126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293</v>
      </c>
      <c r="B2818" t="s">
        <v>272</v>
      </c>
      <c r="C2818" t="s">
        <v>275</v>
      </c>
      <c r="D2818" t="s">
        <v>292</v>
      </c>
      <c r="E2818" t="s">
        <v>291</v>
      </c>
      <c r="F2818" t="s">
        <v>314</v>
      </c>
    </row>
    <row r="2819" spans="1:10">
      <c r="A2819">
        <v>1</v>
      </c>
      <c r="B2819">
        <v>-92.248000000000005</v>
      </c>
      <c r="C2819">
        <v>309</v>
      </c>
      <c r="D2819">
        <v>55000</v>
      </c>
      <c r="E2819">
        <v>41</v>
      </c>
      <c r="F2819" s="3">
        <v>63.936467487642624</v>
      </c>
      <c r="J2819" t="s">
        <v>382</v>
      </c>
    </row>
    <row r="2820" spans="1:10">
      <c r="A2820">
        <v>2</v>
      </c>
      <c r="B2820">
        <v>-92.138999999999996</v>
      </c>
      <c r="C2820">
        <v>309</v>
      </c>
      <c r="D2820">
        <v>55000</v>
      </c>
      <c r="E2820">
        <v>29</v>
      </c>
      <c r="F2820" s="3">
        <v>63.938597582718373</v>
      </c>
    </row>
    <row r="2821" spans="1:10">
      <c r="A2821">
        <v>3</v>
      </c>
      <c r="B2821">
        <v>-92.024000000000001</v>
      </c>
      <c r="C2821">
        <v>309</v>
      </c>
      <c r="D2821">
        <v>55000</v>
      </c>
      <c r="E2821">
        <v>45</v>
      </c>
      <c r="F2821" s="3">
        <v>63.947767546439344</v>
      </c>
    </row>
    <row r="2822" spans="1:10">
      <c r="A2822">
        <v>4</v>
      </c>
      <c r="B2822">
        <v>-91.912000000000006</v>
      </c>
      <c r="C2822">
        <v>309</v>
      </c>
      <c r="D2822">
        <v>55000</v>
      </c>
      <c r="E2822">
        <v>63</v>
      </c>
      <c r="F2822" s="3">
        <v>63.981094448824152</v>
      </c>
    </row>
    <row r="2823" spans="1:10">
      <c r="A2823">
        <v>5</v>
      </c>
      <c r="B2823">
        <v>-91.8</v>
      </c>
      <c r="C2823">
        <v>309</v>
      </c>
      <c r="D2823">
        <v>55000</v>
      </c>
      <c r="E2823">
        <v>67</v>
      </c>
      <c r="F2823" s="3">
        <v>64.0926131705682</v>
      </c>
    </row>
    <row r="2824" spans="1:10">
      <c r="A2824">
        <v>6</v>
      </c>
      <c r="B2824">
        <v>-91.694000000000003</v>
      </c>
      <c r="C2824">
        <v>309</v>
      </c>
      <c r="D2824">
        <v>55000</v>
      </c>
      <c r="E2824">
        <v>87</v>
      </c>
      <c r="F2824" s="3">
        <v>64.403197325825033</v>
      </c>
    </row>
    <row r="2825" spans="1:10">
      <c r="A2825">
        <v>7</v>
      </c>
      <c r="B2825">
        <v>-91.581000000000003</v>
      </c>
      <c r="C2825">
        <v>309</v>
      </c>
      <c r="D2825">
        <v>55000</v>
      </c>
      <c r="E2825">
        <v>76</v>
      </c>
      <c r="F2825" s="3">
        <v>65.305037427722269</v>
      </c>
    </row>
    <row r="2826" spans="1:10">
      <c r="A2826">
        <v>8</v>
      </c>
      <c r="B2826">
        <v>-91.465000000000003</v>
      </c>
      <c r="C2826">
        <v>309</v>
      </c>
      <c r="D2826">
        <v>55000</v>
      </c>
      <c r="E2826">
        <v>91</v>
      </c>
      <c r="F2826" s="3">
        <v>67.685038013831459</v>
      </c>
    </row>
    <row r="2827" spans="1:10">
      <c r="A2827">
        <v>9</v>
      </c>
      <c r="B2827">
        <v>-91.349000000000004</v>
      </c>
      <c r="C2827">
        <v>309</v>
      </c>
      <c r="D2827">
        <v>55000</v>
      </c>
      <c r="E2827">
        <v>83</v>
      </c>
      <c r="F2827" s="3">
        <v>73.249642947268711</v>
      </c>
    </row>
    <row r="2828" spans="1:10">
      <c r="A2828">
        <v>10</v>
      </c>
      <c r="B2828">
        <v>-91.233999999999995</v>
      </c>
      <c r="C2828">
        <v>309</v>
      </c>
      <c r="D2828">
        <v>55000</v>
      </c>
      <c r="E2828">
        <v>124</v>
      </c>
      <c r="F2828" s="3">
        <v>84.788950192359195</v>
      </c>
    </row>
    <row r="2829" spans="1:10">
      <c r="A2829">
        <v>11</v>
      </c>
      <c r="B2829">
        <v>-91.123999999999995</v>
      </c>
      <c r="C2829">
        <v>309</v>
      </c>
      <c r="D2829">
        <v>55000</v>
      </c>
      <c r="E2829">
        <v>127</v>
      </c>
      <c r="F2829" s="3">
        <v>105.15593944576921</v>
      </c>
    </row>
    <row r="2830" spans="1:10">
      <c r="A2830">
        <v>12</v>
      </c>
      <c r="B2830">
        <v>-91.009</v>
      </c>
      <c r="C2830">
        <v>309</v>
      </c>
      <c r="D2830">
        <v>55000</v>
      </c>
      <c r="E2830">
        <v>140</v>
      </c>
      <c r="F2830" s="3">
        <v>140.46820721751735</v>
      </c>
    </row>
    <row r="2831" spans="1:10">
      <c r="A2831">
        <v>13</v>
      </c>
      <c r="B2831">
        <v>-90.894999999999996</v>
      </c>
      <c r="C2831">
        <v>309</v>
      </c>
      <c r="D2831">
        <v>55000</v>
      </c>
      <c r="E2831">
        <v>174</v>
      </c>
      <c r="F2831" s="3">
        <v>192.53190402734259</v>
      </c>
    </row>
    <row r="2832" spans="1:10">
      <c r="A2832">
        <v>14</v>
      </c>
      <c r="B2832">
        <v>-90.787000000000006</v>
      </c>
      <c r="C2832">
        <v>309</v>
      </c>
      <c r="D2832">
        <v>55000</v>
      </c>
      <c r="E2832">
        <v>233</v>
      </c>
      <c r="F2832" s="3">
        <v>256.72286465116269</v>
      </c>
    </row>
    <row r="2833" spans="1:6">
      <c r="A2833">
        <v>15</v>
      </c>
      <c r="B2833">
        <v>-90.671999999999997</v>
      </c>
      <c r="C2833">
        <v>309</v>
      </c>
      <c r="D2833">
        <v>55000</v>
      </c>
      <c r="E2833">
        <v>326</v>
      </c>
      <c r="F2833" s="3">
        <v>334.35233904130672</v>
      </c>
    </row>
    <row r="2834" spans="1:6">
      <c r="A2834">
        <v>16</v>
      </c>
      <c r="B2834">
        <v>-90.555999999999997</v>
      </c>
      <c r="C2834">
        <v>309</v>
      </c>
      <c r="D2834">
        <v>55000</v>
      </c>
      <c r="E2834">
        <v>397</v>
      </c>
      <c r="F2834" s="3">
        <v>409.21121500194596</v>
      </c>
    </row>
    <row r="2835" spans="1:6">
      <c r="A2835">
        <v>17</v>
      </c>
      <c r="B2835">
        <v>-90.44</v>
      </c>
      <c r="C2835">
        <v>309</v>
      </c>
      <c r="D2835">
        <v>55000</v>
      </c>
      <c r="E2835">
        <v>475</v>
      </c>
      <c r="F2835" s="3">
        <v>463.89434181826334</v>
      </c>
    </row>
    <row r="2836" spans="1:6">
      <c r="A2836">
        <v>18</v>
      </c>
      <c r="B2836">
        <v>-90.325000000000003</v>
      </c>
      <c r="C2836">
        <v>309</v>
      </c>
      <c r="D2836">
        <v>55000</v>
      </c>
      <c r="E2836">
        <v>527</v>
      </c>
      <c r="F2836" s="3">
        <v>484.25185284485428</v>
      </c>
    </row>
    <row r="2837" spans="1:6">
      <c r="A2837">
        <v>19</v>
      </c>
      <c r="B2837">
        <v>-90.218999999999994</v>
      </c>
      <c r="C2837">
        <v>309</v>
      </c>
      <c r="D2837">
        <v>55000</v>
      </c>
      <c r="E2837">
        <v>465</v>
      </c>
      <c r="F2837" s="3">
        <v>468.17979263151682</v>
      </c>
    </row>
    <row r="2838" spans="1:6">
      <c r="A2838">
        <v>20</v>
      </c>
      <c r="B2838">
        <v>-90.105999999999995</v>
      </c>
      <c r="C2838">
        <v>309</v>
      </c>
      <c r="D2838">
        <v>55000</v>
      </c>
      <c r="E2838">
        <v>449</v>
      </c>
      <c r="F2838" s="3">
        <v>418.51354281450949</v>
      </c>
    </row>
    <row r="2839" spans="1:6">
      <c r="A2839">
        <v>21</v>
      </c>
      <c r="B2839">
        <v>-89.991</v>
      </c>
      <c r="C2839">
        <v>309</v>
      </c>
      <c r="D2839">
        <v>55000</v>
      </c>
      <c r="E2839">
        <v>323</v>
      </c>
      <c r="F2839" s="3">
        <v>346.14806033547325</v>
      </c>
    </row>
    <row r="2840" spans="1:6">
      <c r="A2840">
        <v>22</v>
      </c>
      <c r="B2840">
        <v>-89.876999999999995</v>
      </c>
      <c r="C2840">
        <v>309</v>
      </c>
      <c r="D2840">
        <v>55000</v>
      </c>
      <c r="E2840">
        <v>275</v>
      </c>
      <c r="F2840" s="3">
        <v>268.71488865905997</v>
      </c>
    </row>
    <row r="2841" spans="1:6">
      <c r="A2841">
        <v>23</v>
      </c>
      <c r="B2841">
        <v>-89.757999999999996</v>
      </c>
      <c r="C2841">
        <v>309</v>
      </c>
      <c r="D2841">
        <v>55000</v>
      </c>
      <c r="E2841">
        <v>177</v>
      </c>
      <c r="F2841" s="3">
        <v>196.4683468307997</v>
      </c>
    </row>
    <row r="2842" spans="1:6">
      <c r="A2842">
        <v>24</v>
      </c>
      <c r="B2842">
        <v>-89.641999999999996</v>
      </c>
      <c r="C2842">
        <v>309</v>
      </c>
      <c r="D2842">
        <v>55000</v>
      </c>
      <c r="E2842">
        <v>142</v>
      </c>
      <c r="F2842" s="3">
        <v>142.51243757469982</v>
      </c>
    </row>
    <row r="2843" spans="1:6">
      <c r="A2843">
        <v>25</v>
      </c>
      <c r="B2843">
        <v>-89.534999999999997</v>
      </c>
      <c r="C2843">
        <v>309</v>
      </c>
      <c r="D2843">
        <v>55000</v>
      </c>
      <c r="E2843">
        <v>98</v>
      </c>
      <c r="F2843" s="3">
        <v>108.43879743320656</v>
      </c>
    </row>
    <row r="2844" spans="1:6">
      <c r="A2844">
        <v>26</v>
      </c>
      <c r="B2844">
        <v>-89.43</v>
      </c>
      <c r="C2844">
        <v>309</v>
      </c>
      <c r="D2844">
        <v>55000</v>
      </c>
      <c r="E2844">
        <v>103</v>
      </c>
      <c r="F2844" s="3">
        <v>87.438958608775934</v>
      </c>
    </row>
    <row r="2845" spans="1:6">
      <c r="A2845">
        <v>27</v>
      </c>
      <c r="B2845">
        <v>-89.316000000000003</v>
      </c>
      <c r="C2845">
        <v>309</v>
      </c>
      <c r="D2845">
        <v>55000</v>
      </c>
      <c r="E2845">
        <v>81</v>
      </c>
      <c r="F2845" s="3">
        <v>74.672544872920696</v>
      </c>
    </row>
    <row r="2846" spans="1:6">
      <c r="A2846">
        <v>28</v>
      </c>
      <c r="B2846">
        <v>-89.195999999999998</v>
      </c>
      <c r="C2846">
        <v>309</v>
      </c>
      <c r="D2846">
        <v>55000</v>
      </c>
      <c r="E2846">
        <v>78</v>
      </c>
      <c r="F2846" s="3">
        <v>68.187808528049416</v>
      </c>
    </row>
    <row r="2847" spans="1:6">
      <c r="A2847">
        <v>29</v>
      </c>
      <c r="B2847">
        <v>-89.090999999999994</v>
      </c>
      <c r="C2847">
        <v>309</v>
      </c>
      <c r="D2847">
        <v>55000</v>
      </c>
      <c r="E2847">
        <v>79</v>
      </c>
      <c r="F2847" s="3">
        <v>65.671541809314775</v>
      </c>
    </row>
    <row r="2848" spans="1:6">
      <c r="A2848">
        <v>30</v>
      </c>
      <c r="B2848">
        <v>-88.971999999999994</v>
      </c>
      <c r="C2848">
        <v>309</v>
      </c>
      <c r="D2848">
        <v>55000</v>
      </c>
      <c r="E2848">
        <v>84</v>
      </c>
      <c r="F2848" s="3">
        <v>64.506787155427034</v>
      </c>
    </row>
    <row r="2849" spans="1:6">
      <c r="A2849">
        <v>31</v>
      </c>
      <c r="B2849">
        <v>-88.86</v>
      </c>
      <c r="C2849">
        <v>309</v>
      </c>
      <c r="D2849">
        <v>55000</v>
      </c>
      <c r="E2849">
        <v>87</v>
      </c>
      <c r="F2849" s="3">
        <v>64.118426050634952</v>
      </c>
    </row>
    <row r="2850" spans="1:6">
      <c r="A2850">
        <v>32</v>
      </c>
      <c r="B2850">
        <v>-88.751999999999995</v>
      </c>
      <c r="C2850">
        <v>309</v>
      </c>
      <c r="D2850">
        <v>55000</v>
      </c>
      <c r="E2850">
        <v>81</v>
      </c>
      <c r="F2850" s="3">
        <v>63.991645343890085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127</v>
      </c>
    </row>
    <row r="2856" spans="1:6">
      <c r="A2856" t="s">
        <v>121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119</v>
      </c>
    </row>
    <row r="2860" spans="1:6">
      <c r="A2860" t="s">
        <v>128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293</v>
      </c>
      <c r="B2868" t="s">
        <v>272</v>
      </c>
      <c r="C2868" t="s">
        <v>275</v>
      </c>
      <c r="D2868" t="s">
        <v>292</v>
      </c>
      <c r="E2868" t="s">
        <v>291</v>
      </c>
      <c r="F2868" t="s">
        <v>314</v>
      </c>
    </row>
    <row r="2869" spans="1:10">
      <c r="A2869">
        <v>1</v>
      </c>
      <c r="B2869">
        <v>-92.248000000000005</v>
      </c>
      <c r="C2869">
        <v>311</v>
      </c>
      <c r="D2869">
        <v>55000</v>
      </c>
      <c r="E2869">
        <v>35</v>
      </c>
      <c r="F2869" s="3">
        <v>58.504917536800654</v>
      </c>
      <c r="J2869" t="s">
        <v>383</v>
      </c>
    </row>
    <row r="2870" spans="1:10">
      <c r="A2870">
        <v>2</v>
      </c>
      <c r="B2870">
        <v>-92.138999999999996</v>
      </c>
      <c r="C2870">
        <v>311</v>
      </c>
      <c r="D2870">
        <v>55000</v>
      </c>
      <c r="E2870">
        <v>37</v>
      </c>
      <c r="F2870" s="3">
        <v>58.530357164092358</v>
      </c>
    </row>
    <row r="2871" spans="1:10">
      <c r="A2871">
        <v>3</v>
      </c>
      <c r="B2871">
        <v>-92.024000000000001</v>
      </c>
      <c r="C2871">
        <v>311</v>
      </c>
      <c r="D2871">
        <v>55000</v>
      </c>
      <c r="E2871">
        <v>42</v>
      </c>
      <c r="F2871" s="3">
        <v>58.605312502435623</v>
      </c>
    </row>
    <row r="2872" spans="1:10">
      <c r="A2872">
        <v>4</v>
      </c>
      <c r="B2872">
        <v>-91.912000000000006</v>
      </c>
      <c r="C2872">
        <v>311</v>
      </c>
      <c r="D2872">
        <v>55000</v>
      </c>
      <c r="E2872">
        <v>61</v>
      </c>
      <c r="F2872" s="3">
        <v>58.796819972226714</v>
      </c>
    </row>
    <row r="2873" spans="1:10">
      <c r="A2873">
        <v>5</v>
      </c>
      <c r="B2873">
        <v>-91.8</v>
      </c>
      <c r="C2873">
        <v>311</v>
      </c>
      <c r="D2873">
        <v>55000</v>
      </c>
      <c r="E2873">
        <v>65</v>
      </c>
      <c r="F2873" s="3">
        <v>59.260491247193713</v>
      </c>
    </row>
    <row r="2874" spans="1:10">
      <c r="A2874">
        <v>6</v>
      </c>
      <c r="B2874">
        <v>-91.694000000000003</v>
      </c>
      <c r="C2874">
        <v>311</v>
      </c>
      <c r="D2874">
        <v>55000</v>
      </c>
      <c r="E2874">
        <v>70</v>
      </c>
      <c r="F2874" s="3">
        <v>60.2287231763882</v>
      </c>
    </row>
    <row r="2875" spans="1:10">
      <c r="A2875">
        <v>7</v>
      </c>
      <c r="B2875">
        <v>-91.581000000000003</v>
      </c>
      <c r="C2875">
        <v>311</v>
      </c>
      <c r="D2875">
        <v>55000</v>
      </c>
      <c r="E2875">
        <v>75</v>
      </c>
      <c r="F2875" s="3">
        <v>62.376695083609043</v>
      </c>
    </row>
    <row r="2876" spans="1:10">
      <c r="A2876">
        <v>8</v>
      </c>
      <c r="B2876">
        <v>-91.465000000000003</v>
      </c>
      <c r="C2876">
        <v>311</v>
      </c>
      <c r="D2876">
        <v>55000</v>
      </c>
      <c r="E2876">
        <v>80</v>
      </c>
      <c r="F2876" s="3">
        <v>66.778400126159681</v>
      </c>
    </row>
    <row r="2877" spans="1:10">
      <c r="A2877">
        <v>9</v>
      </c>
      <c r="B2877">
        <v>-91.349000000000004</v>
      </c>
      <c r="C2877">
        <v>311</v>
      </c>
      <c r="D2877">
        <v>55000</v>
      </c>
      <c r="E2877">
        <v>92</v>
      </c>
      <c r="F2877" s="3">
        <v>74.976711575546034</v>
      </c>
    </row>
    <row r="2878" spans="1:10">
      <c r="A2878">
        <v>10</v>
      </c>
      <c r="B2878">
        <v>-91.233999999999995</v>
      </c>
      <c r="C2878">
        <v>311</v>
      </c>
      <c r="D2878">
        <v>55000</v>
      </c>
      <c r="E2878">
        <v>109</v>
      </c>
      <c r="F2878" s="3">
        <v>88.923115780423728</v>
      </c>
    </row>
    <row r="2879" spans="1:10">
      <c r="A2879">
        <v>11</v>
      </c>
      <c r="B2879">
        <v>-91.123999999999995</v>
      </c>
      <c r="C2879">
        <v>311</v>
      </c>
      <c r="D2879">
        <v>55000</v>
      </c>
      <c r="E2879">
        <v>116</v>
      </c>
      <c r="F2879" s="3">
        <v>109.79206219193077</v>
      </c>
    </row>
    <row r="2880" spans="1:10">
      <c r="A2880">
        <v>12</v>
      </c>
      <c r="B2880">
        <v>-91.009</v>
      </c>
      <c r="C2880">
        <v>311</v>
      </c>
      <c r="D2880">
        <v>55000</v>
      </c>
      <c r="E2880">
        <v>150</v>
      </c>
      <c r="F2880" s="3">
        <v>141.30517503874503</v>
      </c>
    </row>
    <row r="2881" spans="1:6">
      <c r="A2881">
        <v>13</v>
      </c>
      <c r="B2881">
        <v>-90.894999999999996</v>
      </c>
      <c r="C2881">
        <v>311</v>
      </c>
      <c r="D2881">
        <v>55000</v>
      </c>
      <c r="E2881">
        <v>161</v>
      </c>
      <c r="F2881" s="3">
        <v>182.91044759198221</v>
      </c>
    </row>
    <row r="2882" spans="1:6">
      <c r="A2882">
        <v>14</v>
      </c>
      <c r="B2882">
        <v>-90.787000000000006</v>
      </c>
      <c r="C2882">
        <v>311</v>
      </c>
      <c r="D2882">
        <v>55000</v>
      </c>
      <c r="E2882">
        <v>214</v>
      </c>
      <c r="F2882" s="3">
        <v>230.43151058370725</v>
      </c>
    </row>
    <row r="2883" spans="1:6">
      <c r="A2883">
        <v>15</v>
      </c>
      <c r="B2883">
        <v>-90.671999999999997</v>
      </c>
      <c r="C2883">
        <v>311</v>
      </c>
      <c r="D2883">
        <v>55000</v>
      </c>
      <c r="E2883">
        <v>264</v>
      </c>
      <c r="F2883" s="3">
        <v>285.53270353973289</v>
      </c>
    </row>
    <row r="2884" spans="1:6">
      <c r="A2884">
        <v>16</v>
      </c>
      <c r="B2884">
        <v>-90.555999999999997</v>
      </c>
      <c r="C2884">
        <v>311</v>
      </c>
      <c r="D2884">
        <v>55000</v>
      </c>
      <c r="E2884">
        <v>316</v>
      </c>
      <c r="F2884" s="3">
        <v>338.85268393382319</v>
      </c>
    </row>
    <row r="2885" spans="1:6">
      <c r="A2885">
        <v>17</v>
      </c>
      <c r="B2885">
        <v>-90.44</v>
      </c>
      <c r="C2885">
        <v>311</v>
      </c>
      <c r="D2885">
        <v>55000</v>
      </c>
      <c r="E2885">
        <v>417</v>
      </c>
      <c r="F2885" s="3">
        <v>381.36776734645571</v>
      </c>
    </row>
    <row r="2886" spans="1:6">
      <c r="A2886">
        <v>18</v>
      </c>
      <c r="B2886">
        <v>-90.325000000000003</v>
      </c>
      <c r="C2886">
        <v>311</v>
      </c>
      <c r="D2886">
        <v>55000</v>
      </c>
      <c r="E2886">
        <v>397</v>
      </c>
      <c r="F2886" s="3">
        <v>405.16558975494223</v>
      </c>
    </row>
    <row r="2887" spans="1:6">
      <c r="A2887">
        <v>19</v>
      </c>
      <c r="B2887">
        <v>-90.218999999999994</v>
      </c>
      <c r="C2887">
        <v>311</v>
      </c>
      <c r="D2887">
        <v>55000</v>
      </c>
      <c r="E2887">
        <v>467</v>
      </c>
      <c r="F2887" s="3">
        <v>406.84384966641738</v>
      </c>
    </row>
    <row r="2888" spans="1:6">
      <c r="A2888">
        <v>20</v>
      </c>
      <c r="B2888">
        <v>-90.105999999999995</v>
      </c>
      <c r="C2888">
        <v>311</v>
      </c>
      <c r="D2888">
        <v>55000</v>
      </c>
      <c r="E2888">
        <v>414</v>
      </c>
      <c r="F2888" s="3">
        <v>386.88666814084922</v>
      </c>
    </row>
    <row r="2889" spans="1:6">
      <c r="A2889">
        <v>21</v>
      </c>
      <c r="B2889">
        <v>-89.991</v>
      </c>
      <c r="C2889">
        <v>311</v>
      </c>
      <c r="D2889">
        <v>55000</v>
      </c>
      <c r="E2889">
        <v>339</v>
      </c>
      <c r="F2889" s="3">
        <v>347.42991028425234</v>
      </c>
    </row>
    <row r="2890" spans="1:6">
      <c r="A2890">
        <v>22</v>
      </c>
      <c r="B2890">
        <v>-89.876999999999995</v>
      </c>
      <c r="C2890">
        <v>311</v>
      </c>
      <c r="D2890">
        <v>55000</v>
      </c>
      <c r="E2890">
        <v>292</v>
      </c>
      <c r="F2890" s="3">
        <v>296.34500151273079</v>
      </c>
    </row>
    <row r="2891" spans="1:6">
      <c r="A2891">
        <v>23</v>
      </c>
      <c r="B2891">
        <v>-89.757999999999996</v>
      </c>
      <c r="C2891">
        <v>311</v>
      </c>
      <c r="D2891">
        <v>55000</v>
      </c>
      <c r="E2891">
        <v>226</v>
      </c>
      <c r="F2891" s="3">
        <v>239.16543031468208</v>
      </c>
    </row>
    <row r="2892" spans="1:6">
      <c r="A2892">
        <v>24</v>
      </c>
      <c r="B2892">
        <v>-89.641999999999996</v>
      </c>
      <c r="C2892">
        <v>311</v>
      </c>
      <c r="D2892">
        <v>55000</v>
      </c>
      <c r="E2892">
        <v>163</v>
      </c>
      <c r="F2892" s="3">
        <v>187.25871269615337</v>
      </c>
    </row>
    <row r="2893" spans="1:6">
      <c r="A2893">
        <v>25</v>
      </c>
      <c r="B2893">
        <v>-89.534999999999997</v>
      </c>
      <c r="C2893">
        <v>311</v>
      </c>
      <c r="D2893">
        <v>55000</v>
      </c>
      <c r="E2893">
        <v>141</v>
      </c>
      <c r="F2893" s="3">
        <v>147.05751370480252</v>
      </c>
    </row>
    <row r="2894" spans="1:6">
      <c r="A2894">
        <v>26</v>
      </c>
      <c r="B2894">
        <v>-89.43</v>
      </c>
      <c r="C2894">
        <v>311</v>
      </c>
      <c r="D2894">
        <v>55000</v>
      </c>
      <c r="E2894">
        <v>116</v>
      </c>
      <c r="F2894" s="3">
        <v>116.39560262386608</v>
      </c>
    </row>
    <row r="2895" spans="1:6">
      <c r="A2895">
        <v>27</v>
      </c>
      <c r="B2895">
        <v>-89.316000000000003</v>
      </c>
      <c r="C2895">
        <v>311</v>
      </c>
      <c r="D2895">
        <v>55000</v>
      </c>
      <c r="E2895">
        <v>95</v>
      </c>
      <c r="F2895" s="3">
        <v>92.707497609397777</v>
      </c>
    </row>
    <row r="2896" spans="1:6">
      <c r="A2896">
        <v>28</v>
      </c>
      <c r="B2896">
        <v>-89.195999999999998</v>
      </c>
      <c r="C2896">
        <v>311</v>
      </c>
      <c r="D2896">
        <v>55000</v>
      </c>
      <c r="E2896">
        <v>102</v>
      </c>
      <c r="F2896" s="3">
        <v>76.777427033675096</v>
      </c>
    </row>
    <row r="2897" spans="1:6">
      <c r="A2897">
        <v>29</v>
      </c>
      <c r="B2897">
        <v>-89.090999999999994</v>
      </c>
      <c r="C2897">
        <v>311</v>
      </c>
      <c r="D2897">
        <v>55000</v>
      </c>
      <c r="E2897">
        <v>79</v>
      </c>
      <c r="F2897" s="3">
        <v>68.432487797079773</v>
      </c>
    </row>
    <row r="2898" spans="1:6">
      <c r="A2898">
        <v>30</v>
      </c>
      <c r="B2898">
        <v>-88.971999999999994</v>
      </c>
      <c r="C2898">
        <v>311</v>
      </c>
      <c r="D2898">
        <v>55000</v>
      </c>
      <c r="E2898">
        <v>75</v>
      </c>
      <c r="F2898" s="3">
        <v>63.141558114183717</v>
      </c>
    </row>
    <row r="2899" spans="1:6">
      <c r="A2899">
        <v>31</v>
      </c>
      <c r="B2899">
        <v>-88.86</v>
      </c>
      <c r="C2899">
        <v>311</v>
      </c>
      <c r="D2899">
        <v>55000</v>
      </c>
      <c r="E2899">
        <v>72</v>
      </c>
      <c r="F2899" s="3">
        <v>60.61869808236802</v>
      </c>
    </row>
    <row r="2900" spans="1:6">
      <c r="A2900">
        <v>32</v>
      </c>
      <c r="B2900">
        <v>-88.751999999999995</v>
      </c>
      <c r="C2900">
        <v>311</v>
      </c>
      <c r="D2900">
        <v>55000</v>
      </c>
      <c r="E2900">
        <v>77</v>
      </c>
      <c r="F2900" s="3">
        <v>59.432572985997304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129</v>
      </c>
    </row>
    <row r="2906" spans="1:6">
      <c r="A2906" t="s">
        <v>121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119</v>
      </c>
    </row>
    <row r="2910" spans="1:6">
      <c r="A2910" t="s">
        <v>130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293</v>
      </c>
      <c r="B2918" t="s">
        <v>272</v>
      </c>
      <c r="C2918" t="s">
        <v>275</v>
      </c>
      <c r="D2918" t="s">
        <v>292</v>
      </c>
      <c r="E2918" t="s">
        <v>291</v>
      </c>
      <c r="F2918" t="s">
        <v>314</v>
      </c>
    </row>
    <row r="2919" spans="1:10">
      <c r="A2919">
        <v>1</v>
      </c>
      <c r="B2919">
        <v>-92.248000000000005</v>
      </c>
      <c r="C2919">
        <v>310</v>
      </c>
      <c r="D2919">
        <v>55000</v>
      </c>
      <c r="E2919">
        <v>44</v>
      </c>
      <c r="F2919" s="3">
        <v>62.423248005503901</v>
      </c>
      <c r="J2919" t="s">
        <v>384</v>
      </c>
    </row>
    <row r="2920" spans="1:10">
      <c r="A2920">
        <v>2</v>
      </c>
      <c r="B2920">
        <v>-92.138999999999996</v>
      </c>
      <c r="C2920">
        <v>310</v>
      </c>
      <c r="D2920">
        <v>55000</v>
      </c>
      <c r="E2920">
        <v>42</v>
      </c>
      <c r="F2920" s="3">
        <v>62.433507085046251</v>
      </c>
    </row>
    <row r="2921" spans="1:10">
      <c r="A2921">
        <v>3</v>
      </c>
      <c r="B2921">
        <v>-92.024000000000001</v>
      </c>
      <c r="C2921">
        <v>310</v>
      </c>
      <c r="D2921">
        <v>55000</v>
      </c>
      <c r="E2921">
        <v>46</v>
      </c>
      <c r="F2921" s="3">
        <v>62.46586324174546</v>
      </c>
    </row>
    <row r="2922" spans="1:10">
      <c r="A2922">
        <v>4</v>
      </c>
      <c r="B2922">
        <v>-91.912000000000006</v>
      </c>
      <c r="C2922">
        <v>310</v>
      </c>
      <c r="D2922">
        <v>55000</v>
      </c>
      <c r="E2922">
        <v>65</v>
      </c>
      <c r="F2922" s="3">
        <v>62.554313944100038</v>
      </c>
    </row>
    <row r="2923" spans="1:10">
      <c r="A2923">
        <v>5</v>
      </c>
      <c r="B2923">
        <v>-91.8</v>
      </c>
      <c r="C2923">
        <v>310</v>
      </c>
      <c r="D2923">
        <v>55000</v>
      </c>
      <c r="E2923">
        <v>78</v>
      </c>
      <c r="F2923" s="3">
        <v>62.783227716132679</v>
      </c>
    </row>
    <row r="2924" spans="1:10">
      <c r="A2924">
        <v>6</v>
      </c>
      <c r="B2924">
        <v>-91.694000000000003</v>
      </c>
      <c r="C2924">
        <v>310</v>
      </c>
      <c r="D2924">
        <v>55000</v>
      </c>
      <c r="E2924">
        <v>84</v>
      </c>
      <c r="F2924" s="3">
        <v>63.29291127025094</v>
      </c>
    </row>
    <row r="2925" spans="1:10">
      <c r="A2925">
        <v>7</v>
      </c>
      <c r="B2925">
        <v>-91.581000000000003</v>
      </c>
      <c r="C2925">
        <v>310</v>
      </c>
      <c r="D2925">
        <v>55000</v>
      </c>
      <c r="E2925">
        <v>67</v>
      </c>
      <c r="F2925" s="3">
        <v>64.499920365105254</v>
      </c>
    </row>
    <row r="2926" spans="1:10">
      <c r="A2926">
        <v>8</v>
      </c>
      <c r="B2926">
        <v>-91.465000000000003</v>
      </c>
      <c r="C2926">
        <v>310</v>
      </c>
      <c r="D2926">
        <v>55000</v>
      </c>
      <c r="E2926">
        <v>75</v>
      </c>
      <c r="F2926" s="3">
        <v>67.147242962619686</v>
      </c>
    </row>
    <row r="2927" spans="1:10">
      <c r="A2927">
        <v>9</v>
      </c>
      <c r="B2927">
        <v>-91.349000000000004</v>
      </c>
      <c r="C2927">
        <v>310</v>
      </c>
      <c r="D2927">
        <v>55000</v>
      </c>
      <c r="E2927">
        <v>83</v>
      </c>
      <c r="F2927" s="3">
        <v>72.429438189146765</v>
      </c>
    </row>
    <row r="2928" spans="1:10">
      <c r="A2928">
        <v>10</v>
      </c>
      <c r="B2928">
        <v>-91.233999999999995</v>
      </c>
      <c r="C2928">
        <v>310</v>
      </c>
      <c r="D2928">
        <v>55000</v>
      </c>
      <c r="E2928">
        <v>89</v>
      </c>
      <c r="F2928" s="3">
        <v>82.058127375693658</v>
      </c>
    </row>
    <row r="2929" spans="1:6">
      <c r="A2929">
        <v>11</v>
      </c>
      <c r="B2929">
        <v>-91.123999999999995</v>
      </c>
      <c r="C2929">
        <v>310</v>
      </c>
      <c r="D2929">
        <v>55000</v>
      </c>
      <c r="E2929">
        <v>109</v>
      </c>
      <c r="F2929" s="3">
        <v>97.483358399007699</v>
      </c>
    </row>
    <row r="2930" spans="1:6">
      <c r="A2930">
        <v>12</v>
      </c>
      <c r="B2930">
        <v>-91.009</v>
      </c>
      <c r="C2930">
        <v>310</v>
      </c>
      <c r="D2930">
        <v>55000</v>
      </c>
      <c r="E2930">
        <v>116</v>
      </c>
      <c r="F2930" s="3">
        <v>122.47728061122007</v>
      </c>
    </row>
    <row r="2931" spans="1:6">
      <c r="A2931">
        <v>13</v>
      </c>
      <c r="B2931">
        <v>-90.894999999999996</v>
      </c>
      <c r="C2931">
        <v>310</v>
      </c>
      <c r="D2931">
        <v>55000</v>
      </c>
      <c r="E2931">
        <v>159</v>
      </c>
      <c r="F2931" s="3">
        <v>158.02961730637492</v>
      </c>
    </row>
    <row r="2932" spans="1:6">
      <c r="A2932">
        <v>14</v>
      </c>
      <c r="B2932">
        <v>-90.787000000000006</v>
      </c>
      <c r="C2932">
        <v>310</v>
      </c>
      <c r="D2932">
        <v>55000</v>
      </c>
      <c r="E2932">
        <v>187</v>
      </c>
      <c r="F2932" s="3">
        <v>201.89416950086252</v>
      </c>
    </row>
    <row r="2933" spans="1:6">
      <c r="A2933">
        <v>15</v>
      </c>
      <c r="B2933">
        <v>-90.671999999999997</v>
      </c>
      <c r="C2933">
        <v>310</v>
      </c>
      <c r="D2933">
        <v>55000</v>
      </c>
      <c r="E2933">
        <v>254</v>
      </c>
      <c r="F2933" s="3">
        <v>257.35910471047623</v>
      </c>
    </row>
    <row r="2934" spans="1:6">
      <c r="A2934">
        <v>16</v>
      </c>
      <c r="B2934">
        <v>-90.555999999999997</v>
      </c>
      <c r="C2934">
        <v>310</v>
      </c>
      <c r="D2934">
        <v>55000</v>
      </c>
      <c r="E2934">
        <v>311</v>
      </c>
      <c r="F2934" s="3">
        <v>317.12739201346636</v>
      </c>
    </row>
    <row r="2935" spans="1:6">
      <c r="A2935">
        <v>17</v>
      </c>
      <c r="B2935">
        <v>-90.44</v>
      </c>
      <c r="C2935">
        <v>310</v>
      </c>
      <c r="D2935">
        <v>55000</v>
      </c>
      <c r="E2935">
        <v>393</v>
      </c>
      <c r="F2935" s="3">
        <v>372.53674214917055</v>
      </c>
    </row>
    <row r="2936" spans="1:6">
      <c r="A2936">
        <v>18</v>
      </c>
      <c r="B2936">
        <v>-90.325000000000003</v>
      </c>
      <c r="C2936">
        <v>310</v>
      </c>
      <c r="D2936">
        <v>55000</v>
      </c>
      <c r="E2936">
        <v>374</v>
      </c>
      <c r="F2936" s="3">
        <v>413.9872877981573</v>
      </c>
    </row>
    <row r="2937" spans="1:6">
      <c r="A2937">
        <v>19</v>
      </c>
      <c r="B2937">
        <v>-90.218999999999994</v>
      </c>
      <c r="C2937">
        <v>310</v>
      </c>
      <c r="D2937">
        <v>55000</v>
      </c>
      <c r="E2937">
        <v>443</v>
      </c>
      <c r="F2937" s="3">
        <v>433.56223802035066</v>
      </c>
    </row>
    <row r="2938" spans="1:6">
      <c r="A2938">
        <v>20</v>
      </c>
      <c r="B2938">
        <v>-90.105999999999995</v>
      </c>
      <c r="C2938">
        <v>310</v>
      </c>
      <c r="D2938">
        <v>55000</v>
      </c>
      <c r="E2938">
        <v>495</v>
      </c>
      <c r="F2938" s="3">
        <v>430.91703140311262</v>
      </c>
    </row>
    <row r="2939" spans="1:6">
      <c r="A2939">
        <v>21</v>
      </c>
      <c r="B2939">
        <v>-89.991</v>
      </c>
      <c r="C2939">
        <v>310</v>
      </c>
      <c r="D2939">
        <v>55000</v>
      </c>
      <c r="E2939">
        <v>418</v>
      </c>
      <c r="F2939" s="3">
        <v>403.92906907590566</v>
      </c>
    </row>
    <row r="2940" spans="1:6">
      <c r="A2940">
        <v>22</v>
      </c>
      <c r="B2940">
        <v>-89.876999999999995</v>
      </c>
      <c r="C2940">
        <v>310</v>
      </c>
      <c r="D2940">
        <v>55000</v>
      </c>
      <c r="E2940">
        <v>353</v>
      </c>
      <c r="F2940" s="3">
        <v>358.16484249739705</v>
      </c>
    </row>
    <row r="2941" spans="1:6">
      <c r="A2941">
        <v>23</v>
      </c>
      <c r="B2941">
        <v>-89.757999999999996</v>
      </c>
      <c r="C2941">
        <v>310</v>
      </c>
      <c r="D2941">
        <v>55000</v>
      </c>
      <c r="E2941">
        <v>271</v>
      </c>
      <c r="F2941" s="3">
        <v>299.06876891095447</v>
      </c>
    </row>
    <row r="2942" spans="1:6">
      <c r="A2942">
        <v>24</v>
      </c>
      <c r="B2942">
        <v>-89.641999999999996</v>
      </c>
      <c r="C2942">
        <v>310</v>
      </c>
      <c r="D2942">
        <v>55000</v>
      </c>
      <c r="E2942">
        <v>236</v>
      </c>
      <c r="F2942" s="3">
        <v>239.7068643456127</v>
      </c>
    </row>
    <row r="2943" spans="1:6">
      <c r="A2943">
        <v>25</v>
      </c>
      <c r="B2943">
        <v>-89.534999999999997</v>
      </c>
      <c r="C2943">
        <v>310</v>
      </c>
      <c r="D2943">
        <v>55000</v>
      </c>
      <c r="E2943">
        <v>191</v>
      </c>
      <c r="F2943" s="3">
        <v>190.00420412411648</v>
      </c>
    </row>
    <row r="2944" spans="1:6">
      <c r="A2944">
        <v>26</v>
      </c>
      <c r="B2944">
        <v>-89.43</v>
      </c>
      <c r="C2944">
        <v>310</v>
      </c>
      <c r="D2944">
        <v>55000</v>
      </c>
      <c r="E2944">
        <v>141</v>
      </c>
      <c r="F2944" s="3">
        <v>149.56209511238077</v>
      </c>
    </row>
    <row r="2945" spans="1:6">
      <c r="A2945">
        <v>27</v>
      </c>
      <c r="B2945">
        <v>-89.316000000000003</v>
      </c>
      <c r="C2945">
        <v>310</v>
      </c>
      <c r="D2945">
        <v>55000</v>
      </c>
      <c r="E2945">
        <v>113</v>
      </c>
      <c r="F2945" s="3">
        <v>116.37401805069567</v>
      </c>
    </row>
    <row r="2946" spans="1:6">
      <c r="A2946">
        <v>28</v>
      </c>
      <c r="B2946">
        <v>-89.195999999999998</v>
      </c>
      <c r="C2946">
        <v>310</v>
      </c>
      <c r="D2946">
        <v>55000</v>
      </c>
      <c r="E2946">
        <v>98</v>
      </c>
      <c r="F2946" s="3">
        <v>92.679917302433864</v>
      </c>
    </row>
    <row r="2947" spans="1:6">
      <c r="A2947">
        <v>29</v>
      </c>
      <c r="B2947">
        <v>-89.090999999999994</v>
      </c>
      <c r="C2947">
        <v>310</v>
      </c>
      <c r="D2947">
        <v>55000</v>
      </c>
      <c r="E2947">
        <v>100</v>
      </c>
      <c r="F2947" s="3">
        <v>79.566842006718048</v>
      </c>
    </row>
    <row r="2948" spans="1:6">
      <c r="A2948">
        <v>30</v>
      </c>
      <c r="B2948">
        <v>-88.971999999999994</v>
      </c>
      <c r="C2948">
        <v>310</v>
      </c>
      <c r="D2948">
        <v>55000</v>
      </c>
      <c r="E2948">
        <v>74</v>
      </c>
      <c r="F2948" s="3">
        <v>70.818890206487254</v>
      </c>
    </row>
    <row r="2949" spans="1:6">
      <c r="A2949">
        <v>31</v>
      </c>
      <c r="B2949">
        <v>-88.86</v>
      </c>
      <c r="C2949">
        <v>310</v>
      </c>
      <c r="D2949">
        <v>55000</v>
      </c>
      <c r="E2949">
        <v>76</v>
      </c>
      <c r="F2949" s="3">
        <v>66.428409177763228</v>
      </c>
    </row>
    <row r="2950" spans="1:6">
      <c r="A2950">
        <v>32</v>
      </c>
      <c r="B2950">
        <v>-88.751999999999995</v>
      </c>
      <c r="C2950">
        <v>310</v>
      </c>
      <c r="D2950">
        <v>55000</v>
      </c>
      <c r="E2950">
        <v>75</v>
      </c>
      <c r="F2950" s="3">
        <v>64.265104390996896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131</v>
      </c>
    </row>
    <row r="2956" spans="1:6">
      <c r="A2956" t="s">
        <v>121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119</v>
      </c>
    </row>
    <row r="2960" spans="1:6">
      <c r="A2960" t="s">
        <v>132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293</v>
      </c>
      <c r="B2968" t="s">
        <v>272</v>
      </c>
      <c r="C2968" t="s">
        <v>275</v>
      </c>
      <c r="D2968" t="s">
        <v>292</v>
      </c>
      <c r="E2968" t="s">
        <v>291</v>
      </c>
      <c r="F2968" t="s">
        <v>314</v>
      </c>
    </row>
    <row r="2969" spans="1:10">
      <c r="A2969">
        <v>1</v>
      </c>
      <c r="B2969">
        <v>-92.248000000000005</v>
      </c>
      <c r="C2969">
        <v>311</v>
      </c>
      <c r="D2969">
        <v>55000</v>
      </c>
      <c r="E2969">
        <v>32</v>
      </c>
      <c r="F2969" s="3">
        <v>53.282090871977175</v>
      </c>
      <c r="J2969" t="s">
        <v>385</v>
      </c>
    </row>
    <row r="2970" spans="1:10">
      <c r="A2970">
        <v>2</v>
      </c>
      <c r="B2970">
        <v>-92.138999999999996</v>
      </c>
      <c r="C2970">
        <v>311</v>
      </c>
      <c r="D2970">
        <v>55000</v>
      </c>
      <c r="E2970">
        <v>33</v>
      </c>
      <c r="F2970" s="3">
        <v>53.367420144252208</v>
      </c>
    </row>
    <row r="2971" spans="1:10">
      <c r="A2971">
        <v>3</v>
      </c>
      <c r="B2971">
        <v>-92.024000000000001</v>
      </c>
      <c r="C2971">
        <v>311</v>
      </c>
      <c r="D2971">
        <v>55000</v>
      </c>
      <c r="E2971">
        <v>33</v>
      </c>
      <c r="F2971" s="3">
        <v>53.576053356590762</v>
      </c>
    </row>
    <row r="2972" spans="1:10">
      <c r="A2972">
        <v>4</v>
      </c>
      <c r="B2972">
        <v>-91.912000000000006</v>
      </c>
      <c r="C2972">
        <v>311</v>
      </c>
      <c r="D2972">
        <v>55000</v>
      </c>
      <c r="E2972">
        <v>65</v>
      </c>
      <c r="F2972" s="3">
        <v>54.024494442636239</v>
      </c>
    </row>
    <row r="2973" spans="1:10">
      <c r="A2973">
        <v>5</v>
      </c>
      <c r="B2973">
        <v>-91.8</v>
      </c>
      <c r="C2973">
        <v>311</v>
      </c>
      <c r="D2973">
        <v>55000</v>
      </c>
      <c r="E2973">
        <v>70</v>
      </c>
      <c r="F2973" s="3">
        <v>54.952210202919488</v>
      </c>
    </row>
    <row r="2974" spans="1:10">
      <c r="A2974">
        <v>6</v>
      </c>
      <c r="B2974">
        <v>-91.694000000000003</v>
      </c>
      <c r="C2974">
        <v>311</v>
      </c>
      <c r="D2974">
        <v>55000</v>
      </c>
      <c r="E2974">
        <v>92</v>
      </c>
      <c r="F2974" s="3">
        <v>56.638141106313199</v>
      </c>
    </row>
    <row r="2975" spans="1:10">
      <c r="A2975">
        <v>7</v>
      </c>
      <c r="B2975">
        <v>-91.581000000000003</v>
      </c>
      <c r="C2975">
        <v>311</v>
      </c>
      <c r="D2975">
        <v>55000</v>
      </c>
      <c r="E2975">
        <v>71</v>
      </c>
      <c r="F2975" s="3">
        <v>59.929292596826436</v>
      </c>
    </row>
    <row r="2976" spans="1:10">
      <c r="A2976">
        <v>8</v>
      </c>
      <c r="B2976">
        <v>-91.465000000000003</v>
      </c>
      <c r="C2976">
        <v>311</v>
      </c>
      <c r="D2976">
        <v>55000</v>
      </c>
      <c r="E2976">
        <v>110</v>
      </c>
      <c r="F2976" s="3">
        <v>65.91971800888696</v>
      </c>
    </row>
    <row r="2977" spans="1:6">
      <c r="A2977">
        <v>9</v>
      </c>
      <c r="B2977">
        <v>-91.349000000000004</v>
      </c>
      <c r="C2977">
        <v>311</v>
      </c>
      <c r="D2977">
        <v>55000</v>
      </c>
      <c r="E2977">
        <v>73</v>
      </c>
      <c r="F2977" s="3">
        <v>75.97051912604482</v>
      </c>
    </row>
    <row r="2978" spans="1:6">
      <c r="A2978">
        <v>10</v>
      </c>
      <c r="B2978">
        <v>-91.233999999999995</v>
      </c>
      <c r="C2978">
        <v>311</v>
      </c>
      <c r="D2978">
        <v>55000</v>
      </c>
      <c r="E2978">
        <v>105</v>
      </c>
      <c r="F2978" s="3">
        <v>91.623005388034571</v>
      </c>
    </row>
    <row r="2979" spans="1:6">
      <c r="A2979">
        <v>11</v>
      </c>
      <c r="B2979">
        <v>-91.123999999999995</v>
      </c>
      <c r="C2979">
        <v>311</v>
      </c>
      <c r="D2979">
        <v>55000</v>
      </c>
      <c r="E2979">
        <v>109</v>
      </c>
      <c r="F2979" s="3">
        <v>113.45040695450194</v>
      </c>
    </row>
    <row r="2980" spans="1:6">
      <c r="A2980">
        <v>12</v>
      </c>
      <c r="B2980">
        <v>-91.009</v>
      </c>
      <c r="C2980">
        <v>311</v>
      </c>
      <c r="D2980">
        <v>55000</v>
      </c>
      <c r="E2980">
        <v>133</v>
      </c>
      <c r="F2980" s="3">
        <v>144.65348699264825</v>
      </c>
    </row>
    <row r="2981" spans="1:6">
      <c r="A2981">
        <v>13</v>
      </c>
      <c r="B2981">
        <v>-90.894999999999996</v>
      </c>
      <c r="C2981">
        <v>311</v>
      </c>
      <c r="D2981">
        <v>55000</v>
      </c>
      <c r="E2981">
        <v>177</v>
      </c>
      <c r="F2981" s="3">
        <v>184.30843247015935</v>
      </c>
    </row>
    <row r="2982" spans="1:6">
      <c r="A2982">
        <v>14</v>
      </c>
      <c r="B2982">
        <v>-90.787000000000006</v>
      </c>
      <c r="C2982">
        <v>311</v>
      </c>
      <c r="D2982">
        <v>55000</v>
      </c>
      <c r="E2982">
        <v>205</v>
      </c>
      <c r="F2982" s="3">
        <v>228.78206028712688</v>
      </c>
    </row>
    <row r="2983" spans="1:6">
      <c r="A2983">
        <v>15</v>
      </c>
      <c r="B2983">
        <v>-90.671999999999997</v>
      </c>
      <c r="C2983">
        <v>311</v>
      </c>
      <c r="D2983">
        <v>55000</v>
      </c>
      <c r="E2983">
        <v>300</v>
      </c>
      <c r="F2983" s="3">
        <v>280.55907977563129</v>
      </c>
    </row>
    <row r="2984" spans="1:6">
      <c r="A2984">
        <v>16</v>
      </c>
      <c r="B2984">
        <v>-90.555999999999997</v>
      </c>
      <c r="C2984">
        <v>311</v>
      </c>
      <c r="D2984">
        <v>55000</v>
      </c>
      <c r="E2984">
        <v>304</v>
      </c>
      <c r="F2984" s="3">
        <v>332.48855336289017</v>
      </c>
    </row>
    <row r="2985" spans="1:6">
      <c r="A2985">
        <v>17</v>
      </c>
      <c r="B2985">
        <v>-90.44</v>
      </c>
      <c r="C2985">
        <v>311</v>
      </c>
      <c r="D2985">
        <v>55000</v>
      </c>
      <c r="E2985">
        <v>388</v>
      </c>
      <c r="F2985" s="3">
        <v>377.85462434256226</v>
      </c>
    </row>
    <row r="2986" spans="1:6">
      <c r="A2986">
        <v>18</v>
      </c>
      <c r="B2986">
        <v>-90.325000000000003</v>
      </c>
      <c r="C2986">
        <v>311</v>
      </c>
      <c r="D2986">
        <v>55000</v>
      </c>
      <c r="E2986">
        <v>415</v>
      </c>
      <c r="F2986" s="3">
        <v>410.11291831021231</v>
      </c>
    </row>
    <row r="2987" spans="1:6">
      <c r="A2987">
        <v>19</v>
      </c>
      <c r="B2987">
        <v>-90.218999999999994</v>
      </c>
      <c r="C2987">
        <v>311</v>
      </c>
      <c r="D2987">
        <v>55000</v>
      </c>
      <c r="E2987">
        <v>424</v>
      </c>
      <c r="F2987" s="3">
        <v>424.40581624182727</v>
      </c>
    </row>
    <row r="2988" spans="1:6">
      <c r="A2988">
        <v>20</v>
      </c>
      <c r="B2988">
        <v>-90.105999999999995</v>
      </c>
      <c r="C2988">
        <v>311</v>
      </c>
      <c r="D2988">
        <v>55000</v>
      </c>
      <c r="E2988">
        <v>482</v>
      </c>
      <c r="F2988" s="3">
        <v>421.11539242524918</v>
      </c>
    </row>
    <row r="2989" spans="1:6">
      <c r="A2989">
        <v>21</v>
      </c>
      <c r="B2989">
        <v>-89.991</v>
      </c>
      <c r="C2989">
        <v>311</v>
      </c>
      <c r="D2989">
        <v>55000</v>
      </c>
      <c r="E2989">
        <v>440</v>
      </c>
      <c r="F2989" s="3">
        <v>398.70562672474546</v>
      </c>
    </row>
    <row r="2990" spans="1:6">
      <c r="A2990">
        <v>22</v>
      </c>
      <c r="B2990">
        <v>-89.876999999999995</v>
      </c>
      <c r="C2990">
        <v>311</v>
      </c>
      <c r="D2990">
        <v>55000</v>
      </c>
      <c r="E2990">
        <v>367</v>
      </c>
      <c r="F2990" s="3">
        <v>360.91162162177062</v>
      </c>
    </row>
    <row r="2991" spans="1:6">
      <c r="A2991">
        <v>23</v>
      </c>
      <c r="B2991">
        <v>-89.757999999999996</v>
      </c>
      <c r="C2991">
        <v>311</v>
      </c>
      <c r="D2991">
        <v>55000</v>
      </c>
      <c r="E2991">
        <v>259</v>
      </c>
      <c r="F2991" s="3">
        <v>310.7888217108482</v>
      </c>
    </row>
    <row r="2992" spans="1:6">
      <c r="A2992">
        <v>24</v>
      </c>
      <c r="B2992">
        <v>-89.641999999999996</v>
      </c>
      <c r="C2992">
        <v>311</v>
      </c>
      <c r="D2992">
        <v>55000</v>
      </c>
      <c r="E2992">
        <v>248</v>
      </c>
      <c r="F2992" s="3">
        <v>258.02126440265909</v>
      </c>
    </row>
    <row r="2993" spans="1:6">
      <c r="A2993">
        <v>25</v>
      </c>
      <c r="B2993">
        <v>-89.534999999999997</v>
      </c>
      <c r="C2993">
        <v>311</v>
      </c>
      <c r="D2993">
        <v>55000</v>
      </c>
      <c r="E2993">
        <v>213</v>
      </c>
      <c r="F2993" s="3">
        <v>211.06826463779467</v>
      </c>
    </row>
    <row r="2994" spans="1:6">
      <c r="A2994">
        <v>26</v>
      </c>
      <c r="B2994">
        <v>-89.43</v>
      </c>
      <c r="C2994">
        <v>311</v>
      </c>
      <c r="D2994">
        <v>55000</v>
      </c>
      <c r="E2994">
        <v>157</v>
      </c>
      <c r="F2994" s="3">
        <v>170.01679233726264</v>
      </c>
    </row>
    <row r="2995" spans="1:6">
      <c r="A2995">
        <v>27</v>
      </c>
      <c r="B2995">
        <v>-89.316000000000003</v>
      </c>
      <c r="C2995">
        <v>311</v>
      </c>
      <c r="D2995">
        <v>55000</v>
      </c>
      <c r="E2995">
        <v>127</v>
      </c>
      <c r="F2995" s="3">
        <v>133.23478479589835</v>
      </c>
    </row>
    <row r="2996" spans="1:6">
      <c r="A2996">
        <v>28</v>
      </c>
      <c r="B2996">
        <v>-89.195999999999998</v>
      </c>
      <c r="C2996">
        <v>311</v>
      </c>
      <c r="D2996">
        <v>55000</v>
      </c>
      <c r="E2996">
        <v>110</v>
      </c>
      <c r="F2996" s="3">
        <v>103.94860013028142</v>
      </c>
    </row>
    <row r="2997" spans="1:6">
      <c r="A2997">
        <v>29</v>
      </c>
      <c r="B2997">
        <v>-89.090999999999994</v>
      </c>
      <c r="C2997">
        <v>311</v>
      </c>
      <c r="D2997">
        <v>55000</v>
      </c>
      <c r="E2997">
        <v>86</v>
      </c>
      <c r="F2997" s="3">
        <v>85.656606647795044</v>
      </c>
    </row>
    <row r="2998" spans="1:6">
      <c r="A2998">
        <v>30</v>
      </c>
      <c r="B2998">
        <v>-88.971999999999994</v>
      </c>
      <c r="C2998">
        <v>311</v>
      </c>
      <c r="D2998">
        <v>55000</v>
      </c>
      <c r="E2998">
        <v>93</v>
      </c>
      <c r="F2998" s="3">
        <v>71.72083478934519</v>
      </c>
    </row>
    <row r="2999" spans="1:6">
      <c r="A2999">
        <v>31</v>
      </c>
      <c r="B2999">
        <v>-88.86</v>
      </c>
      <c r="C2999">
        <v>311</v>
      </c>
      <c r="D2999">
        <v>55000</v>
      </c>
      <c r="E2999">
        <v>86</v>
      </c>
      <c r="F2999" s="3">
        <v>63.56366291172116</v>
      </c>
    </row>
    <row r="3000" spans="1:6">
      <c r="A3000">
        <v>32</v>
      </c>
      <c r="B3000">
        <v>-88.751999999999995</v>
      </c>
      <c r="C3000">
        <v>311</v>
      </c>
      <c r="D3000">
        <v>55000</v>
      </c>
      <c r="E3000">
        <v>86</v>
      </c>
      <c r="F3000" s="3">
        <v>58.844330978187315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133</v>
      </c>
    </row>
    <row r="3006" spans="1:6">
      <c r="A3006" t="s">
        <v>121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119</v>
      </c>
    </row>
    <row r="3010" spans="1:10">
      <c r="A3010" t="s">
        <v>134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293</v>
      </c>
      <c r="B3018" t="s">
        <v>272</v>
      </c>
      <c r="C3018" t="s">
        <v>275</v>
      </c>
      <c r="D3018" t="s">
        <v>292</v>
      </c>
      <c r="E3018" t="s">
        <v>291</v>
      </c>
      <c r="F3018" t="s">
        <v>314</v>
      </c>
    </row>
    <row r="3019" spans="1:10">
      <c r="A3019">
        <v>1</v>
      </c>
      <c r="B3019">
        <v>-92.248000000000005</v>
      </c>
      <c r="C3019">
        <v>309</v>
      </c>
      <c r="D3019">
        <v>55000</v>
      </c>
      <c r="E3019">
        <v>44</v>
      </c>
      <c r="F3019" s="3">
        <v>60.834686582612584</v>
      </c>
      <c r="J3019" t="s">
        <v>386</v>
      </c>
    </row>
    <row r="3020" spans="1:10">
      <c r="A3020">
        <v>2</v>
      </c>
      <c r="B3020">
        <v>-92.138999999999996</v>
      </c>
      <c r="C3020">
        <v>309</v>
      </c>
      <c r="D3020">
        <v>55000</v>
      </c>
      <c r="E3020">
        <v>42</v>
      </c>
      <c r="F3020" s="3">
        <v>60.855684468018516</v>
      </c>
    </row>
    <row r="3021" spans="1:10">
      <c r="A3021">
        <v>3</v>
      </c>
      <c r="B3021">
        <v>-92.024000000000001</v>
      </c>
      <c r="C3021">
        <v>309</v>
      </c>
      <c r="D3021">
        <v>55000</v>
      </c>
      <c r="E3021">
        <v>43</v>
      </c>
      <c r="F3021" s="3">
        <v>60.916160703936839</v>
      </c>
    </row>
    <row r="3022" spans="1:10">
      <c r="A3022">
        <v>4</v>
      </c>
      <c r="B3022">
        <v>-91.912000000000006</v>
      </c>
      <c r="C3022">
        <v>309</v>
      </c>
      <c r="D3022">
        <v>55000</v>
      </c>
      <c r="E3022">
        <v>62</v>
      </c>
      <c r="F3022" s="3">
        <v>61.06783221587574</v>
      </c>
    </row>
    <row r="3023" spans="1:10">
      <c r="A3023">
        <v>5</v>
      </c>
      <c r="B3023">
        <v>-91.8</v>
      </c>
      <c r="C3023">
        <v>309</v>
      </c>
      <c r="D3023">
        <v>55000</v>
      </c>
      <c r="E3023">
        <v>75</v>
      </c>
      <c r="F3023" s="3">
        <v>61.429887641899157</v>
      </c>
    </row>
    <row r="3024" spans="1:10">
      <c r="A3024">
        <v>6</v>
      </c>
      <c r="B3024">
        <v>-91.694000000000003</v>
      </c>
      <c r="C3024">
        <v>309</v>
      </c>
      <c r="D3024">
        <v>55000</v>
      </c>
      <c r="E3024">
        <v>73</v>
      </c>
      <c r="F3024" s="3">
        <v>62.178670001292673</v>
      </c>
    </row>
    <row r="3025" spans="1:6">
      <c r="A3025">
        <v>7</v>
      </c>
      <c r="B3025">
        <v>-91.581000000000003</v>
      </c>
      <c r="C3025">
        <v>309</v>
      </c>
      <c r="D3025">
        <v>55000</v>
      </c>
      <c r="E3025">
        <v>63</v>
      </c>
      <c r="F3025" s="3">
        <v>63.830559270837398</v>
      </c>
    </row>
    <row r="3026" spans="1:6">
      <c r="A3026">
        <v>8</v>
      </c>
      <c r="B3026">
        <v>-91.465000000000003</v>
      </c>
      <c r="C3026">
        <v>309</v>
      </c>
      <c r="D3026">
        <v>55000</v>
      </c>
      <c r="E3026">
        <v>85</v>
      </c>
      <c r="F3026" s="3">
        <v>67.211730651904858</v>
      </c>
    </row>
    <row r="3027" spans="1:6">
      <c r="A3027">
        <v>9</v>
      </c>
      <c r="B3027">
        <v>-91.349000000000004</v>
      </c>
      <c r="C3027">
        <v>309</v>
      </c>
      <c r="D3027">
        <v>55000</v>
      </c>
      <c r="E3027">
        <v>63</v>
      </c>
      <c r="F3027" s="3">
        <v>73.533445370690927</v>
      </c>
    </row>
    <row r="3028" spans="1:6">
      <c r="A3028">
        <v>10</v>
      </c>
      <c r="B3028">
        <v>-91.233999999999995</v>
      </c>
      <c r="C3028">
        <v>309</v>
      </c>
      <c r="D3028">
        <v>55000</v>
      </c>
      <c r="E3028">
        <v>107</v>
      </c>
      <c r="F3028" s="3">
        <v>84.385915225017328</v>
      </c>
    </row>
    <row r="3029" spans="1:6">
      <c r="A3029">
        <v>11</v>
      </c>
      <c r="B3029">
        <v>-91.123999999999995</v>
      </c>
      <c r="C3029">
        <v>309</v>
      </c>
      <c r="D3029">
        <v>55000</v>
      </c>
      <c r="E3029">
        <v>103</v>
      </c>
      <c r="F3029" s="3">
        <v>100.85930017316319</v>
      </c>
    </row>
    <row r="3030" spans="1:6">
      <c r="A3030">
        <v>12</v>
      </c>
      <c r="B3030">
        <v>-91.009</v>
      </c>
      <c r="C3030">
        <v>309</v>
      </c>
      <c r="D3030">
        <v>55000</v>
      </c>
      <c r="E3030">
        <v>109</v>
      </c>
      <c r="F3030" s="3">
        <v>126.25082592416902</v>
      </c>
    </row>
    <row r="3031" spans="1:6">
      <c r="A3031">
        <v>13</v>
      </c>
      <c r="B3031">
        <v>-90.894999999999996</v>
      </c>
      <c r="C3031">
        <v>309</v>
      </c>
      <c r="D3031">
        <v>55000</v>
      </c>
      <c r="E3031">
        <v>185</v>
      </c>
      <c r="F3031" s="3">
        <v>160.72850858428947</v>
      </c>
    </row>
    <row r="3032" spans="1:6">
      <c r="A3032">
        <v>14</v>
      </c>
      <c r="B3032">
        <v>-90.787000000000006</v>
      </c>
      <c r="C3032">
        <v>309</v>
      </c>
      <c r="D3032">
        <v>55000</v>
      </c>
      <c r="E3032">
        <v>187</v>
      </c>
      <c r="F3032" s="3">
        <v>201.54697448216788</v>
      </c>
    </row>
    <row r="3033" spans="1:6">
      <c r="A3033">
        <v>15</v>
      </c>
      <c r="B3033">
        <v>-90.671999999999997</v>
      </c>
      <c r="C3033">
        <v>309</v>
      </c>
      <c r="D3033">
        <v>55000</v>
      </c>
      <c r="E3033">
        <v>230</v>
      </c>
      <c r="F3033" s="3">
        <v>251.21561235019323</v>
      </c>
    </row>
    <row r="3034" spans="1:6">
      <c r="A3034">
        <v>16</v>
      </c>
      <c r="B3034">
        <v>-90.555999999999997</v>
      </c>
      <c r="C3034">
        <v>309</v>
      </c>
      <c r="D3034">
        <v>55000</v>
      </c>
      <c r="E3034">
        <v>306</v>
      </c>
      <c r="F3034" s="3">
        <v>302.7674831928461</v>
      </c>
    </row>
    <row r="3035" spans="1:6">
      <c r="A3035">
        <v>17</v>
      </c>
      <c r="B3035">
        <v>-90.44</v>
      </c>
      <c r="C3035">
        <v>309</v>
      </c>
      <c r="D3035">
        <v>55000</v>
      </c>
      <c r="E3035">
        <v>359</v>
      </c>
      <c r="F3035" s="3">
        <v>348.76204556112265</v>
      </c>
    </row>
    <row r="3036" spans="1:6">
      <c r="A3036">
        <v>18</v>
      </c>
      <c r="B3036">
        <v>-90.325000000000003</v>
      </c>
      <c r="C3036">
        <v>309</v>
      </c>
      <c r="D3036">
        <v>55000</v>
      </c>
      <c r="E3036">
        <v>388</v>
      </c>
      <c r="F3036" s="3">
        <v>381.53868216122851</v>
      </c>
    </row>
    <row r="3037" spans="1:6">
      <c r="A3037">
        <v>19</v>
      </c>
      <c r="B3037">
        <v>-90.218999999999994</v>
      </c>
      <c r="C3037">
        <v>309</v>
      </c>
      <c r="D3037">
        <v>55000</v>
      </c>
      <c r="E3037">
        <v>406</v>
      </c>
      <c r="F3037" s="3">
        <v>395.39072918792738</v>
      </c>
    </row>
    <row r="3038" spans="1:6">
      <c r="A3038">
        <v>20</v>
      </c>
      <c r="B3038">
        <v>-90.105999999999995</v>
      </c>
      <c r="C3038">
        <v>309</v>
      </c>
      <c r="D3038">
        <v>55000</v>
      </c>
      <c r="E3038">
        <v>386</v>
      </c>
      <c r="F3038" s="3">
        <v>390.33478718021291</v>
      </c>
    </row>
    <row r="3039" spans="1:6">
      <c r="A3039">
        <v>21</v>
      </c>
      <c r="B3039">
        <v>-89.991</v>
      </c>
      <c r="C3039">
        <v>309</v>
      </c>
      <c r="D3039">
        <v>55000</v>
      </c>
      <c r="E3039">
        <v>399</v>
      </c>
      <c r="F3039" s="3">
        <v>365.1863065599631</v>
      </c>
    </row>
    <row r="3040" spans="1:6">
      <c r="A3040">
        <v>22</v>
      </c>
      <c r="B3040">
        <v>-89.876999999999995</v>
      </c>
      <c r="C3040">
        <v>309</v>
      </c>
      <c r="D3040">
        <v>55000</v>
      </c>
      <c r="E3040">
        <v>324</v>
      </c>
      <c r="F3040" s="3">
        <v>324.81185075879563</v>
      </c>
    </row>
    <row r="3041" spans="1:6">
      <c r="A3041">
        <v>23</v>
      </c>
      <c r="B3041">
        <v>-89.757999999999996</v>
      </c>
      <c r="C3041">
        <v>309</v>
      </c>
      <c r="D3041">
        <v>55000</v>
      </c>
      <c r="E3041">
        <v>262</v>
      </c>
      <c r="F3041" s="3">
        <v>273.50205928526168</v>
      </c>
    </row>
    <row r="3042" spans="1:6">
      <c r="A3042">
        <v>24</v>
      </c>
      <c r="B3042">
        <v>-89.641999999999996</v>
      </c>
      <c r="C3042">
        <v>309</v>
      </c>
      <c r="D3042">
        <v>55000</v>
      </c>
      <c r="E3042">
        <v>212</v>
      </c>
      <c r="F3042" s="3">
        <v>222.02895306766732</v>
      </c>
    </row>
    <row r="3043" spans="1:6">
      <c r="A3043">
        <v>25</v>
      </c>
      <c r="B3043">
        <v>-89.534999999999997</v>
      </c>
      <c r="C3043">
        <v>309</v>
      </c>
      <c r="D3043">
        <v>55000</v>
      </c>
      <c r="E3043">
        <v>153</v>
      </c>
      <c r="F3043" s="3">
        <v>178.6168514985024</v>
      </c>
    </row>
    <row r="3044" spans="1:6">
      <c r="A3044">
        <v>26</v>
      </c>
      <c r="B3044">
        <v>-89.43</v>
      </c>
      <c r="C3044">
        <v>309</v>
      </c>
      <c r="D3044">
        <v>55000</v>
      </c>
      <c r="E3044">
        <v>140</v>
      </c>
      <c r="F3044" s="3">
        <v>142.83053111798833</v>
      </c>
    </row>
    <row r="3045" spans="1:6">
      <c r="A3045">
        <v>27</v>
      </c>
      <c r="B3045">
        <v>-89.316000000000003</v>
      </c>
      <c r="C3045">
        <v>309</v>
      </c>
      <c r="D3045">
        <v>55000</v>
      </c>
      <c r="E3045">
        <v>121</v>
      </c>
      <c r="F3045" s="3">
        <v>112.90456243249096</v>
      </c>
    </row>
    <row r="3046" spans="1:6">
      <c r="A3046">
        <v>28</v>
      </c>
      <c r="B3046">
        <v>-89.195999999999998</v>
      </c>
      <c r="C3046">
        <v>309</v>
      </c>
      <c r="D3046">
        <v>55000</v>
      </c>
      <c r="E3046">
        <v>109</v>
      </c>
      <c r="F3046" s="3">
        <v>90.982330611786679</v>
      </c>
    </row>
    <row r="3047" spans="1:6">
      <c r="A3047">
        <v>29</v>
      </c>
      <c r="B3047">
        <v>-89.090999999999994</v>
      </c>
      <c r="C3047">
        <v>309</v>
      </c>
      <c r="D3047">
        <v>55000</v>
      </c>
      <c r="E3047">
        <v>78</v>
      </c>
      <c r="F3047" s="3">
        <v>78.47597712011617</v>
      </c>
    </row>
    <row r="3048" spans="1:6">
      <c r="A3048">
        <v>30</v>
      </c>
      <c r="B3048">
        <v>-88.971999999999994</v>
      </c>
      <c r="C3048">
        <v>309</v>
      </c>
      <c r="D3048">
        <v>55000</v>
      </c>
      <c r="E3048">
        <v>104</v>
      </c>
      <c r="F3048" s="3">
        <v>69.838668222566085</v>
      </c>
    </row>
    <row r="3049" spans="1:6">
      <c r="A3049">
        <v>31</v>
      </c>
      <c r="B3049">
        <v>-88.86</v>
      </c>
      <c r="C3049">
        <v>309</v>
      </c>
      <c r="D3049">
        <v>55000</v>
      </c>
      <c r="E3049">
        <v>75</v>
      </c>
      <c r="F3049" s="3">
        <v>65.320590540647828</v>
      </c>
    </row>
    <row r="3050" spans="1:6">
      <c r="A3050">
        <v>32</v>
      </c>
      <c r="B3050">
        <v>-88.751999999999995</v>
      </c>
      <c r="C3050">
        <v>309</v>
      </c>
      <c r="D3050">
        <v>55000</v>
      </c>
      <c r="E3050">
        <v>86</v>
      </c>
      <c r="F3050" s="3">
        <v>62.993894640091064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135</v>
      </c>
    </row>
    <row r="3056" spans="1:6">
      <c r="A3056" t="s">
        <v>121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119</v>
      </c>
    </row>
    <row r="3060" spans="1:10">
      <c r="A3060" t="s">
        <v>136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293</v>
      </c>
      <c r="B3068" t="s">
        <v>272</v>
      </c>
      <c r="C3068" t="s">
        <v>275</v>
      </c>
      <c r="D3068" t="s">
        <v>292</v>
      </c>
      <c r="E3068" t="s">
        <v>291</v>
      </c>
      <c r="F3068" t="s">
        <v>314</v>
      </c>
    </row>
    <row r="3069" spans="1:10">
      <c r="A3069">
        <v>1</v>
      </c>
      <c r="B3069">
        <v>-92.248000000000005</v>
      </c>
      <c r="C3069">
        <v>310</v>
      </c>
      <c r="D3069">
        <v>55000</v>
      </c>
      <c r="E3069">
        <v>32</v>
      </c>
      <c r="F3069" s="3">
        <v>58.175011899251537</v>
      </c>
      <c r="J3069" t="s">
        <v>387</v>
      </c>
    </row>
    <row r="3070" spans="1:10">
      <c r="A3070">
        <v>2</v>
      </c>
      <c r="B3070">
        <v>-92.138999999999996</v>
      </c>
      <c r="C3070">
        <v>310</v>
      </c>
      <c r="D3070">
        <v>55000</v>
      </c>
      <c r="E3070">
        <v>42</v>
      </c>
      <c r="F3070" s="3">
        <v>58.198923466486569</v>
      </c>
    </row>
    <row r="3071" spans="1:10">
      <c r="A3071">
        <v>3</v>
      </c>
      <c r="B3071">
        <v>-92.024000000000001</v>
      </c>
      <c r="C3071">
        <v>310</v>
      </c>
      <c r="D3071">
        <v>55000</v>
      </c>
      <c r="E3071">
        <v>50</v>
      </c>
      <c r="F3071" s="3">
        <v>58.267176585930443</v>
      </c>
    </row>
    <row r="3072" spans="1:10">
      <c r="A3072">
        <v>4</v>
      </c>
      <c r="B3072">
        <v>-91.912000000000006</v>
      </c>
      <c r="C3072">
        <v>310</v>
      </c>
      <c r="D3072">
        <v>55000</v>
      </c>
      <c r="E3072">
        <v>61</v>
      </c>
      <c r="F3072" s="3">
        <v>58.43693395620879</v>
      </c>
    </row>
    <row r="3073" spans="1:6">
      <c r="A3073">
        <v>5</v>
      </c>
      <c r="B3073">
        <v>-91.8</v>
      </c>
      <c r="C3073">
        <v>310</v>
      </c>
      <c r="D3073">
        <v>55000</v>
      </c>
      <c r="E3073">
        <v>72</v>
      </c>
      <c r="F3073" s="3">
        <v>58.839097261697503</v>
      </c>
    </row>
    <row r="3074" spans="1:6">
      <c r="A3074">
        <v>6</v>
      </c>
      <c r="B3074">
        <v>-91.694000000000003</v>
      </c>
      <c r="C3074">
        <v>310</v>
      </c>
      <c r="D3074">
        <v>55000</v>
      </c>
      <c r="E3074">
        <v>77</v>
      </c>
      <c r="F3074" s="3">
        <v>59.665255944349234</v>
      </c>
    </row>
    <row r="3075" spans="1:6">
      <c r="A3075">
        <v>7</v>
      </c>
      <c r="B3075">
        <v>-91.581000000000003</v>
      </c>
      <c r="C3075">
        <v>310</v>
      </c>
      <c r="D3075">
        <v>55000</v>
      </c>
      <c r="E3075">
        <v>63</v>
      </c>
      <c r="F3075" s="3">
        <v>61.476550539501368</v>
      </c>
    </row>
    <row r="3076" spans="1:6">
      <c r="A3076">
        <v>8</v>
      </c>
      <c r="B3076">
        <v>-91.465000000000003</v>
      </c>
      <c r="C3076">
        <v>310</v>
      </c>
      <c r="D3076">
        <v>55000</v>
      </c>
      <c r="E3076">
        <v>86</v>
      </c>
      <c r="F3076" s="3">
        <v>65.162606958781467</v>
      </c>
    </row>
    <row r="3077" spans="1:6">
      <c r="A3077">
        <v>9</v>
      </c>
      <c r="B3077">
        <v>-91.349000000000004</v>
      </c>
      <c r="C3077">
        <v>310</v>
      </c>
      <c r="D3077">
        <v>55000</v>
      </c>
      <c r="E3077">
        <v>89</v>
      </c>
      <c r="F3077" s="3">
        <v>72.019085557411231</v>
      </c>
    </row>
    <row r="3078" spans="1:6">
      <c r="A3078">
        <v>10</v>
      </c>
      <c r="B3078">
        <v>-91.233999999999995</v>
      </c>
      <c r="C3078">
        <v>310</v>
      </c>
      <c r="D3078">
        <v>55000</v>
      </c>
      <c r="E3078">
        <v>88</v>
      </c>
      <c r="F3078" s="3">
        <v>83.738138807485967</v>
      </c>
    </row>
    <row r="3079" spans="1:6">
      <c r="A3079">
        <v>11</v>
      </c>
      <c r="B3079">
        <v>-91.123999999999995</v>
      </c>
      <c r="C3079">
        <v>310</v>
      </c>
      <c r="D3079">
        <v>55000</v>
      </c>
      <c r="E3079">
        <v>104</v>
      </c>
      <c r="F3079" s="3">
        <v>101.46395868901297</v>
      </c>
    </row>
    <row r="3080" spans="1:6">
      <c r="A3080">
        <v>12</v>
      </c>
      <c r="B3080">
        <v>-91.009</v>
      </c>
      <c r="C3080">
        <v>310</v>
      </c>
      <c r="D3080">
        <v>55000</v>
      </c>
      <c r="E3080">
        <v>111</v>
      </c>
      <c r="F3080" s="3">
        <v>128.70876591546769</v>
      </c>
    </row>
    <row r="3081" spans="1:6">
      <c r="A3081">
        <v>13</v>
      </c>
      <c r="B3081">
        <v>-90.894999999999996</v>
      </c>
      <c r="C3081">
        <v>310</v>
      </c>
      <c r="D3081">
        <v>55000</v>
      </c>
      <c r="E3081">
        <v>184</v>
      </c>
      <c r="F3081" s="3">
        <v>165.62623315696518</v>
      </c>
    </row>
    <row r="3082" spans="1:6">
      <c r="A3082">
        <v>14</v>
      </c>
      <c r="B3082">
        <v>-90.787000000000006</v>
      </c>
      <c r="C3082">
        <v>310</v>
      </c>
      <c r="D3082">
        <v>55000</v>
      </c>
      <c r="E3082">
        <v>207</v>
      </c>
      <c r="F3082" s="3">
        <v>209.28179782427085</v>
      </c>
    </row>
    <row r="3083" spans="1:6">
      <c r="A3083">
        <v>15</v>
      </c>
      <c r="B3083">
        <v>-90.671999999999997</v>
      </c>
      <c r="C3083">
        <v>310</v>
      </c>
      <c r="D3083">
        <v>55000</v>
      </c>
      <c r="E3083">
        <v>237</v>
      </c>
      <c r="F3083" s="3">
        <v>262.39131176939384</v>
      </c>
    </row>
    <row r="3084" spans="1:6">
      <c r="A3084">
        <v>16</v>
      </c>
      <c r="B3084">
        <v>-90.555999999999997</v>
      </c>
      <c r="C3084">
        <v>310</v>
      </c>
      <c r="D3084">
        <v>55000</v>
      </c>
      <c r="E3084">
        <v>303</v>
      </c>
      <c r="F3084" s="3">
        <v>317.57376715414108</v>
      </c>
    </row>
    <row r="3085" spans="1:6">
      <c r="A3085">
        <v>17</v>
      </c>
      <c r="B3085">
        <v>-90.44</v>
      </c>
      <c r="C3085">
        <v>310</v>
      </c>
      <c r="D3085">
        <v>55000</v>
      </c>
      <c r="E3085">
        <v>386</v>
      </c>
      <c r="F3085" s="3">
        <v>366.9619955312865</v>
      </c>
    </row>
    <row r="3086" spans="1:6">
      <c r="A3086">
        <v>18</v>
      </c>
      <c r="B3086">
        <v>-90.325000000000003</v>
      </c>
      <c r="C3086">
        <v>310</v>
      </c>
      <c r="D3086">
        <v>55000</v>
      </c>
      <c r="E3086">
        <v>405</v>
      </c>
      <c r="F3086" s="3">
        <v>402.42616607069425</v>
      </c>
    </row>
    <row r="3087" spans="1:6">
      <c r="A3087">
        <v>19</v>
      </c>
      <c r="B3087">
        <v>-90.218999999999994</v>
      </c>
      <c r="C3087">
        <v>310</v>
      </c>
      <c r="D3087">
        <v>55000</v>
      </c>
      <c r="E3087">
        <v>414</v>
      </c>
      <c r="F3087" s="3">
        <v>417.81034315551221</v>
      </c>
    </row>
    <row r="3088" spans="1:6">
      <c r="A3088">
        <v>20</v>
      </c>
      <c r="B3088">
        <v>-90.105999999999995</v>
      </c>
      <c r="C3088">
        <v>310</v>
      </c>
      <c r="D3088">
        <v>55000</v>
      </c>
      <c r="E3088">
        <v>455</v>
      </c>
      <c r="F3088" s="3">
        <v>413.13999819198705</v>
      </c>
    </row>
    <row r="3089" spans="1:6">
      <c r="A3089">
        <v>21</v>
      </c>
      <c r="B3089">
        <v>-89.991</v>
      </c>
      <c r="C3089">
        <v>310</v>
      </c>
      <c r="D3089">
        <v>55000</v>
      </c>
      <c r="E3089">
        <v>408</v>
      </c>
      <c r="F3089" s="3">
        <v>386.9871561587459</v>
      </c>
    </row>
    <row r="3090" spans="1:6">
      <c r="A3090">
        <v>22</v>
      </c>
      <c r="B3090">
        <v>-89.876999999999995</v>
      </c>
      <c r="C3090">
        <v>310</v>
      </c>
      <c r="D3090">
        <v>55000</v>
      </c>
      <c r="E3090">
        <v>316</v>
      </c>
      <c r="F3090" s="3">
        <v>344.36734324372958</v>
      </c>
    </row>
    <row r="3091" spans="1:6">
      <c r="A3091">
        <v>23</v>
      </c>
      <c r="B3091">
        <v>-89.757999999999996</v>
      </c>
      <c r="C3091">
        <v>310</v>
      </c>
      <c r="D3091">
        <v>55000</v>
      </c>
      <c r="E3091">
        <v>278</v>
      </c>
      <c r="F3091" s="3">
        <v>289.74610364974291</v>
      </c>
    </row>
    <row r="3092" spans="1:6">
      <c r="A3092">
        <v>24</v>
      </c>
      <c r="B3092">
        <v>-89.641999999999996</v>
      </c>
      <c r="C3092">
        <v>310</v>
      </c>
      <c r="D3092">
        <v>55000</v>
      </c>
      <c r="E3092">
        <v>264</v>
      </c>
      <c r="F3092" s="3">
        <v>234.56658875996749</v>
      </c>
    </row>
    <row r="3093" spans="1:6">
      <c r="A3093">
        <v>25</v>
      </c>
      <c r="B3093">
        <v>-89.534999999999997</v>
      </c>
      <c r="C3093">
        <v>310</v>
      </c>
      <c r="D3093">
        <v>55000</v>
      </c>
      <c r="E3093">
        <v>177</v>
      </c>
      <c r="F3093" s="3">
        <v>187.72854444481476</v>
      </c>
    </row>
    <row r="3094" spans="1:6">
      <c r="A3094">
        <v>26</v>
      </c>
      <c r="B3094">
        <v>-89.43</v>
      </c>
      <c r="C3094">
        <v>310</v>
      </c>
      <c r="D3094">
        <v>55000</v>
      </c>
      <c r="E3094">
        <v>122</v>
      </c>
      <c r="F3094" s="3">
        <v>148.87485862908457</v>
      </c>
    </row>
    <row r="3095" spans="1:6">
      <c r="A3095">
        <v>27</v>
      </c>
      <c r="B3095">
        <v>-89.316000000000003</v>
      </c>
      <c r="C3095">
        <v>310</v>
      </c>
      <c r="D3095">
        <v>55000</v>
      </c>
      <c r="E3095">
        <v>116</v>
      </c>
      <c r="F3095" s="3">
        <v>116.16205744763165</v>
      </c>
    </row>
    <row r="3096" spans="1:6">
      <c r="A3096">
        <v>28</v>
      </c>
      <c r="B3096">
        <v>-89.195999999999998</v>
      </c>
      <c r="C3096">
        <v>310</v>
      </c>
      <c r="D3096">
        <v>55000</v>
      </c>
      <c r="E3096">
        <v>109</v>
      </c>
      <c r="F3096" s="3">
        <v>92.011961327751877</v>
      </c>
    </row>
    <row r="3097" spans="1:6">
      <c r="A3097">
        <v>29</v>
      </c>
      <c r="B3097">
        <v>-89.090999999999994</v>
      </c>
      <c r="C3097">
        <v>310</v>
      </c>
      <c r="D3097">
        <v>55000</v>
      </c>
      <c r="E3097">
        <v>79</v>
      </c>
      <c r="F3097" s="3">
        <v>78.122943497831116</v>
      </c>
    </row>
    <row r="3098" spans="1:6">
      <c r="A3098">
        <v>30</v>
      </c>
      <c r="B3098">
        <v>-88.971999999999994</v>
      </c>
      <c r="C3098">
        <v>310</v>
      </c>
      <c r="D3098">
        <v>55000</v>
      </c>
      <c r="E3098">
        <v>103</v>
      </c>
      <c r="F3098" s="3">
        <v>68.449429908579603</v>
      </c>
    </row>
    <row r="3099" spans="1:6">
      <c r="A3099">
        <v>31</v>
      </c>
      <c r="B3099">
        <v>-88.86</v>
      </c>
      <c r="C3099">
        <v>310</v>
      </c>
      <c r="D3099">
        <v>55000</v>
      </c>
      <c r="E3099">
        <v>60</v>
      </c>
      <c r="F3099" s="3">
        <v>63.341370536616509</v>
      </c>
    </row>
    <row r="3100" spans="1:6">
      <c r="A3100">
        <v>32</v>
      </c>
      <c r="B3100">
        <v>-88.751999999999995</v>
      </c>
      <c r="C3100">
        <v>310</v>
      </c>
      <c r="D3100">
        <v>55000</v>
      </c>
      <c r="E3100">
        <v>82</v>
      </c>
      <c r="F3100" s="3">
        <v>60.685594002737972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137</v>
      </c>
    </row>
    <row r="3106" spans="1:10">
      <c r="A3106" t="s">
        <v>121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119</v>
      </c>
    </row>
    <row r="3110" spans="1:10">
      <c r="A3110" t="s">
        <v>138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293</v>
      </c>
      <c r="B3118" t="s">
        <v>272</v>
      </c>
      <c r="C3118" t="s">
        <v>275</v>
      </c>
      <c r="D3118" t="s">
        <v>292</v>
      </c>
      <c r="E3118" t="s">
        <v>291</v>
      </c>
      <c r="F3118" t="s">
        <v>314</v>
      </c>
    </row>
    <row r="3119" spans="1:10">
      <c r="A3119">
        <v>1</v>
      </c>
      <c r="B3119">
        <v>-92.248000000000005</v>
      </c>
      <c r="C3119">
        <v>301</v>
      </c>
      <c r="D3119">
        <v>55000</v>
      </c>
      <c r="E3119">
        <v>42</v>
      </c>
      <c r="F3119" s="3">
        <v>63.661537957785612</v>
      </c>
      <c r="J3119" t="s">
        <v>388</v>
      </c>
    </row>
    <row r="3120" spans="1:10">
      <c r="A3120">
        <v>2</v>
      </c>
      <c r="B3120">
        <v>-92.138999999999996</v>
      </c>
      <c r="C3120">
        <v>301</v>
      </c>
      <c r="D3120">
        <v>55000</v>
      </c>
      <c r="E3120">
        <v>42</v>
      </c>
      <c r="F3120" s="3">
        <v>63.674707651163736</v>
      </c>
    </row>
    <row r="3121" spans="1:6">
      <c r="A3121">
        <v>3</v>
      </c>
      <c r="B3121">
        <v>-92.024000000000001</v>
      </c>
      <c r="C3121">
        <v>301</v>
      </c>
      <c r="D3121">
        <v>55000</v>
      </c>
      <c r="E3121">
        <v>48</v>
      </c>
      <c r="F3121" s="3">
        <v>63.714712047530895</v>
      </c>
    </row>
    <row r="3122" spans="1:6">
      <c r="A3122">
        <v>4</v>
      </c>
      <c r="B3122">
        <v>-91.912000000000006</v>
      </c>
      <c r="C3122">
        <v>301</v>
      </c>
      <c r="D3122">
        <v>55000</v>
      </c>
      <c r="E3122">
        <v>71</v>
      </c>
      <c r="F3122" s="3">
        <v>63.820258523086792</v>
      </c>
    </row>
    <row r="3123" spans="1:6">
      <c r="A3123">
        <v>5</v>
      </c>
      <c r="B3123">
        <v>-91.8</v>
      </c>
      <c r="C3123">
        <v>301</v>
      </c>
      <c r="D3123">
        <v>55000</v>
      </c>
      <c r="E3123">
        <v>61</v>
      </c>
      <c r="F3123" s="3">
        <v>64.084521619142393</v>
      </c>
    </row>
    <row r="3124" spans="1:6">
      <c r="A3124">
        <v>6</v>
      </c>
      <c r="B3124">
        <v>-91.694000000000003</v>
      </c>
      <c r="C3124">
        <v>301</v>
      </c>
      <c r="D3124">
        <v>55000</v>
      </c>
      <c r="E3124">
        <v>75</v>
      </c>
      <c r="F3124" s="3">
        <v>64.655494539647506</v>
      </c>
    </row>
    <row r="3125" spans="1:6">
      <c r="A3125">
        <v>7</v>
      </c>
      <c r="B3125">
        <v>-91.581000000000003</v>
      </c>
      <c r="C3125">
        <v>301</v>
      </c>
      <c r="D3125">
        <v>55000</v>
      </c>
      <c r="E3125">
        <v>84</v>
      </c>
      <c r="F3125" s="3">
        <v>65.969417156245939</v>
      </c>
    </row>
    <row r="3126" spans="1:6">
      <c r="A3126">
        <v>8</v>
      </c>
      <c r="B3126">
        <v>-91.465000000000003</v>
      </c>
      <c r="C3126">
        <v>301</v>
      </c>
      <c r="D3126">
        <v>55000</v>
      </c>
      <c r="E3126">
        <v>87</v>
      </c>
      <c r="F3126" s="3">
        <v>68.772422280883518</v>
      </c>
    </row>
    <row r="3127" spans="1:6">
      <c r="A3127">
        <v>9</v>
      </c>
      <c r="B3127">
        <v>-91.349000000000004</v>
      </c>
      <c r="C3127">
        <v>301</v>
      </c>
      <c r="D3127">
        <v>55000</v>
      </c>
      <c r="E3127">
        <v>82</v>
      </c>
      <c r="F3127" s="3">
        <v>74.222638503285992</v>
      </c>
    </row>
    <row r="3128" spans="1:6">
      <c r="A3128">
        <v>10</v>
      </c>
      <c r="B3128">
        <v>-91.233999999999995</v>
      </c>
      <c r="C3128">
        <v>301</v>
      </c>
      <c r="D3128">
        <v>55000</v>
      </c>
      <c r="E3128">
        <v>86</v>
      </c>
      <c r="F3128" s="3">
        <v>83.926460348913778</v>
      </c>
    </row>
    <row r="3129" spans="1:6">
      <c r="A3129">
        <v>11</v>
      </c>
      <c r="B3129">
        <v>-91.123999999999995</v>
      </c>
      <c r="C3129">
        <v>301</v>
      </c>
      <c r="D3129">
        <v>55000</v>
      </c>
      <c r="E3129">
        <v>117</v>
      </c>
      <c r="F3129" s="3">
        <v>99.151672825923526</v>
      </c>
    </row>
    <row r="3130" spans="1:6">
      <c r="A3130">
        <v>12</v>
      </c>
      <c r="B3130">
        <v>-91.009</v>
      </c>
      <c r="C3130">
        <v>301</v>
      </c>
      <c r="D3130">
        <v>55000</v>
      </c>
      <c r="E3130">
        <v>124</v>
      </c>
      <c r="F3130" s="3">
        <v>123.35900870444236</v>
      </c>
    </row>
    <row r="3131" spans="1:6">
      <c r="A3131">
        <v>13</v>
      </c>
      <c r="B3131">
        <v>-90.894999999999996</v>
      </c>
      <c r="C3131">
        <v>301</v>
      </c>
      <c r="D3131">
        <v>55000</v>
      </c>
      <c r="E3131">
        <v>149</v>
      </c>
      <c r="F3131" s="3">
        <v>157.20732460468346</v>
      </c>
    </row>
    <row r="3132" spans="1:6">
      <c r="A3132">
        <v>14</v>
      </c>
      <c r="B3132">
        <v>-90.787000000000006</v>
      </c>
      <c r="C3132">
        <v>301</v>
      </c>
      <c r="D3132">
        <v>55000</v>
      </c>
      <c r="E3132">
        <v>176</v>
      </c>
      <c r="F3132" s="3">
        <v>198.36146964431148</v>
      </c>
    </row>
    <row r="3133" spans="1:6">
      <c r="A3133">
        <v>15</v>
      </c>
      <c r="B3133">
        <v>-90.671999999999997</v>
      </c>
      <c r="C3133">
        <v>301</v>
      </c>
      <c r="D3133">
        <v>55000</v>
      </c>
      <c r="E3133">
        <v>242</v>
      </c>
      <c r="F3133" s="3">
        <v>249.73168013702517</v>
      </c>
    </row>
    <row r="3134" spans="1:6">
      <c r="A3134">
        <v>16</v>
      </c>
      <c r="B3134">
        <v>-90.555999999999997</v>
      </c>
      <c r="C3134">
        <v>301</v>
      </c>
      <c r="D3134">
        <v>55000</v>
      </c>
      <c r="E3134">
        <v>315</v>
      </c>
      <c r="F3134" s="3">
        <v>304.45298238311864</v>
      </c>
    </row>
    <row r="3135" spans="1:6">
      <c r="A3135">
        <v>17</v>
      </c>
      <c r="B3135">
        <v>-90.44</v>
      </c>
      <c r="C3135">
        <v>301</v>
      </c>
      <c r="D3135">
        <v>55000</v>
      </c>
      <c r="E3135">
        <v>355</v>
      </c>
      <c r="F3135" s="3">
        <v>354.67518441708927</v>
      </c>
    </row>
    <row r="3136" spans="1:6">
      <c r="A3136">
        <v>18</v>
      </c>
      <c r="B3136">
        <v>-90.325000000000003</v>
      </c>
      <c r="C3136">
        <v>301</v>
      </c>
      <c r="D3136">
        <v>55000</v>
      </c>
      <c r="E3136">
        <v>383</v>
      </c>
      <c r="F3136" s="3">
        <v>391.88354187751463</v>
      </c>
    </row>
    <row r="3137" spans="1:6">
      <c r="A3137">
        <v>19</v>
      </c>
      <c r="B3137">
        <v>-90.218999999999994</v>
      </c>
      <c r="C3137">
        <v>301</v>
      </c>
      <c r="D3137">
        <v>55000</v>
      </c>
      <c r="E3137">
        <v>440</v>
      </c>
      <c r="F3137" s="3">
        <v>409.19273061040957</v>
      </c>
    </row>
    <row r="3138" spans="1:6">
      <c r="A3138">
        <v>20</v>
      </c>
      <c r="B3138">
        <v>-90.105999999999995</v>
      </c>
      <c r="C3138">
        <v>301</v>
      </c>
      <c r="D3138">
        <v>55000</v>
      </c>
      <c r="E3138">
        <v>411</v>
      </c>
      <c r="F3138" s="3">
        <v>406.41205719543029</v>
      </c>
    </row>
    <row r="3139" spans="1:6">
      <c r="A3139">
        <v>21</v>
      </c>
      <c r="B3139">
        <v>-89.991</v>
      </c>
      <c r="C3139">
        <v>301</v>
      </c>
      <c r="D3139">
        <v>55000</v>
      </c>
      <c r="E3139">
        <v>387</v>
      </c>
      <c r="F3139" s="3">
        <v>381.69960402683103</v>
      </c>
    </row>
    <row r="3140" spans="1:6">
      <c r="A3140">
        <v>22</v>
      </c>
      <c r="B3140">
        <v>-89.876999999999995</v>
      </c>
      <c r="C3140">
        <v>301</v>
      </c>
      <c r="D3140">
        <v>55000</v>
      </c>
      <c r="E3140">
        <v>337</v>
      </c>
      <c r="F3140" s="3">
        <v>340.01222965864457</v>
      </c>
    </row>
    <row r="3141" spans="1:6">
      <c r="A3141">
        <v>23</v>
      </c>
      <c r="B3141">
        <v>-89.757999999999996</v>
      </c>
      <c r="C3141">
        <v>301</v>
      </c>
      <c r="D3141">
        <v>55000</v>
      </c>
      <c r="E3141">
        <v>287</v>
      </c>
      <c r="F3141" s="3">
        <v>286.08207663745861</v>
      </c>
    </row>
    <row r="3142" spans="1:6">
      <c r="A3142">
        <v>24</v>
      </c>
      <c r="B3142">
        <v>-89.641999999999996</v>
      </c>
      <c r="C3142">
        <v>301</v>
      </c>
      <c r="D3142">
        <v>55000</v>
      </c>
      <c r="E3142">
        <v>233</v>
      </c>
      <c r="F3142" s="3">
        <v>231.61536593628026</v>
      </c>
    </row>
    <row r="3143" spans="1:6">
      <c r="A3143">
        <v>25</v>
      </c>
      <c r="B3143">
        <v>-89.534999999999997</v>
      </c>
      <c r="C3143">
        <v>301</v>
      </c>
      <c r="D3143">
        <v>55000</v>
      </c>
      <c r="E3143">
        <v>165</v>
      </c>
      <c r="F3143" s="3">
        <v>185.65656778278057</v>
      </c>
    </row>
    <row r="3144" spans="1:6">
      <c r="A3144">
        <v>26</v>
      </c>
      <c r="B3144">
        <v>-89.43</v>
      </c>
      <c r="C3144">
        <v>301</v>
      </c>
      <c r="D3144">
        <v>55000</v>
      </c>
      <c r="E3144">
        <v>145</v>
      </c>
      <c r="F3144" s="3">
        <v>147.90325674198616</v>
      </c>
    </row>
    <row r="3145" spans="1:6">
      <c r="A3145">
        <v>27</v>
      </c>
      <c r="B3145">
        <v>-89.316000000000003</v>
      </c>
      <c r="C3145">
        <v>301</v>
      </c>
      <c r="D3145">
        <v>55000</v>
      </c>
      <c r="E3145">
        <v>109</v>
      </c>
      <c r="F3145" s="3">
        <v>116.55182858651244</v>
      </c>
    </row>
    <row r="3146" spans="1:6">
      <c r="A3146">
        <v>28</v>
      </c>
      <c r="B3146">
        <v>-89.195999999999998</v>
      </c>
      <c r="C3146">
        <v>301</v>
      </c>
      <c r="D3146">
        <v>55000</v>
      </c>
      <c r="E3146">
        <v>107</v>
      </c>
      <c r="F3146" s="3">
        <v>93.832342706283072</v>
      </c>
    </row>
    <row r="3147" spans="1:6">
      <c r="A3147">
        <v>29</v>
      </c>
      <c r="B3147">
        <v>-89.090999999999994</v>
      </c>
      <c r="C3147">
        <v>301</v>
      </c>
      <c r="D3147">
        <v>55000</v>
      </c>
      <c r="E3147">
        <v>92</v>
      </c>
      <c r="F3147" s="3">
        <v>81.046511924644534</v>
      </c>
    </row>
    <row r="3148" spans="1:6">
      <c r="A3148">
        <v>30</v>
      </c>
      <c r="B3148">
        <v>-88.971999999999994</v>
      </c>
      <c r="C3148">
        <v>301</v>
      </c>
      <c r="D3148">
        <v>55000</v>
      </c>
      <c r="E3148">
        <v>78</v>
      </c>
      <c r="F3148" s="3">
        <v>72.35811389632579</v>
      </c>
    </row>
    <row r="3149" spans="1:6">
      <c r="A3149">
        <v>31</v>
      </c>
      <c r="B3149">
        <v>-88.86</v>
      </c>
      <c r="C3149">
        <v>301</v>
      </c>
      <c r="D3149">
        <v>55000</v>
      </c>
      <c r="E3149">
        <v>76</v>
      </c>
      <c r="F3149" s="3">
        <v>67.902746031785014</v>
      </c>
    </row>
    <row r="3150" spans="1:6">
      <c r="A3150">
        <v>32</v>
      </c>
      <c r="B3150">
        <v>-88.751999999999995</v>
      </c>
      <c r="C3150">
        <v>301</v>
      </c>
      <c r="D3150">
        <v>55000</v>
      </c>
      <c r="E3150">
        <v>102</v>
      </c>
      <c r="F3150" s="3">
        <v>65.657456960349464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139</v>
      </c>
    </row>
    <row r="3156" spans="1:6">
      <c r="A3156" t="s">
        <v>121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119</v>
      </c>
    </row>
    <row r="3160" spans="1:6">
      <c r="A3160" t="s">
        <v>140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293</v>
      </c>
      <c r="B3168" t="s">
        <v>272</v>
      </c>
      <c r="C3168" t="s">
        <v>275</v>
      </c>
      <c r="D3168" t="s">
        <v>292</v>
      </c>
      <c r="E3168" t="s">
        <v>291</v>
      </c>
      <c r="F3168" t="s">
        <v>314</v>
      </c>
    </row>
    <row r="3169" spans="1:10">
      <c r="A3169">
        <v>1</v>
      </c>
      <c r="B3169">
        <v>-92.248000000000005</v>
      </c>
      <c r="C3169">
        <v>296</v>
      </c>
      <c r="D3169">
        <v>55000</v>
      </c>
      <c r="E3169">
        <v>42</v>
      </c>
      <c r="F3169" s="3">
        <v>62.055871830866657</v>
      </c>
      <c r="J3169" t="s">
        <v>389</v>
      </c>
    </row>
    <row r="3170" spans="1:10">
      <c r="A3170">
        <v>2</v>
      </c>
      <c r="B3170">
        <v>-92.138999999999996</v>
      </c>
      <c r="C3170">
        <v>296</v>
      </c>
      <c r="D3170">
        <v>55000</v>
      </c>
      <c r="E3170">
        <v>29</v>
      </c>
      <c r="F3170" s="3">
        <v>62.066638438786875</v>
      </c>
    </row>
    <row r="3171" spans="1:10">
      <c r="A3171">
        <v>3</v>
      </c>
      <c r="B3171">
        <v>-92.024000000000001</v>
      </c>
      <c r="C3171">
        <v>296</v>
      </c>
      <c r="D3171">
        <v>55000</v>
      </c>
      <c r="E3171">
        <v>54</v>
      </c>
      <c r="F3171" s="3">
        <v>62.101876156815059</v>
      </c>
    </row>
    <row r="3172" spans="1:10">
      <c r="A3172">
        <v>4</v>
      </c>
      <c r="B3172">
        <v>-91.912000000000006</v>
      </c>
      <c r="C3172">
        <v>296</v>
      </c>
      <c r="D3172">
        <v>55000</v>
      </c>
      <c r="E3172">
        <v>67</v>
      </c>
      <c r="F3172" s="3">
        <v>62.201297550258936</v>
      </c>
    </row>
    <row r="3173" spans="1:10">
      <c r="A3173">
        <v>5</v>
      </c>
      <c r="B3173">
        <v>-91.8</v>
      </c>
      <c r="C3173">
        <v>296</v>
      </c>
      <c r="D3173">
        <v>55000</v>
      </c>
      <c r="E3173">
        <v>82</v>
      </c>
      <c r="F3173" s="3">
        <v>62.465360427274362</v>
      </c>
    </row>
    <row r="3174" spans="1:10">
      <c r="A3174">
        <v>6</v>
      </c>
      <c r="B3174">
        <v>-91.694000000000003</v>
      </c>
      <c r="C3174">
        <v>296</v>
      </c>
      <c r="D3174">
        <v>55000</v>
      </c>
      <c r="E3174">
        <v>72</v>
      </c>
      <c r="F3174" s="3">
        <v>63.065105977710928</v>
      </c>
    </row>
    <row r="3175" spans="1:10">
      <c r="A3175">
        <v>7</v>
      </c>
      <c r="B3175">
        <v>-91.581000000000003</v>
      </c>
      <c r="C3175">
        <v>296</v>
      </c>
      <c r="D3175">
        <v>55000</v>
      </c>
      <c r="E3175">
        <v>66</v>
      </c>
      <c r="F3175" s="3">
        <v>64.506697024055697</v>
      </c>
    </row>
    <row r="3176" spans="1:10">
      <c r="A3176">
        <v>8</v>
      </c>
      <c r="B3176">
        <v>-91.465000000000003</v>
      </c>
      <c r="C3176">
        <v>296</v>
      </c>
      <c r="D3176">
        <v>55000</v>
      </c>
      <c r="E3176">
        <v>83</v>
      </c>
      <c r="F3176" s="3">
        <v>67.699070063507989</v>
      </c>
    </row>
    <row r="3177" spans="1:10">
      <c r="A3177">
        <v>9</v>
      </c>
      <c r="B3177">
        <v>-91.349000000000004</v>
      </c>
      <c r="C3177">
        <v>296</v>
      </c>
      <c r="D3177">
        <v>55000</v>
      </c>
      <c r="E3177">
        <v>91</v>
      </c>
      <c r="F3177" s="3">
        <v>74.090682881362781</v>
      </c>
    </row>
    <row r="3178" spans="1:10">
      <c r="A3178">
        <v>10</v>
      </c>
      <c r="B3178">
        <v>-91.233999999999995</v>
      </c>
      <c r="C3178">
        <v>296</v>
      </c>
      <c r="D3178">
        <v>55000</v>
      </c>
      <c r="E3178">
        <v>100</v>
      </c>
      <c r="F3178" s="3">
        <v>85.704988019445835</v>
      </c>
    </row>
    <row r="3179" spans="1:10">
      <c r="A3179">
        <v>11</v>
      </c>
      <c r="B3179">
        <v>-91.123999999999995</v>
      </c>
      <c r="C3179">
        <v>296</v>
      </c>
      <c r="D3179">
        <v>55000</v>
      </c>
      <c r="E3179">
        <v>120</v>
      </c>
      <c r="F3179" s="3">
        <v>104.13086858576808</v>
      </c>
    </row>
    <row r="3180" spans="1:10">
      <c r="A3180">
        <v>12</v>
      </c>
      <c r="B3180">
        <v>-91.009</v>
      </c>
      <c r="C3180">
        <v>296</v>
      </c>
      <c r="D3180">
        <v>55000</v>
      </c>
      <c r="E3180">
        <v>144</v>
      </c>
      <c r="F3180" s="3">
        <v>133.47871246990556</v>
      </c>
    </row>
    <row r="3181" spans="1:10">
      <c r="A3181">
        <v>13</v>
      </c>
      <c r="B3181">
        <v>-90.894999999999996</v>
      </c>
      <c r="C3181">
        <v>296</v>
      </c>
      <c r="D3181">
        <v>55000</v>
      </c>
      <c r="E3181">
        <v>158</v>
      </c>
      <c r="F3181" s="3">
        <v>174.15678609733027</v>
      </c>
    </row>
    <row r="3182" spans="1:10">
      <c r="A3182">
        <v>14</v>
      </c>
      <c r="B3182">
        <v>-90.787000000000006</v>
      </c>
      <c r="C3182">
        <v>296</v>
      </c>
      <c r="D3182">
        <v>55000</v>
      </c>
      <c r="E3182">
        <v>187</v>
      </c>
      <c r="F3182" s="3">
        <v>222.621809159772</v>
      </c>
    </row>
    <row r="3183" spans="1:10">
      <c r="A3183">
        <v>15</v>
      </c>
      <c r="B3183">
        <v>-90.671999999999997</v>
      </c>
      <c r="C3183">
        <v>296</v>
      </c>
      <c r="D3183">
        <v>55000</v>
      </c>
      <c r="E3183">
        <v>265</v>
      </c>
      <c r="F3183" s="3">
        <v>281.00418095957338</v>
      </c>
    </row>
    <row r="3184" spans="1:10">
      <c r="A3184">
        <v>16</v>
      </c>
      <c r="B3184">
        <v>-90.555999999999997</v>
      </c>
      <c r="C3184">
        <v>296</v>
      </c>
      <c r="D3184">
        <v>55000</v>
      </c>
      <c r="E3184">
        <v>332</v>
      </c>
      <c r="F3184" s="3">
        <v>339.59203474774387</v>
      </c>
    </row>
    <row r="3185" spans="1:6">
      <c r="A3185">
        <v>17</v>
      </c>
      <c r="B3185">
        <v>-90.44</v>
      </c>
      <c r="C3185">
        <v>296</v>
      </c>
      <c r="D3185">
        <v>55000</v>
      </c>
      <c r="E3185">
        <v>424</v>
      </c>
      <c r="F3185" s="3">
        <v>388.09851527896177</v>
      </c>
    </row>
    <row r="3186" spans="1:6">
      <c r="A3186">
        <v>18</v>
      </c>
      <c r="B3186">
        <v>-90.325000000000003</v>
      </c>
      <c r="C3186">
        <v>296</v>
      </c>
      <c r="D3186">
        <v>55000</v>
      </c>
      <c r="E3186">
        <v>445</v>
      </c>
      <c r="F3186" s="3">
        <v>416.89303223432694</v>
      </c>
    </row>
    <row r="3187" spans="1:6">
      <c r="A3187">
        <v>19</v>
      </c>
      <c r="B3187">
        <v>-90.218999999999994</v>
      </c>
      <c r="C3187">
        <v>296</v>
      </c>
      <c r="D3187">
        <v>55000</v>
      </c>
      <c r="E3187">
        <v>449</v>
      </c>
      <c r="F3187" s="3">
        <v>421.1118224521781</v>
      </c>
    </row>
    <row r="3188" spans="1:6">
      <c r="A3188">
        <v>20</v>
      </c>
      <c r="B3188">
        <v>-90.105999999999995</v>
      </c>
      <c r="C3188">
        <v>296</v>
      </c>
      <c r="D3188">
        <v>55000</v>
      </c>
      <c r="E3188">
        <v>404</v>
      </c>
      <c r="F3188" s="3">
        <v>401.109189416893</v>
      </c>
    </row>
    <row r="3189" spans="1:6">
      <c r="A3189">
        <v>21</v>
      </c>
      <c r="B3189">
        <v>-89.991</v>
      </c>
      <c r="C3189">
        <v>296</v>
      </c>
      <c r="D3189">
        <v>55000</v>
      </c>
      <c r="E3189">
        <v>358</v>
      </c>
      <c r="F3189" s="3">
        <v>359.05801459784124</v>
      </c>
    </row>
    <row r="3190" spans="1:6">
      <c r="A3190">
        <v>22</v>
      </c>
      <c r="B3190">
        <v>-89.876999999999995</v>
      </c>
      <c r="C3190">
        <v>296</v>
      </c>
      <c r="D3190">
        <v>55000</v>
      </c>
      <c r="E3190">
        <v>275</v>
      </c>
      <c r="F3190" s="3">
        <v>304.00119739641593</v>
      </c>
    </row>
    <row r="3191" spans="1:6">
      <c r="A3191">
        <v>23</v>
      </c>
      <c r="B3191">
        <v>-89.757999999999996</v>
      </c>
      <c r="C3191">
        <v>296</v>
      </c>
      <c r="D3191">
        <v>55000</v>
      </c>
      <c r="E3191">
        <v>238</v>
      </c>
      <c r="F3191" s="3">
        <v>242.66760715935067</v>
      </c>
    </row>
    <row r="3192" spans="1:6">
      <c r="A3192">
        <v>24</v>
      </c>
      <c r="B3192">
        <v>-89.641999999999996</v>
      </c>
      <c r="C3192">
        <v>296</v>
      </c>
      <c r="D3192">
        <v>55000</v>
      </c>
      <c r="E3192">
        <v>181</v>
      </c>
      <c r="F3192" s="3">
        <v>187.81057189233104</v>
      </c>
    </row>
    <row r="3193" spans="1:6">
      <c r="A3193">
        <v>25</v>
      </c>
      <c r="B3193">
        <v>-89.534999999999997</v>
      </c>
      <c r="C3193">
        <v>296</v>
      </c>
      <c r="D3193">
        <v>55000</v>
      </c>
      <c r="E3193">
        <v>138</v>
      </c>
      <c r="F3193" s="3">
        <v>146.2377690910416</v>
      </c>
    </row>
    <row r="3194" spans="1:6">
      <c r="A3194">
        <v>26</v>
      </c>
      <c r="B3194">
        <v>-89.43</v>
      </c>
      <c r="C3194">
        <v>296</v>
      </c>
      <c r="D3194">
        <v>55000</v>
      </c>
      <c r="E3194">
        <v>123</v>
      </c>
      <c r="F3194" s="3">
        <v>115.37107175107923</v>
      </c>
    </row>
    <row r="3195" spans="1:6">
      <c r="A3195">
        <v>27</v>
      </c>
      <c r="B3195">
        <v>-89.316000000000003</v>
      </c>
      <c r="C3195">
        <v>296</v>
      </c>
      <c r="D3195">
        <v>55000</v>
      </c>
      <c r="E3195">
        <v>95</v>
      </c>
      <c r="F3195" s="3">
        <v>92.313308584745997</v>
      </c>
    </row>
    <row r="3196" spans="1:6">
      <c r="A3196">
        <v>28</v>
      </c>
      <c r="B3196">
        <v>-89.195999999999998</v>
      </c>
      <c r="C3196">
        <v>296</v>
      </c>
      <c r="D3196">
        <v>55000</v>
      </c>
      <c r="E3196">
        <v>97</v>
      </c>
      <c r="F3196" s="3">
        <v>77.450712535206492</v>
      </c>
    </row>
    <row r="3197" spans="1:6">
      <c r="A3197">
        <v>29</v>
      </c>
      <c r="B3197">
        <v>-89.090999999999994</v>
      </c>
      <c r="C3197">
        <v>296</v>
      </c>
      <c r="D3197">
        <v>55000</v>
      </c>
      <c r="E3197">
        <v>74</v>
      </c>
      <c r="F3197" s="3">
        <v>70.027469808539863</v>
      </c>
    </row>
    <row r="3198" spans="1:6">
      <c r="A3198">
        <v>30</v>
      </c>
      <c r="B3198">
        <v>-88.971999999999994</v>
      </c>
      <c r="C3198">
        <v>296</v>
      </c>
      <c r="D3198">
        <v>55000</v>
      </c>
      <c r="E3198">
        <v>82</v>
      </c>
      <c r="F3198" s="3">
        <v>65.561064437631188</v>
      </c>
    </row>
    <row r="3199" spans="1:6">
      <c r="A3199">
        <v>31</v>
      </c>
      <c r="B3199">
        <v>-88.86</v>
      </c>
      <c r="C3199">
        <v>296</v>
      </c>
      <c r="D3199">
        <v>55000</v>
      </c>
      <c r="E3199">
        <v>77</v>
      </c>
      <c r="F3199" s="3">
        <v>63.557828138437067</v>
      </c>
    </row>
    <row r="3200" spans="1:6">
      <c r="A3200">
        <v>32</v>
      </c>
      <c r="B3200">
        <v>-88.751999999999995</v>
      </c>
      <c r="C3200">
        <v>296</v>
      </c>
      <c r="D3200">
        <v>55000</v>
      </c>
      <c r="E3200">
        <v>81</v>
      </c>
      <c r="F3200" s="3">
        <v>62.674482688125323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141</v>
      </c>
    </row>
    <row r="3206" spans="1:1">
      <c r="A3206" t="s">
        <v>121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119</v>
      </c>
    </row>
    <row r="3210" spans="1:1">
      <c r="A3210" t="s">
        <v>142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293</v>
      </c>
      <c r="B3218" t="s">
        <v>272</v>
      </c>
      <c r="C3218" t="s">
        <v>275</v>
      </c>
      <c r="D3218" t="s">
        <v>292</v>
      </c>
      <c r="E3218" t="s">
        <v>291</v>
      </c>
      <c r="F3218" t="s">
        <v>314</v>
      </c>
    </row>
    <row r="3219" spans="1:10">
      <c r="A3219">
        <v>1</v>
      </c>
      <c r="B3219">
        <v>-92.248000000000005</v>
      </c>
      <c r="C3219">
        <v>289</v>
      </c>
      <c r="D3219">
        <v>55000</v>
      </c>
      <c r="E3219">
        <v>29</v>
      </c>
      <c r="F3219" s="3">
        <v>69.140566416954485</v>
      </c>
      <c r="J3219" t="s">
        <v>390</v>
      </c>
    </row>
    <row r="3220" spans="1:10">
      <c r="A3220">
        <v>2</v>
      </c>
      <c r="B3220">
        <v>-92.138999999999996</v>
      </c>
      <c r="C3220">
        <v>289</v>
      </c>
      <c r="D3220">
        <v>55000</v>
      </c>
      <c r="E3220">
        <v>42</v>
      </c>
      <c r="F3220" s="3">
        <v>69.142767461028484</v>
      </c>
    </row>
    <row r="3221" spans="1:10">
      <c r="A3221">
        <v>3</v>
      </c>
      <c r="B3221">
        <v>-92.024000000000001</v>
      </c>
      <c r="C3221">
        <v>289</v>
      </c>
      <c r="D3221">
        <v>55000</v>
      </c>
      <c r="E3221">
        <v>55</v>
      </c>
      <c r="F3221" s="3">
        <v>69.152406600418871</v>
      </c>
    </row>
    <row r="3222" spans="1:10">
      <c r="A3222">
        <v>4</v>
      </c>
      <c r="B3222">
        <v>-91.912000000000006</v>
      </c>
      <c r="C3222">
        <v>289</v>
      </c>
      <c r="D3222">
        <v>55000</v>
      </c>
      <c r="E3222">
        <v>75</v>
      </c>
      <c r="F3222" s="3">
        <v>69.187958397246803</v>
      </c>
    </row>
    <row r="3223" spans="1:10">
      <c r="A3223">
        <v>5</v>
      </c>
      <c r="B3223">
        <v>-91.8</v>
      </c>
      <c r="C3223">
        <v>289</v>
      </c>
      <c r="D3223">
        <v>55000</v>
      </c>
      <c r="E3223">
        <v>76</v>
      </c>
      <c r="F3223" s="3">
        <v>69.308391425825789</v>
      </c>
    </row>
    <row r="3224" spans="1:10">
      <c r="A3224">
        <v>6</v>
      </c>
      <c r="B3224">
        <v>-91.694000000000003</v>
      </c>
      <c r="C3224">
        <v>289</v>
      </c>
      <c r="D3224">
        <v>55000</v>
      </c>
      <c r="E3224">
        <v>78</v>
      </c>
      <c r="F3224" s="3">
        <v>69.647042165103514</v>
      </c>
    </row>
    <row r="3225" spans="1:10">
      <c r="A3225">
        <v>7</v>
      </c>
      <c r="B3225">
        <v>-91.581000000000003</v>
      </c>
      <c r="C3225">
        <v>289</v>
      </c>
      <c r="D3225">
        <v>55000</v>
      </c>
      <c r="E3225">
        <v>68</v>
      </c>
      <c r="F3225" s="3">
        <v>70.637802318008596</v>
      </c>
    </row>
    <row r="3226" spans="1:10">
      <c r="A3226">
        <v>8</v>
      </c>
      <c r="B3226">
        <v>-91.465000000000003</v>
      </c>
      <c r="C3226">
        <v>289</v>
      </c>
      <c r="D3226">
        <v>55000</v>
      </c>
      <c r="E3226">
        <v>98</v>
      </c>
      <c r="F3226" s="3">
        <v>73.266318825824527</v>
      </c>
    </row>
    <row r="3227" spans="1:10">
      <c r="A3227">
        <v>9</v>
      </c>
      <c r="B3227">
        <v>-91.349000000000004</v>
      </c>
      <c r="C3227">
        <v>289</v>
      </c>
      <c r="D3227">
        <v>55000</v>
      </c>
      <c r="E3227">
        <v>107</v>
      </c>
      <c r="F3227" s="3">
        <v>79.428199681084877</v>
      </c>
    </row>
    <row r="3228" spans="1:10">
      <c r="A3228">
        <v>10</v>
      </c>
      <c r="B3228">
        <v>-91.233999999999995</v>
      </c>
      <c r="C3228">
        <v>289</v>
      </c>
      <c r="D3228">
        <v>55000</v>
      </c>
      <c r="E3228">
        <v>99</v>
      </c>
      <c r="F3228" s="3">
        <v>92.203661535102441</v>
      </c>
    </row>
    <row r="3229" spans="1:10">
      <c r="A3229">
        <v>11</v>
      </c>
      <c r="B3229">
        <v>-91.123999999999995</v>
      </c>
      <c r="C3229">
        <v>289</v>
      </c>
      <c r="D3229">
        <v>55000</v>
      </c>
      <c r="E3229">
        <v>126</v>
      </c>
      <c r="F3229" s="3">
        <v>114.68393230784842</v>
      </c>
    </row>
    <row r="3230" spans="1:10">
      <c r="A3230">
        <v>12</v>
      </c>
      <c r="B3230">
        <v>-91.009</v>
      </c>
      <c r="C3230">
        <v>289</v>
      </c>
      <c r="D3230">
        <v>55000</v>
      </c>
      <c r="E3230">
        <v>164</v>
      </c>
      <c r="F3230" s="3">
        <v>153.41730198577247</v>
      </c>
    </row>
    <row r="3231" spans="1:10">
      <c r="A3231">
        <v>13</v>
      </c>
      <c r="B3231">
        <v>-90.894999999999996</v>
      </c>
      <c r="C3231">
        <v>289</v>
      </c>
      <c r="D3231">
        <v>55000</v>
      </c>
      <c r="E3231">
        <v>194</v>
      </c>
      <c r="F3231" s="3">
        <v>209.95236952934818</v>
      </c>
    </row>
    <row r="3232" spans="1:10">
      <c r="A3232">
        <v>14</v>
      </c>
      <c r="B3232">
        <v>-90.787000000000006</v>
      </c>
      <c r="C3232">
        <v>289</v>
      </c>
      <c r="D3232">
        <v>55000</v>
      </c>
      <c r="E3232">
        <v>268</v>
      </c>
      <c r="F3232" s="3">
        <v>278.66751403901179</v>
      </c>
    </row>
    <row r="3233" spans="1:6">
      <c r="A3233">
        <v>15</v>
      </c>
      <c r="B3233">
        <v>-90.671999999999997</v>
      </c>
      <c r="C3233">
        <v>289</v>
      </c>
      <c r="D3233">
        <v>55000</v>
      </c>
      <c r="E3233">
        <v>338</v>
      </c>
      <c r="F3233" s="3">
        <v>360.040771041445</v>
      </c>
    </row>
    <row r="3234" spans="1:6">
      <c r="A3234">
        <v>16</v>
      </c>
      <c r="B3234">
        <v>-90.555999999999997</v>
      </c>
      <c r="C3234">
        <v>289</v>
      </c>
      <c r="D3234">
        <v>55000</v>
      </c>
      <c r="E3234">
        <v>419</v>
      </c>
      <c r="F3234" s="3">
        <v>435.87425941107728</v>
      </c>
    </row>
    <row r="3235" spans="1:6">
      <c r="A3235">
        <v>17</v>
      </c>
      <c r="B3235">
        <v>-90.44</v>
      </c>
      <c r="C3235">
        <v>289</v>
      </c>
      <c r="D3235">
        <v>55000</v>
      </c>
      <c r="E3235">
        <v>503</v>
      </c>
      <c r="F3235" s="3">
        <v>487.58173866909652</v>
      </c>
    </row>
    <row r="3236" spans="1:6">
      <c r="A3236">
        <v>18</v>
      </c>
      <c r="B3236">
        <v>-90.325000000000003</v>
      </c>
      <c r="C3236">
        <v>289</v>
      </c>
      <c r="D3236">
        <v>55000</v>
      </c>
      <c r="E3236">
        <v>537</v>
      </c>
      <c r="F3236" s="3">
        <v>501.31555774928933</v>
      </c>
    </row>
    <row r="3237" spans="1:6">
      <c r="A3237">
        <v>19</v>
      </c>
      <c r="B3237">
        <v>-90.218999999999994</v>
      </c>
      <c r="C3237">
        <v>289</v>
      </c>
      <c r="D3237">
        <v>55000</v>
      </c>
      <c r="E3237">
        <v>507</v>
      </c>
      <c r="F3237" s="3">
        <v>477.34326280611833</v>
      </c>
    </row>
    <row r="3238" spans="1:6">
      <c r="A3238">
        <v>20</v>
      </c>
      <c r="B3238">
        <v>-90.105999999999995</v>
      </c>
      <c r="C3238">
        <v>289</v>
      </c>
      <c r="D3238">
        <v>55000</v>
      </c>
      <c r="E3238">
        <v>410</v>
      </c>
      <c r="F3238" s="3">
        <v>419.58366886130267</v>
      </c>
    </row>
    <row r="3239" spans="1:6">
      <c r="A3239">
        <v>21</v>
      </c>
      <c r="B3239">
        <v>-89.991</v>
      </c>
      <c r="C3239">
        <v>289</v>
      </c>
      <c r="D3239">
        <v>55000</v>
      </c>
      <c r="E3239">
        <v>322</v>
      </c>
      <c r="F3239" s="3">
        <v>341.39642785588541</v>
      </c>
    </row>
    <row r="3240" spans="1:6">
      <c r="A3240">
        <v>22</v>
      </c>
      <c r="B3240">
        <v>-89.876999999999995</v>
      </c>
      <c r="C3240">
        <v>289</v>
      </c>
      <c r="D3240">
        <v>55000</v>
      </c>
      <c r="E3240">
        <v>286</v>
      </c>
      <c r="F3240" s="3">
        <v>261.56693200503508</v>
      </c>
    </row>
    <row r="3241" spans="1:6">
      <c r="A3241">
        <v>23</v>
      </c>
      <c r="B3241">
        <v>-89.757999999999996</v>
      </c>
      <c r="C3241">
        <v>289</v>
      </c>
      <c r="D3241">
        <v>55000</v>
      </c>
      <c r="E3241">
        <v>179</v>
      </c>
      <c r="F3241" s="3">
        <v>190.00714419862643</v>
      </c>
    </row>
    <row r="3242" spans="1:6">
      <c r="A3242">
        <v>24</v>
      </c>
      <c r="B3242">
        <v>-89.641999999999996</v>
      </c>
      <c r="C3242">
        <v>289</v>
      </c>
      <c r="D3242">
        <v>55000</v>
      </c>
      <c r="E3242">
        <v>105</v>
      </c>
      <c r="F3242" s="3">
        <v>138.57183485425756</v>
      </c>
    </row>
    <row r="3243" spans="1:6">
      <c r="A3243">
        <v>25</v>
      </c>
      <c r="B3243">
        <v>-89.534999999999997</v>
      </c>
      <c r="C3243">
        <v>289</v>
      </c>
      <c r="D3243">
        <v>55000</v>
      </c>
      <c r="E3243">
        <v>125</v>
      </c>
      <c r="F3243" s="3">
        <v>107.25326169651662</v>
      </c>
    </row>
    <row r="3244" spans="1:6">
      <c r="A3244">
        <v>26</v>
      </c>
      <c r="B3244">
        <v>-89.43</v>
      </c>
      <c r="C3244">
        <v>289</v>
      </c>
      <c r="D3244">
        <v>55000</v>
      </c>
      <c r="E3244">
        <v>99</v>
      </c>
      <c r="F3244" s="3">
        <v>88.621739929463885</v>
      </c>
    </row>
    <row r="3245" spans="1:6">
      <c r="A3245">
        <v>27</v>
      </c>
      <c r="B3245">
        <v>-89.316000000000003</v>
      </c>
      <c r="C3245">
        <v>289</v>
      </c>
      <c r="D3245">
        <v>55000</v>
      </c>
      <c r="E3245">
        <v>105</v>
      </c>
      <c r="F3245" s="3">
        <v>77.710506831552451</v>
      </c>
    </row>
    <row r="3246" spans="1:6">
      <c r="A3246">
        <v>28</v>
      </c>
      <c r="B3246">
        <v>-89.195999999999998</v>
      </c>
      <c r="C3246">
        <v>289</v>
      </c>
      <c r="D3246">
        <v>55000</v>
      </c>
      <c r="E3246">
        <v>103</v>
      </c>
      <c r="F3246" s="3">
        <v>72.393933368692714</v>
      </c>
    </row>
    <row r="3247" spans="1:6">
      <c r="A3247">
        <v>29</v>
      </c>
      <c r="B3247">
        <v>-89.090999999999994</v>
      </c>
      <c r="C3247">
        <v>289</v>
      </c>
      <c r="D3247">
        <v>55000</v>
      </c>
      <c r="E3247">
        <v>96</v>
      </c>
      <c r="F3247" s="3">
        <v>70.41745147657987</v>
      </c>
    </row>
    <row r="3248" spans="1:6">
      <c r="A3248">
        <v>30</v>
      </c>
      <c r="B3248">
        <v>-88.971999999999994</v>
      </c>
      <c r="C3248">
        <v>289</v>
      </c>
      <c r="D3248">
        <v>55000</v>
      </c>
      <c r="E3248">
        <v>85</v>
      </c>
      <c r="F3248" s="3">
        <v>69.541043374479955</v>
      </c>
    </row>
    <row r="3249" spans="1:6">
      <c r="A3249">
        <v>31</v>
      </c>
      <c r="B3249">
        <v>-88.86</v>
      </c>
      <c r="C3249">
        <v>289</v>
      </c>
      <c r="D3249">
        <v>55000</v>
      </c>
      <c r="E3249">
        <v>102</v>
      </c>
      <c r="F3249" s="3">
        <v>69.262422702092522</v>
      </c>
    </row>
    <row r="3250" spans="1:6">
      <c r="A3250">
        <v>32</v>
      </c>
      <c r="B3250">
        <v>-88.751999999999995</v>
      </c>
      <c r="C3250">
        <v>289</v>
      </c>
      <c r="D3250">
        <v>55000</v>
      </c>
      <c r="E3250">
        <v>82</v>
      </c>
      <c r="F3250" s="3">
        <v>69.175665403192241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143</v>
      </c>
    </row>
    <row r="3256" spans="1:6">
      <c r="A3256" t="s">
        <v>121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119</v>
      </c>
    </row>
    <row r="3260" spans="1:6">
      <c r="A3260" t="s">
        <v>144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293</v>
      </c>
      <c r="B3268" t="s">
        <v>272</v>
      </c>
      <c r="C3268" t="s">
        <v>275</v>
      </c>
      <c r="D3268" t="s">
        <v>292</v>
      </c>
      <c r="E3268" t="s">
        <v>291</v>
      </c>
      <c r="F3268" t="s">
        <v>314</v>
      </c>
    </row>
    <row r="3269" spans="1:10">
      <c r="A3269">
        <v>1</v>
      </c>
      <c r="B3269">
        <v>-92.248000000000005</v>
      </c>
      <c r="C3269">
        <v>289</v>
      </c>
      <c r="D3269">
        <v>55000</v>
      </c>
      <c r="E3269">
        <v>52</v>
      </c>
      <c r="F3269" s="3">
        <v>72.544966144147949</v>
      </c>
      <c r="J3269" t="s">
        <v>391</v>
      </c>
    </row>
    <row r="3270" spans="1:10">
      <c r="A3270">
        <v>2</v>
      </c>
      <c r="B3270">
        <v>-92.138999999999996</v>
      </c>
      <c r="C3270">
        <v>289</v>
      </c>
      <c r="D3270">
        <v>55000</v>
      </c>
      <c r="E3270">
        <v>48</v>
      </c>
      <c r="F3270" s="3">
        <v>72.545066997446995</v>
      </c>
    </row>
    <row r="3271" spans="1:10">
      <c r="A3271">
        <v>3</v>
      </c>
      <c r="B3271">
        <v>-92.024000000000001</v>
      </c>
      <c r="C3271">
        <v>289</v>
      </c>
      <c r="D3271">
        <v>55000</v>
      </c>
      <c r="E3271">
        <v>55</v>
      </c>
      <c r="F3271" s="3">
        <v>72.545657620784766</v>
      </c>
    </row>
    <row r="3272" spans="1:10">
      <c r="A3272">
        <v>4</v>
      </c>
      <c r="B3272">
        <v>-91.912000000000006</v>
      </c>
      <c r="C3272">
        <v>289</v>
      </c>
      <c r="D3272">
        <v>55000</v>
      </c>
      <c r="E3272">
        <v>90</v>
      </c>
      <c r="F3272" s="3">
        <v>72.548533879644097</v>
      </c>
    </row>
    <row r="3273" spans="1:10">
      <c r="A3273">
        <v>5</v>
      </c>
      <c r="B3273">
        <v>-91.8</v>
      </c>
      <c r="C3273">
        <v>289</v>
      </c>
      <c r="D3273">
        <v>55000</v>
      </c>
      <c r="E3273">
        <v>66</v>
      </c>
      <c r="F3273" s="3">
        <v>72.561235801676489</v>
      </c>
    </row>
    <row r="3274" spans="1:10">
      <c r="A3274">
        <v>6</v>
      </c>
      <c r="B3274">
        <v>-91.694000000000003</v>
      </c>
      <c r="C3274">
        <v>289</v>
      </c>
      <c r="D3274">
        <v>55000</v>
      </c>
      <c r="E3274">
        <v>74</v>
      </c>
      <c r="F3274" s="3">
        <v>72.606886479517058</v>
      </c>
    </row>
    <row r="3275" spans="1:10">
      <c r="A3275">
        <v>7</v>
      </c>
      <c r="B3275">
        <v>-91.581000000000003</v>
      </c>
      <c r="C3275">
        <v>289</v>
      </c>
      <c r="D3275">
        <v>55000</v>
      </c>
      <c r="E3275">
        <v>89</v>
      </c>
      <c r="F3275" s="3">
        <v>72.776992288460079</v>
      </c>
    </row>
    <row r="3276" spans="1:10">
      <c r="A3276">
        <v>8</v>
      </c>
      <c r="B3276">
        <v>-91.465000000000003</v>
      </c>
      <c r="C3276">
        <v>289</v>
      </c>
      <c r="D3276">
        <v>55000</v>
      </c>
      <c r="E3276">
        <v>75</v>
      </c>
      <c r="F3276" s="3">
        <v>73.350985391839572</v>
      </c>
    </row>
    <row r="3277" spans="1:10">
      <c r="A3277">
        <v>9</v>
      </c>
      <c r="B3277">
        <v>-91.349000000000004</v>
      </c>
      <c r="C3277">
        <v>289</v>
      </c>
      <c r="D3277">
        <v>55000</v>
      </c>
      <c r="E3277">
        <v>95</v>
      </c>
      <c r="F3277" s="3">
        <v>75.047957067904164</v>
      </c>
    </row>
    <row r="3278" spans="1:10">
      <c r="A3278">
        <v>10</v>
      </c>
      <c r="B3278">
        <v>-91.233999999999995</v>
      </c>
      <c r="C3278">
        <v>289</v>
      </c>
      <c r="D3278">
        <v>55000</v>
      </c>
      <c r="E3278">
        <v>99</v>
      </c>
      <c r="F3278" s="3">
        <v>79.435905406040746</v>
      </c>
    </row>
    <row r="3279" spans="1:10">
      <c r="A3279">
        <v>11</v>
      </c>
      <c r="B3279">
        <v>-91.123999999999995</v>
      </c>
      <c r="C3279">
        <v>289</v>
      </c>
      <c r="D3279">
        <v>55000</v>
      </c>
      <c r="E3279">
        <v>99</v>
      </c>
      <c r="F3279" s="3">
        <v>88.921014427236813</v>
      </c>
    </row>
    <row r="3280" spans="1:10">
      <c r="A3280">
        <v>12</v>
      </c>
      <c r="B3280">
        <v>-91.009</v>
      </c>
      <c r="C3280">
        <v>289</v>
      </c>
      <c r="D3280">
        <v>55000</v>
      </c>
      <c r="E3280">
        <v>142</v>
      </c>
      <c r="F3280" s="3">
        <v>108.8885586754477</v>
      </c>
    </row>
    <row r="3281" spans="1:6">
      <c r="A3281">
        <v>13</v>
      </c>
      <c r="B3281">
        <v>-90.894999999999996</v>
      </c>
      <c r="C3281">
        <v>289</v>
      </c>
      <c r="D3281">
        <v>55000</v>
      </c>
      <c r="E3281">
        <v>148</v>
      </c>
      <c r="F3281" s="3">
        <v>144.39364819209254</v>
      </c>
    </row>
    <row r="3282" spans="1:6">
      <c r="A3282">
        <v>14</v>
      </c>
      <c r="B3282">
        <v>-90.787000000000006</v>
      </c>
      <c r="C3282">
        <v>289</v>
      </c>
      <c r="D3282">
        <v>55000</v>
      </c>
      <c r="E3282">
        <v>203</v>
      </c>
      <c r="F3282" s="3">
        <v>196.55780826483479</v>
      </c>
    </row>
    <row r="3283" spans="1:6">
      <c r="A3283">
        <v>15</v>
      </c>
      <c r="B3283">
        <v>-90.671999999999997</v>
      </c>
      <c r="C3283">
        <v>289</v>
      </c>
      <c r="D3283">
        <v>55000</v>
      </c>
      <c r="E3283">
        <v>237</v>
      </c>
      <c r="F3283" s="3">
        <v>271.83953986634657</v>
      </c>
    </row>
    <row r="3284" spans="1:6">
      <c r="A3284">
        <v>16</v>
      </c>
      <c r="B3284">
        <v>-90.555999999999997</v>
      </c>
      <c r="C3284">
        <v>289</v>
      </c>
      <c r="D3284">
        <v>55000</v>
      </c>
      <c r="E3284">
        <v>318</v>
      </c>
      <c r="F3284" s="3">
        <v>360.18599211395184</v>
      </c>
    </row>
    <row r="3285" spans="1:6">
      <c r="A3285">
        <v>17</v>
      </c>
      <c r="B3285">
        <v>-90.44</v>
      </c>
      <c r="C3285">
        <v>289</v>
      </c>
      <c r="D3285">
        <v>55000</v>
      </c>
      <c r="E3285">
        <v>476</v>
      </c>
      <c r="F3285" s="3">
        <v>443.67950466315591</v>
      </c>
    </row>
    <row r="3286" spans="1:6">
      <c r="A3286">
        <v>18</v>
      </c>
      <c r="B3286">
        <v>-90.325000000000003</v>
      </c>
      <c r="C3286">
        <v>289</v>
      </c>
      <c r="D3286">
        <v>55000</v>
      </c>
      <c r="E3286">
        <v>517</v>
      </c>
      <c r="F3286" s="3">
        <v>500.31521034045221</v>
      </c>
    </row>
    <row r="3287" spans="1:6">
      <c r="A3287">
        <v>19</v>
      </c>
      <c r="B3287">
        <v>-90.218999999999994</v>
      </c>
      <c r="C3287">
        <v>289</v>
      </c>
      <c r="D3287">
        <v>55000</v>
      </c>
      <c r="E3287">
        <v>537</v>
      </c>
      <c r="F3287" s="3">
        <v>514.8204881036437</v>
      </c>
    </row>
    <row r="3288" spans="1:6">
      <c r="A3288">
        <v>20</v>
      </c>
      <c r="B3288">
        <v>-90.105999999999995</v>
      </c>
      <c r="C3288">
        <v>289</v>
      </c>
      <c r="D3288">
        <v>55000</v>
      </c>
      <c r="E3288">
        <v>499</v>
      </c>
      <c r="F3288" s="3">
        <v>485.94696285753133</v>
      </c>
    </row>
    <row r="3289" spans="1:6">
      <c r="A3289">
        <v>21</v>
      </c>
      <c r="B3289">
        <v>-89.991</v>
      </c>
      <c r="C3289">
        <v>289</v>
      </c>
      <c r="D3289">
        <v>55000</v>
      </c>
      <c r="E3289">
        <v>410</v>
      </c>
      <c r="F3289" s="3">
        <v>418.57204068049145</v>
      </c>
    </row>
    <row r="3290" spans="1:6">
      <c r="A3290">
        <v>22</v>
      </c>
      <c r="B3290">
        <v>-89.876999999999995</v>
      </c>
      <c r="C3290">
        <v>289</v>
      </c>
      <c r="D3290">
        <v>55000</v>
      </c>
      <c r="E3290">
        <v>336</v>
      </c>
      <c r="F3290" s="3">
        <v>332.74204411160707</v>
      </c>
    </row>
    <row r="3291" spans="1:6">
      <c r="A3291">
        <v>23</v>
      </c>
      <c r="B3291">
        <v>-89.757999999999996</v>
      </c>
      <c r="C3291">
        <v>289</v>
      </c>
      <c r="D3291">
        <v>55000</v>
      </c>
      <c r="E3291">
        <v>232</v>
      </c>
      <c r="F3291" s="3">
        <v>244.69840901205839</v>
      </c>
    </row>
    <row r="3292" spans="1:6">
      <c r="A3292">
        <v>24</v>
      </c>
      <c r="B3292">
        <v>-89.641999999999996</v>
      </c>
      <c r="C3292">
        <v>289</v>
      </c>
      <c r="D3292">
        <v>55000</v>
      </c>
      <c r="E3292">
        <v>168</v>
      </c>
      <c r="F3292" s="3">
        <v>175.28675557646855</v>
      </c>
    </row>
    <row r="3293" spans="1:6">
      <c r="A3293">
        <v>25</v>
      </c>
      <c r="B3293">
        <v>-89.534999999999997</v>
      </c>
      <c r="C3293">
        <v>289</v>
      </c>
      <c r="D3293">
        <v>55000</v>
      </c>
      <c r="E3293">
        <v>121</v>
      </c>
      <c r="F3293" s="3">
        <v>130.32986096280356</v>
      </c>
    </row>
    <row r="3294" spans="1:6">
      <c r="A3294">
        <v>26</v>
      </c>
      <c r="B3294">
        <v>-89.43</v>
      </c>
      <c r="C3294">
        <v>289</v>
      </c>
      <c r="D3294">
        <v>55000</v>
      </c>
      <c r="E3294">
        <v>109</v>
      </c>
      <c r="F3294" s="3">
        <v>102.48775167519119</v>
      </c>
    </row>
    <row r="3295" spans="1:6">
      <c r="A3295">
        <v>27</v>
      </c>
      <c r="B3295">
        <v>-89.316000000000003</v>
      </c>
      <c r="C3295">
        <v>289</v>
      </c>
      <c r="D3295">
        <v>55000</v>
      </c>
      <c r="E3295">
        <v>100</v>
      </c>
      <c r="F3295" s="3">
        <v>85.762224662134898</v>
      </c>
    </row>
    <row r="3296" spans="1:6">
      <c r="A3296">
        <v>28</v>
      </c>
      <c r="B3296">
        <v>-89.195999999999998</v>
      </c>
      <c r="C3296">
        <v>289</v>
      </c>
      <c r="D3296">
        <v>55000</v>
      </c>
      <c r="E3296">
        <v>95</v>
      </c>
      <c r="F3296" s="3">
        <v>77.516728645954345</v>
      </c>
    </row>
    <row r="3297" spans="1:6">
      <c r="A3297">
        <v>29</v>
      </c>
      <c r="B3297">
        <v>-89.090999999999994</v>
      </c>
      <c r="C3297">
        <v>289</v>
      </c>
      <c r="D3297">
        <v>55000</v>
      </c>
      <c r="E3297">
        <v>72</v>
      </c>
      <c r="F3297" s="3">
        <v>74.460221299861502</v>
      </c>
    </row>
    <row r="3298" spans="1:6">
      <c r="A3298">
        <v>30</v>
      </c>
      <c r="B3298">
        <v>-88.971999999999994</v>
      </c>
      <c r="C3298">
        <v>289</v>
      </c>
      <c r="D3298">
        <v>55000</v>
      </c>
      <c r="E3298">
        <v>89</v>
      </c>
      <c r="F3298" s="3">
        <v>73.126380655926425</v>
      </c>
    </row>
    <row r="3299" spans="1:6">
      <c r="A3299">
        <v>31</v>
      </c>
      <c r="B3299">
        <v>-88.86</v>
      </c>
      <c r="C3299">
        <v>289</v>
      </c>
      <c r="D3299">
        <v>55000</v>
      </c>
      <c r="E3299">
        <v>61</v>
      </c>
      <c r="F3299" s="3">
        <v>72.71493902332584</v>
      </c>
    </row>
    <row r="3300" spans="1:6">
      <c r="A3300">
        <v>32</v>
      </c>
      <c r="B3300">
        <v>-88.751999999999995</v>
      </c>
      <c r="C3300">
        <v>289</v>
      </c>
      <c r="D3300">
        <v>55000</v>
      </c>
      <c r="E3300">
        <v>77</v>
      </c>
      <c r="F3300" s="3">
        <v>72.591985166572954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145</v>
      </c>
    </row>
    <row r="3306" spans="1:6">
      <c r="A3306" t="s">
        <v>121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119</v>
      </c>
    </row>
    <row r="3310" spans="1:6">
      <c r="A3310" t="s">
        <v>146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293</v>
      </c>
      <c r="B3318" t="s">
        <v>272</v>
      </c>
      <c r="C3318" t="s">
        <v>275</v>
      </c>
      <c r="D3318" t="s">
        <v>292</v>
      </c>
      <c r="E3318" t="s">
        <v>291</v>
      </c>
      <c r="F3318" t="s">
        <v>314</v>
      </c>
    </row>
    <row r="3319" spans="1:10">
      <c r="A3319">
        <v>1</v>
      </c>
      <c r="B3319">
        <v>-92.248000000000005</v>
      </c>
      <c r="C3319">
        <v>286</v>
      </c>
      <c r="D3319">
        <v>55000</v>
      </c>
      <c r="E3319">
        <v>46</v>
      </c>
      <c r="F3319" s="3">
        <v>68.497834517788291</v>
      </c>
      <c r="J3319" t="s">
        <v>392</v>
      </c>
    </row>
    <row r="3320" spans="1:10">
      <c r="A3320">
        <v>2</v>
      </c>
      <c r="B3320">
        <v>-92.138999999999996</v>
      </c>
      <c r="C3320">
        <v>286</v>
      </c>
      <c r="D3320">
        <v>55000</v>
      </c>
      <c r="E3320">
        <v>37</v>
      </c>
      <c r="F3320" s="3">
        <v>68.498762724737134</v>
      </c>
    </row>
    <row r="3321" spans="1:10">
      <c r="A3321">
        <v>3</v>
      </c>
      <c r="B3321">
        <v>-92.024000000000001</v>
      </c>
      <c r="C3321">
        <v>286</v>
      </c>
      <c r="D3321">
        <v>55000</v>
      </c>
      <c r="E3321">
        <v>53</v>
      </c>
      <c r="F3321" s="3">
        <v>68.502884478152239</v>
      </c>
    </row>
    <row r="3322" spans="1:10">
      <c r="A3322">
        <v>4</v>
      </c>
      <c r="B3322">
        <v>-91.912000000000006</v>
      </c>
      <c r="C3322">
        <v>286</v>
      </c>
      <c r="D3322">
        <v>55000</v>
      </c>
      <c r="E3322">
        <v>67</v>
      </c>
      <c r="F3322" s="3">
        <v>68.518385112917613</v>
      </c>
    </row>
    <row r="3323" spans="1:10">
      <c r="A3323">
        <v>5</v>
      </c>
      <c r="B3323">
        <v>-91.8</v>
      </c>
      <c r="C3323">
        <v>286</v>
      </c>
      <c r="D3323">
        <v>55000</v>
      </c>
      <c r="E3323">
        <v>75</v>
      </c>
      <c r="F3323" s="3">
        <v>68.572223294991502</v>
      </c>
    </row>
    <row r="3324" spans="1:10">
      <c r="A3324">
        <v>6</v>
      </c>
      <c r="B3324">
        <v>-91.694000000000003</v>
      </c>
      <c r="C3324">
        <v>286</v>
      </c>
      <c r="D3324">
        <v>55000</v>
      </c>
      <c r="E3324">
        <v>74</v>
      </c>
      <c r="F3324" s="3">
        <v>68.728157140071957</v>
      </c>
    </row>
    <row r="3325" spans="1:10">
      <c r="A3325">
        <v>7</v>
      </c>
      <c r="B3325">
        <v>-91.581000000000003</v>
      </c>
      <c r="C3325">
        <v>286</v>
      </c>
      <c r="D3325">
        <v>55000</v>
      </c>
      <c r="E3325">
        <v>102</v>
      </c>
      <c r="F3325" s="3">
        <v>69.201155042819906</v>
      </c>
    </row>
    <row r="3326" spans="1:10">
      <c r="A3326">
        <v>8</v>
      </c>
      <c r="B3326">
        <v>-91.465000000000003</v>
      </c>
      <c r="C3326">
        <v>286</v>
      </c>
      <c r="D3326">
        <v>55000</v>
      </c>
      <c r="E3326">
        <v>79</v>
      </c>
      <c r="F3326" s="3">
        <v>70.512460301159109</v>
      </c>
    </row>
    <row r="3327" spans="1:10">
      <c r="A3327">
        <v>9</v>
      </c>
      <c r="B3327">
        <v>-91.349000000000004</v>
      </c>
      <c r="C3327">
        <v>286</v>
      </c>
      <c r="D3327">
        <v>55000</v>
      </c>
      <c r="E3327">
        <v>86</v>
      </c>
      <c r="F3327" s="3">
        <v>73.748654290759305</v>
      </c>
    </row>
    <row r="3328" spans="1:10">
      <c r="A3328">
        <v>10</v>
      </c>
      <c r="B3328">
        <v>-91.233999999999995</v>
      </c>
      <c r="C3328">
        <v>286</v>
      </c>
      <c r="D3328">
        <v>55000</v>
      </c>
      <c r="E3328">
        <v>93</v>
      </c>
      <c r="F3328" s="3">
        <v>80.864199262588244</v>
      </c>
    </row>
    <row r="3329" spans="1:6">
      <c r="A3329">
        <v>11</v>
      </c>
      <c r="B3329">
        <v>-91.123999999999995</v>
      </c>
      <c r="C3329">
        <v>286</v>
      </c>
      <c r="D3329">
        <v>55000</v>
      </c>
      <c r="E3329">
        <v>110</v>
      </c>
      <c r="F3329" s="3">
        <v>94.227084667458072</v>
      </c>
    </row>
    <row r="3330" spans="1:6">
      <c r="A3330">
        <v>12</v>
      </c>
      <c r="B3330">
        <v>-91.009</v>
      </c>
      <c r="C3330">
        <v>286</v>
      </c>
      <c r="D3330">
        <v>55000</v>
      </c>
      <c r="E3330">
        <v>118</v>
      </c>
      <c r="F3330" s="3">
        <v>119.04688318205815</v>
      </c>
    </row>
    <row r="3331" spans="1:6">
      <c r="A3331">
        <v>13</v>
      </c>
      <c r="B3331">
        <v>-90.894999999999996</v>
      </c>
      <c r="C3331">
        <v>286</v>
      </c>
      <c r="D3331">
        <v>55000</v>
      </c>
      <c r="E3331">
        <v>148</v>
      </c>
      <c r="F3331" s="3">
        <v>158.60029690187</v>
      </c>
    </row>
    <row r="3332" spans="1:6">
      <c r="A3332">
        <v>14</v>
      </c>
      <c r="B3332">
        <v>-90.787000000000006</v>
      </c>
      <c r="C3332">
        <v>286</v>
      </c>
      <c r="D3332">
        <v>55000</v>
      </c>
      <c r="E3332">
        <v>205</v>
      </c>
      <c r="F3332" s="3">
        <v>211.74215437282768</v>
      </c>
    </row>
    <row r="3333" spans="1:6">
      <c r="A3333">
        <v>15</v>
      </c>
      <c r="B3333">
        <v>-90.671999999999997</v>
      </c>
      <c r="C3333">
        <v>286</v>
      </c>
      <c r="D3333">
        <v>55000</v>
      </c>
      <c r="E3333">
        <v>301</v>
      </c>
      <c r="F3333" s="3">
        <v>283.01316656243677</v>
      </c>
    </row>
    <row r="3334" spans="1:6">
      <c r="A3334">
        <v>16</v>
      </c>
      <c r="B3334">
        <v>-90.555999999999997</v>
      </c>
      <c r="C3334">
        <v>286</v>
      </c>
      <c r="D3334">
        <v>55000</v>
      </c>
      <c r="E3334">
        <v>341</v>
      </c>
      <c r="F3334" s="3">
        <v>361.99500757521787</v>
      </c>
    </row>
    <row r="3335" spans="1:6">
      <c r="A3335">
        <v>17</v>
      </c>
      <c r="B3335">
        <v>-90.44</v>
      </c>
      <c r="C3335">
        <v>286</v>
      </c>
      <c r="D3335">
        <v>55000</v>
      </c>
      <c r="E3335">
        <v>423</v>
      </c>
      <c r="F3335" s="3">
        <v>433.9350040534847</v>
      </c>
    </row>
    <row r="3336" spans="1:6">
      <c r="A3336">
        <v>18</v>
      </c>
      <c r="B3336">
        <v>-90.325000000000003</v>
      </c>
      <c r="C3336">
        <v>286</v>
      </c>
      <c r="D3336">
        <v>55000</v>
      </c>
      <c r="E3336">
        <v>461</v>
      </c>
      <c r="F3336" s="3">
        <v>482.29910610719486</v>
      </c>
    </row>
    <row r="3337" spans="1:6">
      <c r="A3337">
        <v>19</v>
      </c>
      <c r="B3337">
        <v>-90.218999999999994</v>
      </c>
      <c r="C3337">
        <v>286</v>
      </c>
      <c r="D3337">
        <v>55000</v>
      </c>
      <c r="E3337">
        <v>545</v>
      </c>
      <c r="F3337" s="3">
        <v>495.97448116989273</v>
      </c>
    </row>
    <row r="3338" spans="1:6">
      <c r="A3338">
        <v>20</v>
      </c>
      <c r="B3338">
        <v>-90.105999999999995</v>
      </c>
      <c r="C3338">
        <v>286</v>
      </c>
      <c r="D3338">
        <v>55000</v>
      </c>
      <c r="E3338">
        <v>486</v>
      </c>
      <c r="F3338" s="3">
        <v>474.30710555604855</v>
      </c>
    </row>
    <row r="3339" spans="1:6">
      <c r="A3339">
        <v>21</v>
      </c>
      <c r="B3339">
        <v>-89.991</v>
      </c>
      <c r="C3339">
        <v>286</v>
      </c>
      <c r="D3339">
        <v>55000</v>
      </c>
      <c r="E3339">
        <v>451</v>
      </c>
      <c r="F3339" s="3">
        <v>419.61137467681937</v>
      </c>
    </row>
    <row r="3340" spans="1:6">
      <c r="A3340">
        <v>22</v>
      </c>
      <c r="B3340">
        <v>-89.876999999999995</v>
      </c>
      <c r="C3340">
        <v>286</v>
      </c>
      <c r="D3340">
        <v>55000</v>
      </c>
      <c r="E3340">
        <v>322</v>
      </c>
      <c r="F3340" s="3">
        <v>346.09127089029022</v>
      </c>
    </row>
    <row r="3341" spans="1:6">
      <c r="A3341">
        <v>23</v>
      </c>
      <c r="B3341">
        <v>-89.757999999999996</v>
      </c>
      <c r="C3341">
        <v>286</v>
      </c>
      <c r="D3341">
        <v>55000</v>
      </c>
      <c r="E3341">
        <v>261</v>
      </c>
      <c r="F3341" s="3">
        <v>265.61249102521322</v>
      </c>
    </row>
    <row r="3342" spans="1:6">
      <c r="A3342">
        <v>24</v>
      </c>
      <c r="B3342">
        <v>-89.641999999999996</v>
      </c>
      <c r="C3342">
        <v>286</v>
      </c>
      <c r="D3342">
        <v>55000</v>
      </c>
      <c r="E3342">
        <v>178</v>
      </c>
      <c r="F3342" s="3">
        <v>196.82272796206163</v>
      </c>
    </row>
    <row r="3343" spans="1:6">
      <c r="A3343">
        <v>25</v>
      </c>
      <c r="B3343">
        <v>-89.534999999999997</v>
      </c>
      <c r="C3343">
        <v>286</v>
      </c>
      <c r="D3343">
        <v>55000</v>
      </c>
      <c r="E3343">
        <v>142</v>
      </c>
      <c r="F3343" s="3">
        <v>147.94338656595895</v>
      </c>
    </row>
    <row r="3344" spans="1:6">
      <c r="A3344">
        <v>26</v>
      </c>
      <c r="B3344">
        <v>-89.43</v>
      </c>
      <c r="C3344">
        <v>286</v>
      </c>
      <c r="D3344">
        <v>55000</v>
      </c>
      <c r="E3344">
        <v>121</v>
      </c>
      <c r="F3344" s="3">
        <v>114.40280277972101</v>
      </c>
    </row>
    <row r="3345" spans="1:6">
      <c r="A3345">
        <v>27</v>
      </c>
      <c r="B3345">
        <v>-89.316000000000003</v>
      </c>
      <c r="C3345">
        <v>286</v>
      </c>
      <c r="D3345">
        <v>55000</v>
      </c>
      <c r="E3345">
        <v>105</v>
      </c>
      <c r="F3345" s="3">
        <v>91.685332742619238</v>
      </c>
    </row>
    <row r="3346" spans="1:6">
      <c r="A3346">
        <v>28</v>
      </c>
      <c r="B3346">
        <v>-89.195999999999998</v>
      </c>
      <c r="C3346">
        <v>286</v>
      </c>
      <c r="D3346">
        <v>55000</v>
      </c>
      <c r="E3346">
        <v>87</v>
      </c>
      <c r="F3346" s="3">
        <v>78.738310695266193</v>
      </c>
    </row>
    <row r="3347" spans="1:6">
      <c r="A3347">
        <v>29</v>
      </c>
      <c r="B3347">
        <v>-89.090999999999994</v>
      </c>
      <c r="C3347">
        <v>286</v>
      </c>
      <c r="D3347">
        <v>55000</v>
      </c>
      <c r="E3347">
        <v>86</v>
      </c>
      <c r="F3347" s="3">
        <v>73.108972275928991</v>
      </c>
    </row>
    <row r="3348" spans="1:6">
      <c r="A3348">
        <v>30</v>
      </c>
      <c r="B3348">
        <v>-88.971999999999994</v>
      </c>
      <c r="C3348">
        <v>286</v>
      </c>
      <c r="D3348">
        <v>55000</v>
      </c>
      <c r="E3348">
        <v>76</v>
      </c>
      <c r="F3348" s="3">
        <v>70.198112009754794</v>
      </c>
    </row>
    <row r="3349" spans="1:6">
      <c r="A3349">
        <v>31</v>
      </c>
      <c r="B3349">
        <v>-88.86</v>
      </c>
      <c r="C3349">
        <v>286</v>
      </c>
      <c r="D3349">
        <v>55000</v>
      </c>
      <c r="E3349">
        <v>81</v>
      </c>
      <c r="F3349" s="3">
        <v>69.10496531639339</v>
      </c>
    </row>
    <row r="3350" spans="1:6">
      <c r="A3350">
        <v>32</v>
      </c>
      <c r="B3350">
        <v>-88.751999999999995</v>
      </c>
      <c r="C3350">
        <v>286</v>
      </c>
      <c r="D3350">
        <v>55000</v>
      </c>
      <c r="E3350">
        <v>89</v>
      </c>
      <c r="F3350" s="3">
        <v>68.704669985846294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147</v>
      </c>
    </row>
    <row r="3356" spans="1:6">
      <c r="A3356" t="s">
        <v>121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119</v>
      </c>
    </row>
    <row r="3360" spans="1:6">
      <c r="A3360" t="s">
        <v>148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293</v>
      </c>
      <c r="B3368" t="s">
        <v>272</v>
      </c>
      <c r="C3368" t="s">
        <v>275</v>
      </c>
      <c r="D3368" t="s">
        <v>292</v>
      </c>
      <c r="E3368" t="s">
        <v>291</v>
      </c>
      <c r="F3368" t="s">
        <v>314</v>
      </c>
    </row>
    <row r="3369" spans="1:10">
      <c r="A3369">
        <v>1</v>
      </c>
      <c r="B3369">
        <v>-92.248000000000005</v>
      </c>
      <c r="C3369">
        <v>284</v>
      </c>
      <c r="D3369">
        <v>55000</v>
      </c>
      <c r="E3369">
        <v>28</v>
      </c>
      <c r="F3369" s="3">
        <v>61.625421874715663</v>
      </c>
      <c r="J3369" t="s">
        <v>393</v>
      </c>
    </row>
    <row r="3370" spans="1:10">
      <c r="A3370">
        <v>2</v>
      </c>
      <c r="B3370">
        <v>-92.138999999999996</v>
      </c>
      <c r="C3370">
        <v>284</v>
      </c>
      <c r="D3370">
        <v>55000</v>
      </c>
      <c r="E3370">
        <v>48</v>
      </c>
      <c r="F3370" s="3">
        <v>61.681876275179377</v>
      </c>
    </row>
    <row r="3371" spans="1:10">
      <c r="A3371">
        <v>3</v>
      </c>
      <c r="B3371">
        <v>-92.024000000000001</v>
      </c>
      <c r="C3371">
        <v>284</v>
      </c>
      <c r="D3371">
        <v>55000</v>
      </c>
      <c r="E3371">
        <v>46</v>
      </c>
      <c r="F3371" s="3">
        <v>61.835516034362087</v>
      </c>
    </row>
    <row r="3372" spans="1:10">
      <c r="A3372">
        <v>4</v>
      </c>
      <c r="B3372">
        <v>-91.912000000000006</v>
      </c>
      <c r="C3372">
        <v>284</v>
      </c>
      <c r="D3372">
        <v>55000</v>
      </c>
      <c r="E3372">
        <v>75</v>
      </c>
      <c r="F3372" s="3">
        <v>62.199919070088335</v>
      </c>
    </row>
    <row r="3373" spans="1:10">
      <c r="A3373">
        <v>5</v>
      </c>
      <c r="B3373">
        <v>-91.8</v>
      </c>
      <c r="C3373">
        <v>284</v>
      </c>
      <c r="D3373">
        <v>55000</v>
      </c>
      <c r="E3373">
        <v>84</v>
      </c>
      <c r="F3373" s="3">
        <v>63.023659677536379</v>
      </c>
    </row>
    <row r="3374" spans="1:10">
      <c r="A3374">
        <v>6</v>
      </c>
      <c r="B3374">
        <v>-91.694000000000003</v>
      </c>
      <c r="C3374">
        <v>284</v>
      </c>
      <c r="D3374">
        <v>55000</v>
      </c>
      <c r="E3374">
        <v>84</v>
      </c>
      <c r="F3374" s="3">
        <v>64.641000809374461</v>
      </c>
    </row>
    <row r="3375" spans="1:10">
      <c r="A3375">
        <v>7</v>
      </c>
      <c r="B3375">
        <v>-91.581000000000003</v>
      </c>
      <c r="C3375">
        <v>284</v>
      </c>
      <c r="D3375">
        <v>55000</v>
      </c>
      <c r="E3375">
        <v>106</v>
      </c>
      <c r="F3375" s="3">
        <v>68.027164901527357</v>
      </c>
    </row>
    <row r="3376" spans="1:10">
      <c r="A3376">
        <v>8</v>
      </c>
      <c r="B3376">
        <v>-91.465000000000003</v>
      </c>
      <c r="C3376">
        <v>284</v>
      </c>
      <c r="D3376">
        <v>55000</v>
      </c>
      <c r="E3376">
        <v>86</v>
      </c>
      <c r="F3376" s="3">
        <v>74.594600720143006</v>
      </c>
    </row>
    <row r="3377" spans="1:6">
      <c r="A3377">
        <v>9</v>
      </c>
      <c r="B3377">
        <v>-91.349000000000004</v>
      </c>
      <c r="C3377">
        <v>284</v>
      </c>
      <c r="D3377">
        <v>55000</v>
      </c>
      <c r="E3377">
        <v>110</v>
      </c>
      <c r="F3377" s="3">
        <v>86.227874746404069</v>
      </c>
    </row>
    <row r="3378" spans="1:6">
      <c r="A3378">
        <v>10</v>
      </c>
      <c r="B3378">
        <v>-91.233999999999995</v>
      </c>
      <c r="C3378">
        <v>284</v>
      </c>
      <c r="D3378">
        <v>55000</v>
      </c>
      <c r="E3378">
        <v>116</v>
      </c>
      <c r="F3378" s="3">
        <v>105.15615842624644</v>
      </c>
    </row>
    <row r="3379" spans="1:6">
      <c r="A3379">
        <v>11</v>
      </c>
      <c r="B3379">
        <v>-91.123999999999995</v>
      </c>
      <c r="C3379">
        <v>284</v>
      </c>
      <c r="D3379">
        <v>55000</v>
      </c>
      <c r="E3379">
        <v>135</v>
      </c>
      <c r="F3379" s="3">
        <v>132.42302229779432</v>
      </c>
    </row>
    <row r="3380" spans="1:6">
      <c r="A3380">
        <v>12</v>
      </c>
      <c r="B3380">
        <v>-91.009</v>
      </c>
      <c r="C3380">
        <v>284</v>
      </c>
      <c r="D3380">
        <v>55000</v>
      </c>
      <c r="E3380">
        <v>171</v>
      </c>
      <c r="F3380" s="3">
        <v>172.26428165398241</v>
      </c>
    </row>
    <row r="3381" spans="1:6">
      <c r="A3381">
        <v>13</v>
      </c>
      <c r="B3381">
        <v>-90.894999999999996</v>
      </c>
      <c r="C3381">
        <v>284</v>
      </c>
      <c r="D3381">
        <v>55000</v>
      </c>
      <c r="E3381">
        <v>199</v>
      </c>
      <c r="F3381" s="3">
        <v>223.42010899704337</v>
      </c>
    </row>
    <row r="3382" spans="1:6">
      <c r="A3382">
        <v>14</v>
      </c>
      <c r="B3382">
        <v>-90.787000000000006</v>
      </c>
      <c r="C3382">
        <v>284</v>
      </c>
      <c r="D3382">
        <v>55000</v>
      </c>
      <c r="E3382">
        <v>267</v>
      </c>
      <c r="F3382" s="3">
        <v>280.61061094895916</v>
      </c>
    </row>
    <row r="3383" spans="1:6">
      <c r="A3383">
        <v>15</v>
      </c>
      <c r="B3383">
        <v>-90.671999999999997</v>
      </c>
      <c r="C3383">
        <v>284</v>
      </c>
      <c r="D3383">
        <v>55000</v>
      </c>
      <c r="E3383">
        <v>335</v>
      </c>
      <c r="F3383" s="3">
        <v>345.90040548870468</v>
      </c>
    </row>
    <row r="3384" spans="1:6">
      <c r="A3384">
        <v>16</v>
      </c>
      <c r="B3384">
        <v>-90.555999999999997</v>
      </c>
      <c r="C3384">
        <v>284</v>
      </c>
      <c r="D3384">
        <v>55000</v>
      </c>
      <c r="E3384">
        <v>358</v>
      </c>
      <c r="F3384" s="3">
        <v>408.52948183718166</v>
      </c>
    </row>
    <row r="3385" spans="1:6">
      <c r="A3385">
        <v>17</v>
      </c>
      <c r="B3385">
        <v>-90.44</v>
      </c>
      <c r="C3385">
        <v>284</v>
      </c>
      <c r="D3385">
        <v>55000</v>
      </c>
      <c r="E3385">
        <v>506</v>
      </c>
      <c r="F3385" s="3">
        <v>458.56387050526848</v>
      </c>
    </row>
    <row r="3386" spans="1:6">
      <c r="A3386">
        <v>18</v>
      </c>
      <c r="B3386">
        <v>-90.325000000000003</v>
      </c>
      <c r="C3386">
        <v>284</v>
      </c>
      <c r="D3386">
        <v>55000</v>
      </c>
      <c r="E3386">
        <v>528</v>
      </c>
      <c r="F3386" s="3">
        <v>487.35825347125797</v>
      </c>
    </row>
    <row r="3387" spans="1:6">
      <c r="A3387">
        <v>19</v>
      </c>
      <c r="B3387">
        <v>-90.218999999999994</v>
      </c>
      <c r="C3387">
        <v>284</v>
      </c>
      <c r="D3387">
        <v>55000</v>
      </c>
      <c r="E3387">
        <v>518</v>
      </c>
      <c r="F3387" s="3">
        <v>491.00035940837182</v>
      </c>
    </row>
    <row r="3388" spans="1:6">
      <c r="A3388">
        <v>20</v>
      </c>
      <c r="B3388">
        <v>-90.105999999999995</v>
      </c>
      <c r="C3388">
        <v>284</v>
      </c>
      <c r="D3388">
        <v>55000</v>
      </c>
      <c r="E3388">
        <v>477</v>
      </c>
      <c r="F3388" s="3">
        <v>470.0145641530051</v>
      </c>
    </row>
    <row r="3389" spans="1:6">
      <c r="A3389">
        <v>21</v>
      </c>
      <c r="B3389">
        <v>-89.991</v>
      </c>
      <c r="C3389">
        <v>284</v>
      </c>
      <c r="D3389">
        <v>55000</v>
      </c>
      <c r="E3389">
        <v>448</v>
      </c>
      <c r="F3389" s="3">
        <v>426.11885387167433</v>
      </c>
    </row>
    <row r="3390" spans="1:6">
      <c r="A3390">
        <v>22</v>
      </c>
      <c r="B3390">
        <v>-89.876999999999995</v>
      </c>
      <c r="C3390">
        <v>284</v>
      </c>
      <c r="D3390">
        <v>55000</v>
      </c>
      <c r="E3390">
        <v>344</v>
      </c>
      <c r="F3390" s="3">
        <v>367.55074616344018</v>
      </c>
    </row>
    <row r="3391" spans="1:6">
      <c r="A3391">
        <v>23</v>
      </c>
      <c r="B3391">
        <v>-89.757999999999996</v>
      </c>
      <c r="C3391">
        <v>284</v>
      </c>
      <c r="D3391">
        <v>55000</v>
      </c>
      <c r="E3391">
        <v>301</v>
      </c>
      <c r="F3391" s="3">
        <v>300.07667201966154</v>
      </c>
    </row>
    <row r="3392" spans="1:6">
      <c r="A3392">
        <v>24</v>
      </c>
      <c r="B3392">
        <v>-89.641999999999996</v>
      </c>
      <c r="C3392">
        <v>284</v>
      </c>
      <c r="D3392">
        <v>55000</v>
      </c>
      <c r="E3392">
        <v>211</v>
      </c>
      <c r="F3392" s="3">
        <v>236.84745785748521</v>
      </c>
    </row>
    <row r="3393" spans="1:6">
      <c r="A3393">
        <v>25</v>
      </c>
      <c r="B3393">
        <v>-89.534999999999997</v>
      </c>
      <c r="C3393">
        <v>284</v>
      </c>
      <c r="D3393">
        <v>55000</v>
      </c>
      <c r="E3393">
        <v>173</v>
      </c>
      <c r="F3393" s="3">
        <v>186.18084097080936</v>
      </c>
    </row>
    <row r="3394" spans="1:6">
      <c r="A3394">
        <v>26</v>
      </c>
      <c r="B3394">
        <v>-89.43</v>
      </c>
      <c r="C3394">
        <v>284</v>
      </c>
      <c r="D3394">
        <v>55000</v>
      </c>
      <c r="E3394">
        <v>143</v>
      </c>
      <c r="F3394" s="3">
        <v>146.10747927508046</v>
      </c>
    </row>
    <row r="3395" spans="1:6">
      <c r="A3395">
        <v>27</v>
      </c>
      <c r="B3395">
        <v>-89.316000000000003</v>
      </c>
      <c r="C3395">
        <v>284</v>
      </c>
      <c r="D3395">
        <v>55000</v>
      </c>
      <c r="E3395">
        <v>132</v>
      </c>
      <c r="F3395" s="3">
        <v>113.8336054722301</v>
      </c>
    </row>
    <row r="3396" spans="1:6">
      <c r="A3396">
        <v>28</v>
      </c>
      <c r="B3396">
        <v>-89.195999999999998</v>
      </c>
      <c r="C3396">
        <v>284</v>
      </c>
      <c r="D3396">
        <v>55000</v>
      </c>
      <c r="E3396">
        <v>94</v>
      </c>
      <c r="F3396" s="3">
        <v>91.032020579688023</v>
      </c>
    </row>
    <row r="3397" spans="1:6">
      <c r="A3397">
        <v>29</v>
      </c>
      <c r="B3397">
        <v>-89.090999999999994</v>
      </c>
      <c r="C3397">
        <v>284</v>
      </c>
      <c r="D3397">
        <v>55000</v>
      </c>
      <c r="E3397">
        <v>87</v>
      </c>
      <c r="F3397" s="3">
        <v>78.436631856020327</v>
      </c>
    </row>
    <row r="3398" spans="1:6">
      <c r="A3398">
        <v>30</v>
      </c>
      <c r="B3398">
        <v>-88.971999999999994</v>
      </c>
      <c r="C3398">
        <v>284</v>
      </c>
      <c r="D3398">
        <v>55000</v>
      </c>
      <c r="E3398">
        <v>70</v>
      </c>
      <c r="F3398" s="3">
        <v>69.986260473630125</v>
      </c>
    </row>
    <row r="3399" spans="1:6">
      <c r="A3399">
        <v>31</v>
      </c>
      <c r="B3399">
        <v>-88.86</v>
      </c>
      <c r="C3399">
        <v>284</v>
      </c>
      <c r="D3399">
        <v>55000</v>
      </c>
      <c r="E3399">
        <v>85</v>
      </c>
      <c r="F3399" s="3">
        <v>65.688910793505798</v>
      </c>
    </row>
    <row r="3400" spans="1:6">
      <c r="A3400">
        <v>32</v>
      </c>
      <c r="B3400">
        <v>-88.751999999999995</v>
      </c>
      <c r="C3400">
        <v>284</v>
      </c>
      <c r="D3400">
        <v>55000</v>
      </c>
      <c r="E3400">
        <v>78</v>
      </c>
      <c r="F3400" s="3">
        <v>63.530431066485058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149</v>
      </c>
    </row>
    <row r="3406" spans="1:6">
      <c r="A3406" t="s">
        <v>121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119</v>
      </c>
    </row>
    <row r="3410" spans="1:10">
      <c r="A3410" t="s">
        <v>150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293</v>
      </c>
      <c r="B3418" t="s">
        <v>272</v>
      </c>
      <c r="C3418" t="s">
        <v>275</v>
      </c>
      <c r="D3418" t="s">
        <v>292</v>
      </c>
      <c r="E3418" t="s">
        <v>291</v>
      </c>
      <c r="F3418" t="s">
        <v>314</v>
      </c>
    </row>
    <row r="3419" spans="1:10">
      <c r="A3419">
        <v>1</v>
      </c>
      <c r="B3419">
        <v>-92.248000000000005</v>
      </c>
      <c r="C3419">
        <v>284</v>
      </c>
      <c r="D3419">
        <v>55000</v>
      </c>
      <c r="E3419">
        <v>41</v>
      </c>
      <c r="F3419" s="3">
        <v>75.243623905681602</v>
      </c>
      <c r="J3419" t="s">
        <v>394</v>
      </c>
    </row>
    <row r="3420" spans="1:10">
      <c r="A3420">
        <v>2</v>
      </c>
      <c r="B3420">
        <v>-92.138999999999996</v>
      </c>
      <c r="C3420">
        <v>284</v>
      </c>
      <c r="D3420">
        <v>55000</v>
      </c>
      <c r="E3420">
        <v>52</v>
      </c>
      <c r="F3420" s="3">
        <v>75.251619085063538</v>
      </c>
    </row>
    <row r="3421" spans="1:10">
      <c r="A3421">
        <v>3</v>
      </c>
      <c r="B3421">
        <v>-92.024000000000001</v>
      </c>
      <c r="C3421">
        <v>284</v>
      </c>
      <c r="D3421">
        <v>55000</v>
      </c>
      <c r="E3421">
        <v>62</v>
      </c>
      <c r="F3421" s="3">
        <v>75.279017741063626</v>
      </c>
    </row>
    <row r="3422" spans="1:10">
      <c r="A3422">
        <v>4</v>
      </c>
      <c r="B3422">
        <v>-91.912000000000006</v>
      </c>
      <c r="C3422">
        <v>284</v>
      </c>
      <c r="D3422">
        <v>55000</v>
      </c>
      <c r="E3422">
        <v>85</v>
      </c>
      <c r="F3422" s="3">
        <v>75.359861597817371</v>
      </c>
    </row>
    <row r="3423" spans="1:10">
      <c r="A3423">
        <v>5</v>
      </c>
      <c r="B3423">
        <v>-91.8</v>
      </c>
      <c r="C3423">
        <v>284</v>
      </c>
      <c r="D3423">
        <v>55000</v>
      </c>
      <c r="E3423">
        <v>86</v>
      </c>
      <c r="F3423" s="3">
        <v>75.584080405498085</v>
      </c>
    </row>
    <row r="3424" spans="1:10">
      <c r="A3424">
        <v>6</v>
      </c>
      <c r="B3424">
        <v>-91.694000000000003</v>
      </c>
      <c r="C3424">
        <v>284</v>
      </c>
      <c r="D3424">
        <v>55000</v>
      </c>
      <c r="E3424">
        <v>81</v>
      </c>
      <c r="F3424" s="3">
        <v>76.114530871062698</v>
      </c>
    </row>
    <row r="3425" spans="1:6">
      <c r="A3425">
        <v>7</v>
      </c>
      <c r="B3425">
        <v>-91.581000000000003</v>
      </c>
      <c r="C3425">
        <v>284</v>
      </c>
      <c r="D3425">
        <v>55000</v>
      </c>
      <c r="E3425">
        <v>86</v>
      </c>
      <c r="F3425" s="3">
        <v>77.442490428184627</v>
      </c>
    </row>
    <row r="3426" spans="1:6">
      <c r="A3426">
        <v>8</v>
      </c>
      <c r="B3426">
        <v>-91.465000000000003</v>
      </c>
      <c r="C3426">
        <v>284</v>
      </c>
      <c r="D3426">
        <v>55000</v>
      </c>
      <c r="E3426">
        <v>87</v>
      </c>
      <c r="F3426" s="3">
        <v>80.507249848189119</v>
      </c>
    </row>
    <row r="3427" spans="1:6">
      <c r="A3427">
        <v>9</v>
      </c>
      <c r="B3427">
        <v>-91.349000000000004</v>
      </c>
      <c r="C3427">
        <v>284</v>
      </c>
      <c r="D3427">
        <v>55000</v>
      </c>
      <c r="E3427">
        <v>118</v>
      </c>
      <c r="F3427" s="3">
        <v>86.898831684753617</v>
      </c>
    </row>
    <row r="3428" spans="1:6">
      <c r="A3428">
        <v>10</v>
      </c>
      <c r="B3428">
        <v>-91.233999999999995</v>
      </c>
      <c r="C3428">
        <v>284</v>
      </c>
      <c r="D3428">
        <v>55000</v>
      </c>
      <c r="E3428">
        <v>124</v>
      </c>
      <c r="F3428" s="3">
        <v>98.984886984616296</v>
      </c>
    </row>
    <row r="3429" spans="1:6">
      <c r="A3429">
        <v>11</v>
      </c>
      <c r="B3429">
        <v>-91.123999999999995</v>
      </c>
      <c r="C3429">
        <v>284</v>
      </c>
      <c r="D3429">
        <v>55000</v>
      </c>
      <c r="E3429">
        <v>133</v>
      </c>
      <c r="F3429" s="3">
        <v>118.90511343065015</v>
      </c>
    </row>
    <row r="3430" spans="1:6">
      <c r="A3430">
        <v>12</v>
      </c>
      <c r="B3430">
        <v>-91.009</v>
      </c>
      <c r="C3430">
        <v>284</v>
      </c>
      <c r="D3430">
        <v>55000</v>
      </c>
      <c r="E3430">
        <v>155</v>
      </c>
      <c r="F3430" s="3">
        <v>151.86979743284769</v>
      </c>
    </row>
    <row r="3431" spans="1:6">
      <c r="A3431">
        <v>13</v>
      </c>
      <c r="B3431">
        <v>-90.894999999999996</v>
      </c>
      <c r="C3431">
        <v>284</v>
      </c>
      <c r="D3431">
        <v>55000</v>
      </c>
      <c r="E3431">
        <v>173</v>
      </c>
      <c r="F3431" s="3">
        <v>199.38241464836739</v>
      </c>
    </row>
    <row r="3432" spans="1:6">
      <c r="A3432">
        <v>14</v>
      </c>
      <c r="B3432">
        <v>-90.787000000000006</v>
      </c>
      <c r="C3432">
        <v>284</v>
      </c>
      <c r="D3432">
        <v>55000</v>
      </c>
      <c r="E3432">
        <v>234</v>
      </c>
      <c r="F3432" s="3">
        <v>258.24354060394353</v>
      </c>
    </row>
    <row r="3433" spans="1:6">
      <c r="A3433">
        <v>15</v>
      </c>
      <c r="B3433">
        <v>-90.671999999999997</v>
      </c>
      <c r="C3433">
        <v>284</v>
      </c>
      <c r="D3433">
        <v>55000</v>
      </c>
      <c r="E3433">
        <v>332</v>
      </c>
      <c r="F3433" s="3">
        <v>332.2094540840647</v>
      </c>
    </row>
    <row r="3434" spans="1:6">
      <c r="A3434">
        <v>16</v>
      </c>
      <c r="B3434">
        <v>-90.555999999999997</v>
      </c>
      <c r="C3434">
        <v>284</v>
      </c>
      <c r="D3434">
        <v>55000</v>
      </c>
      <c r="E3434">
        <v>402</v>
      </c>
      <c r="F3434" s="3">
        <v>410.28731599315211</v>
      </c>
    </row>
    <row r="3435" spans="1:6">
      <c r="A3435">
        <v>17</v>
      </c>
      <c r="B3435">
        <v>-90.44</v>
      </c>
      <c r="C3435">
        <v>284</v>
      </c>
      <c r="D3435">
        <v>55000</v>
      </c>
      <c r="E3435">
        <v>493</v>
      </c>
      <c r="F3435" s="3">
        <v>479.54257544363298</v>
      </c>
    </row>
    <row r="3436" spans="1:6">
      <c r="A3436">
        <v>18</v>
      </c>
      <c r="B3436">
        <v>-90.325000000000003</v>
      </c>
      <c r="C3436">
        <v>284</v>
      </c>
      <c r="D3436">
        <v>55000</v>
      </c>
      <c r="E3436">
        <v>545</v>
      </c>
      <c r="F3436" s="3">
        <v>526.48527669575117</v>
      </c>
    </row>
    <row r="3437" spans="1:6">
      <c r="A3437">
        <v>19</v>
      </c>
      <c r="B3437">
        <v>-90.218999999999994</v>
      </c>
      <c r="C3437">
        <v>284</v>
      </c>
      <c r="D3437">
        <v>55000</v>
      </c>
      <c r="E3437">
        <v>559</v>
      </c>
      <c r="F3437" s="3">
        <v>542.02453852663871</v>
      </c>
    </row>
    <row r="3438" spans="1:6">
      <c r="A3438">
        <v>20</v>
      </c>
      <c r="B3438">
        <v>-90.105999999999995</v>
      </c>
      <c r="C3438">
        <v>284</v>
      </c>
      <c r="D3438">
        <v>55000</v>
      </c>
      <c r="E3438">
        <v>560</v>
      </c>
      <c r="F3438" s="3">
        <v>525.9237879520407</v>
      </c>
    </row>
    <row r="3439" spans="1:6">
      <c r="A3439">
        <v>21</v>
      </c>
      <c r="B3439">
        <v>-89.991</v>
      </c>
      <c r="C3439">
        <v>284</v>
      </c>
      <c r="D3439">
        <v>55000</v>
      </c>
      <c r="E3439">
        <v>467</v>
      </c>
      <c r="F3439" s="3">
        <v>478.51182573401877</v>
      </c>
    </row>
    <row r="3440" spans="1:6">
      <c r="A3440">
        <v>22</v>
      </c>
      <c r="B3440">
        <v>-89.876999999999995</v>
      </c>
      <c r="C3440">
        <v>284</v>
      </c>
      <c r="D3440">
        <v>55000</v>
      </c>
      <c r="E3440">
        <v>381</v>
      </c>
      <c r="F3440" s="3">
        <v>410.30289132402828</v>
      </c>
    </row>
    <row r="3441" spans="1:6">
      <c r="A3441">
        <v>23</v>
      </c>
      <c r="B3441">
        <v>-89.757999999999996</v>
      </c>
      <c r="C3441">
        <v>284</v>
      </c>
      <c r="D3441">
        <v>55000</v>
      </c>
      <c r="E3441">
        <v>327</v>
      </c>
      <c r="F3441" s="3">
        <v>330.20629793930232</v>
      </c>
    </row>
    <row r="3442" spans="1:6">
      <c r="A3442">
        <v>24</v>
      </c>
      <c r="B3442">
        <v>-89.641999999999996</v>
      </c>
      <c r="C3442">
        <v>284</v>
      </c>
      <c r="D3442">
        <v>55000</v>
      </c>
      <c r="E3442">
        <v>267</v>
      </c>
      <c r="F3442" s="3">
        <v>255.86223540892277</v>
      </c>
    </row>
    <row r="3443" spans="1:6">
      <c r="A3443">
        <v>25</v>
      </c>
      <c r="B3443">
        <v>-89.534999999999997</v>
      </c>
      <c r="C3443">
        <v>284</v>
      </c>
      <c r="D3443">
        <v>55000</v>
      </c>
      <c r="E3443">
        <v>190</v>
      </c>
      <c r="F3443" s="3">
        <v>197.94521317681208</v>
      </c>
    </row>
    <row r="3444" spans="1:6">
      <c r="A3444">
        <v>26</v>
      </c>
      <c r="B3444">
        <v>-89.43</v>
      </c>
      <c r="C3444">
        <v>284</v>
      </c>
      <c r="D3444">
        <v>55000</v>
      </c>
      <c r="E3444">
        <v>133</v>
      </c>
      <c r="F3444" s="3">
        <v>153.99562030106847</v>
      </c>
    </row>
    <row r="3445" spans="1:6">
      <c r="A3445">
        <v>27</v>
      </c>
      <c r="B3445">
        <v>-89.316000000000003</v>
      </c>
      <c r="C3445">
        <v>284</v>
      </c>
      <c r="D3445">
        <v>55000</v>
      </c>
      <c r="E3445">
        <v>130</v>
      </c>
      <c r="F3445" s="3">
        <v>120.52984703959397</v>
      </c>
    </row>
    <row r="3446" spans="1:6">
      <c r="A3446">
        <v>28</v>
      </c>
      <c r="B3446">
        <v>-89.195999999999998</v>
      </c>
      <c r="C3446">
        <v>284</v>
      </c>
      <c r="D3446">
        <v>55000</v>
      </c>
      <c r="E3446">
        <v>116</v>
      </c>
      <c r="F3446" s="3">
        <v>98.574144256847589</v>
      </c>
    </row>
    <row r="3447" spans="1:6">
      <c r="A3447">
        <v>29</v>
      </c>
      <c r="B3447">
        <v>-89.090999999999994</v>
      </c>
      <c r="C3447">
        <v>284</v>
      </c>
      <c r="D3447">
        <v>55000</v>
      </c>
      <c r="E3447">
        <v>109</v>
      </c>
      <c r="F3447" s="3">
        <v>87.443091312517254</v>
      </c>
    </row>
    <row r="3448" spans="1:6">
      <c r="A3448">
        <v>30</v>
      </c>
      <c r="B3448">
        <v>-88.971999999999994</v>
      </c>
      <c r="C3448">
        <v>284</v>
      </c>
      <c r="D3448">
        <v>55000</v>
      </c>
      <c r="E3448">
        <v>95</v>
      </c>
      <c r="F3448" s="3">
        <v>80.661461503326024</v>
      </c>
    </row>
    <row r="3449" spans="1:6">
      <c r="A3449">
        <v>31</v>
      </c>
      <c r="B3449">
        <v>-88.86</v>
      </c>
      <c r="C3449">
        <v>284</v>
      </c>
      <c r="D3449">
        <v>55000</v>
      </c>
      <c r="E3449">
        <v>88</v>
      </c>
      <c r="F3449" s="3">
        <v>77.585243025280562</v>
      </c>
    </row>
    <row r="3450" spans="1:6">
      <c r="A3450">
        <v>32</v>
      </c>
      <c r="B3450">
        <v>-88.751999999999995</v>
      </c>
      <c r="C3450">
        <v>284</v>
      </c>
      <c r="D3450">
        <v>55000</v>
      </c>
      <c r="E3450">
        <v>87</v>
      </c>
      <c r="F3450" s="3">
        <v>76.216402335087665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151</v>
      </c>
    </row>
    <row r="3456" spans="1:6">
      <c r="A3456" t="s">
        <v>121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119</v>
      </c>
    </row>
    <row r="3460" spans="1:10">
      <c r="A3460" t="s">
        <v>152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293</v>
      </c>
      <c r="B3468" t="s">
        <v>272</v>
      </c>
      <c r="C3468" t="s">
        <v>275</v>
      </c>
      <c r="D3468" t="s">
        <v>292</v>
      </c>
      <c r="E3468" t="s">
        <v>291</v>
      </c>
      <c r="F3468" t="s">
        <v>314</v>
      </c>
    </row>
    <row r="3469" spans="1:10">
      <c r="A3469">
        <v>1</v>
      </c>
      <c r="B3469">
        <v>-92.248000000000005</v>
      </c>
      <c r="C3469">
        <v>285</v>
      </c>
      <c r="D3469">
        <v>55000</v>
      </c>
      <c r="E3469">
        <v>59</v>
      </c>
      <c r="F3469" s="3">
        <v>73.140828956717428</v>
      </c>
      <c r="J3469" t="s">
        <v>395</v>
      </c>
    </row>
    <row r="3470" spans="1:10">
      <c r="A3470">
        <v>2</v>
      </c>
      <c r="B3470">
        <v>-92.138999999999996</v>
      </c>
      <c r="C3470">
        <v>285</v>
      </c>
      <c r="D3470">
        <v>55000</v>
      </c>
      <c r="E3470">
        <v>41</v>
      </c>
      <c r="F3470" s="3">
        <v>73.156613707375129</v>
      </c>
    </row>
    <row r="3471" spans="1:10">
      <c r="A3471">
        <v>3</v>
      </c>
      <c r="B3471">
        <v>-92.024000000000001</v>
      </c>
      <c r="C3471">
        <v>285</v>
      </c>
      <c r="D3471">
        <v>55000</v>
      </c>
      <c r="E3471">
        <v>67</v>
      </c>
      <c r="F3471" s="3">
        <v>73.205889701669832</v>
      </c>
    </row>
    <row r="3472" spans="1:10">
      <c r="A3472">
        <v>4</v>
      </c>
      <c r="B3472">
        <v>-91.912000000000006</v>
      </c>
      <c r="C3472">
        <v>285</v>
      </c>
      <c r="D3472">
        <v>55000</v>
      </c>
      <c r="E3472">
        <v>85</v>
      </c>
      <c r="F3472" s="3">
        <v>73.339111723395533</v>
      </c>
    </row>
    <row r="3473" spans="1:6">
      <c r="A3473">
        <v>5</v>
      </c>
      <c r="B3473">
        <v>-91.8</v>
      </c>
      <c r="C3473">
        <v>285</v>
      </c>
      <c r="D3473">
        <v>55000</v>
      </c>
      <c r="E3473">
        <v>81</v>
      </c>
      <c r="F3473" s="3">
        <v>73.679848884395383</v>
      </c>
    </row>
    <row r="3474" spans="1:6">
      <c r="A3474">
        <v>6</v>
      </c>
      <c r="B3474">
        <v>-91.694000000000003</v>
      </c>
      <c r="C3474">
        <v>285</v>
      </c>
      <c r="D3474">
        <v>55000</v>
      </c>
      <c r="E3474">
        <v>83</v>
      </c>
      <c r="F3474" s="3">
        <v>74.429291133501735</v>
      </c>
    </row>
    <row r="3475" spans="1:6">
      <c r="A3475">
        <v>7</v>
      </c>
      <c r="B3475">
        <v>-91.581000000000003</v>
      </c>
      <c r="C3475">
        <v>285</v>
      </c>
      <c r="D3475">
        <v>55000</v>
      </c>
      <c r="E3475">
        <v>85</v>
      </c>
      <c r="F3475" s="3">
        <v>76.180518284704561</v>
      </c>
    </row>
    <row r="3476" spans="1:6">
      <c r="A3476">
        <v>8</v>
      </c>
      <c r="B3476">
        <v>-91.465000000000003</v>
      </c>
      <c r="C3476">
        <v>285</v>
      </c>
      <c r="D3476">
        <v>55000</v>
      </c>
      <c r="E3476">
        <v>81</v>
      </c>
      <c r="F3476" s="3">
        <v>79.96465085527575</v>
      </c>
    </row>
    <row r="3477" spans="1:6">
      <c r="A3477">
        <v>9</v>
      </c>
      <c r="B3477">
        <v>-91.349000000000004</v>
      </c>
      <c r="C3477">
        <v>285</v>
      </c>
      <c r="D3477">
        <v>55000</v>
      </c>
      <c r="E3477">
        <v>101</v>
      </c>
      <c r="F3477" s="3">
        <v>87.393985951550505</v>
      </c>
    </row>
    <row r="3478" spans="1:6">
      <c r="A3478">
        <v>10</v>
      </c>
      <c r="B3478">
        <v>-91.233999999999995</v>
      </c>
      <c r="C3478">
        <v>285</v>
      </c>
      <c r="D3478">
        <v>55000</v>
      </c>
      <c r="E3478">
        <v>103</v>
      </c>
      <c r="F3478" s="3">
        <v>100.70377322467105</v>
      </c>
    </row>
    <row r="3479" spans="1:6">
      <c r="A3479">
        <v>11</v>
      </c>
      <c r="B3479">
        <v>-91.123999999999995</v>
      </c>
      <c r="C3479">
        <v>285</v>
      </c>
      <c r="D3479">
        <v>55000</v>
      </c>
      <c r="E3479">
        <v>127</v>
      </c>
      <c r="F3479" s="3">
        <v>121.64123235457855</v>
      </c>
    </row>
    <row r="3480" spans="1:6">
      <c r="A3480">
        <v>12</v>
      </c>
      <c r="B3480">
        <v>-91.009</v>
      </c>
      <c r="C3480">
        <v>285</v>
      </c>
      <c r="D3480">
        <v>55000</v>
      </c>
      <c r="E3480">
        <v>157</v>
      </c>
      <c r="F3480" s="3">
        <v>154.89531098760202</v>
      </c>
    </row>
    <row r="3481" spans="1:6">
      <c r="A3481">
        <v>13</v>
      </c>
      <c r="B3481">
        <v>-90.894999999999996</v>
      </c>
      <c r="C3481">
        <v>285</v>
      </c>
      <c r="D3481">
        <v>55000</v>
      </c>
      <c r="E3481">
        <v>209</v>
      </c>
      <c r="F3481" s="3">
        <v>201.1508963158069</v>
      </c>
    </row>
    <row r="3482" spans="1:6">
      <c r="A3482">
        <v>14</v>
      </c>
      <c r="B3482">
        <v>-90.787000000000006</v>
      </c>
      <c r="C3482">
        <v>285</v>
      </c>
      <c r="D3482">
        <v>55000</v>
      </c>
      <c r="E3482">
        <v>274</v>
      </c>
      <c r="F3482" s="3">
        <v>256.84718429710466</v>
      </c>
    </row>
    <row r="3483" spans="1:6">
      <c r="A3483">
        <v>15</v>
      </c>
      <c r="B3483">
        <v>-90.671999999999997</v>
      </c>
      <c r="C3483">
        <v>285</v>
      </c>
      <c r="D3483">
        <v>55000</v>
      </c>
      <c r="E3483">
        <v>296</v>
      </c>
      <c r="F3483" s="3">
        <v>325.28581625249916</v>
      </c>
    </row>
    <row r="3484" spans="1:6">
      <c r="A3484">
        <v>16</v>
      </c>
      <c r="B3484">
        <v>-90.555999999999997</v>
      </c>
      <c r="C3484">
        <v>285</v>
      </c>
      <c r="D3484">
        <v>55000</v>
      </c>
      <c r="E3484">
        <v>351</v>
      </c>
      <c r="F3484" s="3">
        <v>396.38211731974718</v>
      </c>
    </row>
    <row r="3485" spans="1:6">
      <c r="A3485">
        <v>17</v>
      </c>
      <c r="B3485">
        <v>-90.44</v>
      </c>
      <c r="C3485">
        <v>285</v>
      </c>
      <c r="D3485">
        <v>55000</v>
      </c>
      <c r="E3485">
        <v>452</v>
      </c>
      <c r="F3485" s="3">
        <v>458.99663729161813</v>
      </c>
    </row>
    <row r="3486" spans="1:6">
      <c r="A3486">
        <v>18</v>
      </c>
      <c r="B3486">
        <v>-90.325000000000003</v>
      </c>
      <c r="C3486">
        <v>285</v>
      </c>
      <c r="D3486">
        <v>55000</v>
      </c>
      <c r="E3486">
        <v>527</v>
      </c>
      <c r="F3486" s="3">
        <v>501.77016963682541</v>
      </c>
    </row>
    <row r="3487" spans="1:6">
      <c r="A3487">
        <v>19</v>
      </c>
      <c r="B3487">
        <v>-90.218999999999994</v>
      </c>
      <c r="C3487">
        <v>285</v>
      </c>
      <c r="D3487">
        <v>55000</v>
      </c>
      <c r="E3487">
        <v>567</v>
      </c>
      <c r="F3487" s="3">
        <v>516.95439102560772</v>
      </c>
    </row>
    <row r="3488" spans="1:6">
      <c r="A3488">
        <v>20</v>
      </c>
      <c r="B3488">
        <v>-90.105999999999995</v>
      </c>
      <c r="C3488">
        <v>285</v>
      </c>
      <c r="D3488">
        <v>55000</v>
      </c>
      <c r="E3488">
        <v>515</v>
      </c>
      <c r="F3488" s="3">
        <v>504.49310837758077</v>
      </c>
    </row>
    <row r="3489" spans="1:6">
      <c r="A3489">
        <v>21</v>
      </c>
      <c r="B3489">
        <v>-89.991</v>
      </c>
      <c r="C3489">
        <v>285</v>
      </c>
      <c r="D3489">
        <v>55000</v>
      </c>
      <c r="E3489">
        <v>478</v>
      </c>
      <c r="F3489" s="3">
        <v>464.03895885767167</v>
      </c>
    </row>
    <row r="3490" spans="1:6">
      <c r="A3490">
        <v>22</v>
      </c>
      <c r="B3490">
        <v>-89.876999999999995</v>
      </c>
      <c r="C3490">
        <v>285</v>
      </c>
      <c r="D3490">
        <v>55000</v>
      </c>
      <c r="E3490">
        <v>391</v>
      </c>
      <c r="F3490" s="3">
        <v>403.97999493136308</v>
      </c>
    </row>
    <row r="3491" spans="1:6">
      <c r="A3491">
        <v>23</v>
      </c>
      <c r="B3491">
        <v>-89.757999999999996</v>
      </c>
      <c r="C3491">
        <v>285</v>
      </c>
      <c r="D3491">
        <v>55000</v>
      </c>
      <c r="E3491">
        <v>326</v>
      </c>
      <c r="F3491" s="3">
        <v>331.41227278685699</v>
      </c>
    </row>
    <row r="3492" spans="1:6">
      <c r="A3492">
        <v>24</v>
      </c>
      <c r="B3492">
        <v>-89.641999999999996</v>
      </c>
      <c r="C3492">
        <v>285</v>
      </c>
      <c r="D3492">
        <v>55000</v>
      </c>
      <c r="E3492">
        <v>248</v>
      </c>
      <c r="F3492" s="3">
        <v>261.88232664820339</v>
      </c>
    </row>
    <row r="3493" spans="1:6">
      <c r="A3493">
        <v>25</v>
      </c>
      <c r="B3493">
        <v>-89.534999999999997</v>
      </c>
      <c r="C3493">
        <v>285</v>
      </c>
      <c r="D3493">
        <v>55000</v>
      </c>
      <c r="E3493">
        <v>186</v>
      </c>
      <c r="F3493" s="3">
        <v>205.80637674077192</v>
      </c>
    </row>
    <row r="3494" spans="1:6">
      <c r="A3494">
        <v>26</v>
      </c>
      <c r="B3494">
        <v>-89.43</v>
      </c>
      <c r="C3494">
        <v>285</v>
      </c>
      <c r="D3494">
        <v>55000</v>
      </c>
      <c r="E3494">
        <v>170</v>
      </c>
      <c r="F3494" s="3">
        <v>161.62862173871605</v>
      </c>
    </row>
    <row r="3495" spans="1:6">
      <c r="A3495">
        <v>27</v>
      </c>
      <c r="B3495">
        <v>-89.316000000000003</v>
      </c>
      <c r="C3495">
        <v>285</v>
      </c>
      <c r="D3495">
        <v>55000</v>
      </c>
      <c r="E3495">
        <v>138</v>
      </c>
      <c r="F3495" s="3">
        <v>126.49713090150416</v>
      </c>
    </row>
    <row r="3496" spans="1:6">
      <c r="A3496">
        <v>28</v>
      </c>
      <c r="B3496">
        <v>-89.195999999999998</v>
      </c>
      <c r="C3496">
        <v>285</v>
      </c>
      <c r="D3496">
        <v>55000</v>
      </c>
      <c r="E3496">
        <v>99</v>
      </c>
      <c r="F3496" s="3">
        <v>102.21976846992114</v>
      </c>
    </row>
    <row r="3497" spans="1:6">
      <c r="A3497">
        <v>29</v>
      </c>
      <c r="B3497">
        <v>-89.090999999999994</v>
      </c>
      <c r="C3497">
        <v>285</v>
      </c>
      <c r="D3497">
        <v>55000</v>
      </c>
      <c r="E3497">
        <v>92</v>
      </c>
      <c r="F3497" s="3">
        <v>89.198530561574955</v>
      </c>
    </row>
    <row r="3498" spans="1:6">
      <c r="A3498">
        <v>30</v>
      </c>
      <c r="B3498">
        <v>-88.971999999999994</v>
      </c>
      <c r="C3498">
        <v>285</v>
      </c>
      <c r="D3498">
        <v>55000</v>
      </c>
      <c r="E3498">
        <v>92</v>
      </c>
      <c r="F3498" s="3">
        <v>80.772175090560026</v>
      </c>
    </row>
    <row r="3499" spans="1:6">
      <c r="A3499">
        <v>31</v>
      </c>
      <c r="B3499">
        <v>-88.86</v>
      </c>
      <c r="C3499">
        <v>285</v>
      </c>
      <c r="D3499">
        <v>55000</v>
      </c>
      <c r="E3499">
        <v>91</v>
      </c>
      <c r="F3499" s="3">
        <v>76.676453437690498</v>
      </c>
    </row>
    <row r="3500" spans="1:6">
      <c r="A3500">
        <v>32</v>
      </c>
      <c r="B3500">
        <v>-88.751999999999995</v>
      </c>
      <c r="C3500">
        <v>285</v>
      </c>
      <c r="D3500">
        <v>55000</v>
      </c>
      <c r="E3500">
        <v>94</v>
      </c>
      <c r="F3500" s="3">
        <v>74.719406559324199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153</v>
      </c>
    </row>
    <row r="3506" spans="1:10">
      <c r="A3506" t="s">
        <v>121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119</v>
      </c>
    </row>
    <row r="3510" spans="1:10">
      <c r="A3510" t="s">
        <v>154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293</v>
      </c>
      <c r="B3518" t="s">
        <v>272</v>
      </c>
      <c r="C3518" t="s">
        <v>275</v>
      </c>
      <c r="D3518" t="s">
        <v>292</v>
      </c>
      <c r="E3518" t="s">
        <v>291</v>
      </c>
      <c r="F3518" t="s">
        <v>314</v>
      </c>
    </row>
    <row r="3519" spans="1:10">
      <c r="A3519">
        <v>1</v>
      </c>
      <c r="B3519">
        <v>-92.248000000000005</v>
      </c>
      <c r="C3519">
        <v>288</v>
      </c>
      <c r="D3519">
        <v>55000</v>
      </c>
      <c r="E3519">
        <v>44</v>
      </c>
      <c r="F3519" s="3">
        <v>66.705173447693056</v>
      </c>
      <c r="J3519" t="s">
        <v>396</v>
      </c>
    </row>
    <row r="3520" spans="1:10">
      <c r="A3520">
        <v>2</v>
      </c>
      <c r="B3520">
        <v>-92.138999999999996</v>
      </c>
      <c r="C3520">
        <v>288</v>
      </c>
      <c r="D3520">
        <v>55000</v>
      </c>
      <c r="E3520">
        <v>32</v>
      </c>
      <c r="F3520" s="3">
        <v>66.734820179335017</v>
      </c>
    </row>
    <row r="3521" spans="1:6">
      <c r="A3521">
        <v>3</v>
      </c>
      <c r="B3521">
        <v>-92.024000000000001</v>
      </c>
      <c r="C3521">
        <v>288</v>
      </c>
      <c r="D3521">
        <v>55000</v>
      </c>
      <c r="E3521">
        <v>63</v>
      </c>
      <c r="F3521" s="3">
        <v>66.820047369626181</v>
      </c>
    </row>
    <row r="3522" spans="1:6">
      <c r="A3522">
        <v>4</v>
      </c>
      <c r="B3522">
        <v>-91.912000000000006</v>
      </c>
      <c r="C3522">
        <v>288</v>
      </c>
      <c r="D3522">
        <v>55000</v>
      </c>
      <c r="E3522">
        <v>82</v>
      </c>
      <c r="F3522" s="3">
        <v>67.03330772307811</v>
      </c>
    </row>
    <row r="3523" spans="1:6">
      <c r="A3523">
        <v>5</v>
      </c>
      <c r="B3523">
        <v>-91.8</v>
      </c>
      <c r="C3523">
        <v>288</v>
      </c>
      <c r="D3523">
        <v>55000</v>
      </c>
      <c r="E3523">
        <v>87</v>
      </c>
      <c r="F3523" s="3">
        <v>67.54102272383858</v>
      </c>
    </row>
    <row r="3524" spans="1:6">
      <c r="A3524">
        <v>6</v>
      </c>
      <c r="B3524">
        <v>-91.694000000000003</v>
      </c>
      <c r="C3524">
        <v>288</v>
      </c>
      <c r="D3524">
        <v>55000</v>
      </c>
      <c r="E3524">
        <v>81</v>
      </c>
      <c r="F3524" s="3">
        <v>68.587912062991037</v>
      </c>
    </row>
    <row r="3525" spans="1:6">
      <c r="A3525">
        <v>7</v>
      </c>
      <c r="B3525">
        <v>-91.581000000000003</v>
      </c>
      <c r="C3525">
        <v>288</v>
      </c>
      <c r="D3525">
        <v>55000</v>
      </c>
      <c r="E3525">
        <v>92</v>
      </c>
      <c r="F3525" s="3">
        <v>70.889415933488579</v>
      </c>
    </row>
    <row r="3526" spans="1:6">
      <c r="A3526">
        <v>8</v>
      </c>
      <c r="B3526">
        <v>-91.465000000000003</v>
      </c>
      <c r="C3526">
        <v>288</v>
      </c>
      <c r="D3526">
        <v>55000</v>
      </c>
      <c r="E3526">
        <v>103</v>
      </c>
      <c r="F3526" s="3">
        <v>75.580911397522328</v>
      </c>
    </row>
    <row r="3527" spans="1:6">
      <c r="A3527">
        <v>9</v>
      </c>
      <c r="B3527">
        <v>-91.349000000000004</v>
      </c>
      <c r="C3527">
        <v>288</v>
      </c>
      <c r="D3527">
        <v>55000</v>
      </c>
      <c r="E3527">
        <v>112</v>
      </c>
      <c r="F3527" s="3">
        <v>84.311440447820019</v>
      </c>
    </row>
    <row r="3528" spans="1:6">
      <c r="A3528">
        <v>10</v>
      </c>
      <c r="B3528">
        <v>-91.233999999999995</v>
      </c>
      <c r="C3528">
        <v>288</v>
      </c>
      <c r="D3528">
        <v>55000</v>
      </c>
      <c r="E3528">
        <v>98</v>
      </c>
      <c r="F3528" s="3">
        <v>99.22050357089006</v>
      </c>
    </row>
    <row r="3529" spans="1:6">
      <c r="A3529">
        <v>11</v>
      </c>
      <c r="B3529">
        <v>-91.123999999999995</v>
      </c>
      <c r="C3529">
        <v>288</v>
      </c>
      <c r="D3529">
        <v>55000</v>
      </c>
      <c r="E3529">
        <v>128</v>
      </c>
      <c r="F3529" s="3">
        <v>121.72196999397114</v>
      </c>
    </row>
    <row r="3530" spans="1:6">
      <c r="A3530">
        <v>12</v>
      </c>
      <c r="B3530">
        <v>-91.009</v>
      </c>
      <c r="C3530">
        <v>288</v>
      </c>
      <c r="D3530">
        <v>55000</v>
      </c>
      <c r="E3530">
        <v>155</v>
      </c>
      <c r="F3530" s="3">
        <v>156.17955556782627</v>
      </c>
    </row>
    <row r="3531" spans="1:6">
      <c r="A3531">
        <v>13</v>
      </c>
      <c r="B3531">
        <v>-90.894999999999996</v>
      </c>
      <c r="C3531">
        <v>288</v>
      </c>
      <c r="D3531">
        <v>55000</v>
      </c>
      <c r="E3531">
        <v>202</v>
      </c>
      <c r="F3531" s="3">
        <v>202.61609834068554</v>
      </c>
    </row>
    <row r="3532" spans="1:6">
      <c r="A3532">
        <v>14</v>
      </c>
      <c r="B3532">
        <v>-90.787000000000006</v>
      </c>
      <c r="C3532">
        <v>288</v>
      </c>
      <c r="D3532">
        <v>55000</v>
      </c>
      <c r="E3532">
        <v>234</v>
      </c>
      <c r="F3532" s="3">
        <v>257.12913454499972</v>
      </c>
    </row>
    <row r="3533" spans="1:6">
      <c r="A3533">
        <v>15</v>
      </c>
      <c r="B3533">
        <v>-90.671999999999997</v>
      </c>
      <c r="C3533">
        <v>288</v>
      </c>
      <c r="D3533">
        <v>55000</v>
      </c>
      <c r="E3533">
        <v>297</v>
      </c>
      <c r="F3533" s="3">
        <v>322.78579254055308</v>
      </c>
    </row>
    <row r="3534" spans="1:6">
      <c r="A3534">
        <v>16</v>
      </c>
      <c r="B3534">
        <v>-90.555999999999997</v>
      </c>
      <c r="C3534">
        <v>288</v>
      </c>
      <c r="D3534">
        <v>55000</v>
      </c>
      <c r="E3534">
        <v>406</v>
      </c>
      <c r="F3534" s="3">
        <v>390.0175598329937</v>
      </c>
    </row>
    <row r="3535" spans="1:6">
      <c r="A3535">
        <v>17</v>
      </c>
      <c r="B3535">
        <v>-90.44</v>
      </c>
      <c r="C3535">
        <v>288</v>
      </c>
      <c r="D3535">
        <v>55000</v>
      </c>
      <c r="E3535">
        <v>434</v>
      </c>
      <c r="F3535" s="3">
        <v>448.84094686984537</v>
      </c>
    </row>
    <row r="3536" spans="1:6">
      <c r="A3536">
        <v>18</v>
      </c>
      <c r="B3536">
        <v>-90.325000000000003</v>
      </c>
      <c r="C3536">
        <v>288</v>
      </c>
      <c r="D3536">
        <v>55000</v>
      </c>
      <c r="E3536">
        <v>505</v>
      </c>
      <c r="F3536" s="3">
        <v>489.28339177924784</v>
      </c>
    </row>
    <row r="3537" spans="1:6">
      <c r="A3537">
        <v>19</v>
      </c>
      <c r="B3537">
        <v>-90.218999999999994</v>
      </c>
      <c r="C3537">
        <v>288</v>
      </c>
      <c r="D3537">
        <v>55000</v>
      </c>
      <c r="E3537">
        <v>522</v>
      </c>
      <c r="F3537" s="3">
        <v>504.46833251677867</v>
      </c>
    </row>
    <row r="3538" spans="1:6">
      <c r="A3538">
        <v>20</v>
      </c>
      <c r="B3538">
        <v>-90.105999999999995</v>
      </c>
      <c r="C3538">
        <v>288</v>
      </c>
      <c r="D3538">
        <v>55000</v>
      </c>
      <c r="E3538">
        <v>500</v>
      </c>
      <c r="F3538" s="3">
        <v>494.50392443243044</v>
      </c>
    </row>
    <row r="3539" spans="1:6">
      <c r="A3539">
        <v>21</v>
      </c>
      <c r="B3539">
        <v>-89.991</v>
      </c>
      <c r="C3539">
        <v>288</v>
      </c>
      <c r="D3539">
        <v>55000</v>
      </c>
      <c r="E3539">
        <v>486</v>
      </c>
      <c r="F3539" s="3">
        <v>458.58272173473569</v>
      </c>
    </row>
    <row r="3540" spans="1:6">
      <c r="A3540">
        <v>22</v>
      </c>
      <c r="B3540">
        <v>-89.876999999999995</v>
      </c>
      <c r="C3540">
        <v>288</v>
      </c>
      <c r="D3540">
        <v>55000</v>
      </c>
      <c r="E3540">
        <v>409</v>
      </c>
      <c r="F3540" s="3">
        <v>403.68280667865412</v>
      </c>
    </row>
    <row r="3541" spans="1:6">
      <c r="A3541">
        <v>23</v>
      </c>
      <c r="B3541">
        <v>-89.757999999999996</v>
      </c>
      <c r="C3541">
        <v>288</v>
      </c>
      <c r="D3541">
        <v>55000</v>
      </c>
      <c r="E3541">
        <v>328</v>
      </c>
      <c r="F3541" s="3">
        <v>335.64745054115616</v>
      </c>
    </row>
    <row r="3542" spans="1:6">
      <c r="A3542">
        <v>24</v>
      </c>
      <c r="B3542">
        <v>-89.641999999999996</v>
      </c>
      <c r="C3542">
        <v>288</v>
      </c>
      <c r="D3542">
        <v>55000</v>
      </c>
      <c r="E3542">
        <v>263</v>
      </c>
      <c r="F3542" s="3">
        <v>268.61820342222268</v>
      </c>
    </row>
    <row r="3543" spans="1:6">
      <c r="A3543">
        <v>25</v>
      </c>
      <c r="B3543">
        <v>-89.534999999999997</v>
      </c>
      <c r="C3543">
        <v>288</v>
      </c>
      <c r="D3543">
        <v>55000</v>
      </c>
      <c r="E3543">
        <v>197</v>
      </c>
      <c r="F3543" s="3">
        <v>212.89710745769634</v>
      </c>
    </row>
    <row r="3544" spans="1:6">
      <c r="A3544">
        <v>26</v>
      </c>
      <c r="B3544">
        <v>-89.43</v>
      </c>
      <c r="C3544">
        <v>288</v>
      </c>
      <c r="D3544">
        <v>55000</v>
      </c>
      <c r="E3544">
        <v>142</v>
      </c>
      <c r="F3544" s="3">
        <v>167.53744952265015</v>
      </c>
    </row>
    <row r="3545" spans="1:6">
      <c r="A3545">
        <v>27</v>
      </c>
      <c r="B3545">
        <v>-89.316000000000003</v>
      </c>
      <c r="C3545">
        <v>288</v>
      </c>
      <c r="D3545">
        <v>55000</v>
      </c>
      <c r="E3545">
        <v>144</v>
      </c>
      <c r="F3545" s="3">
        <v>130.0708925631032</v>
      </c>
    </row>
    <row r="3546" spans="1:6">
      <c r="A3546">
        <v>28</v>
      </c>
      <c r="B3546">
        <v>-89.195999999999998</v>
      </c>
      <c r="C3546">
        <v>288</v>
      </c>
      <c r="D3546">
        <v>55000</v>
      </c>
      <c r="E3546">
        <v>118</v>
      </c>
      <c r="F3546" s="3">
        <v>102.97633966085965</v>
      </c>
    </row>
    <row r="3547" spans="1:6">
      <c r="A3547">
        <v>29</v>
      </c>
      <c r="B3547">
        <v>-89.090999999999994</v>
      </c>
      <c r="C3547">
        <v>288</v>
      </c>
      <c r="D3547">
        <v>55000</v>
      </c>
      <c r="E3547">
        <v>89</v>
      </c>
      <c r="F3547" s="3">
        <v>87.711026792205573</v>
      </c>
    </row>
    <row r="3548" spans="1:6">
      <c r="A3548">
        <v>30</v>
      </c>
      <c r="B3548">
        <v>-88.971999999999994</v>
      </c>
      <c r="C3548">
        <v>288</v>
      </c>
      <c r="D3548">
        <v>55000</v>
      </c>
      <c r="E3548">
        <v>87</v>
      </c>
      <c r="F3548" s="3">
        <v>77.296507531434827</v>
      </c>
    </row>
    <row r="3549" spans="1:6">
      <c r="A3549">
        <v>31</v>
      </c>
      <c r="B3549">
        <v>-88.86</v>
      </c>
      <c r="C3549">
        <v>288</v>
      </c>
      <c r="D3549">
        <v>55000</v>
      </c>
      <c r="E3549">
        <v>87</v>
      </c>
      <c r="F3549" s="3">
        <v>71.918950636246137</v>
      </c>
    </row>
    <row r="3550" spans="1:6">
      <c r="A3550">
        <v>32</v>
      </c>
      <c r="B3550">
        <v>-88.751999999999995</v>
      </c>
      <c r="C3550">
        <v>288</v>
      </c>
      <c r="D3550">
        <v>55000</v>
      </c>
      <c r="E3550">
        <v>79</v>
      </c>
      <c r="F3550" s="3">
        <v>69.184079077714316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155</v>
      </c>
    </row>
    <row r="3556" spans="1:6">
      <c r="A3556" t="s">
        <v>121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119</v>
      </c>
    </row>
    <row r="3560" spans="1:6">
      <c r="A3560" t="s">
        <v>156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293</v>
      </c>
      <c r="B3568" t="s">
        <v>272</v>
      </c>
      <c r="C3568" t="s">
        <v>275</v>
      </c>
      <c r="D3568" t="s">
        <v>292</v>
      </c>
      <c r="E3568" t="s">
        <v>291</v>
      </c>
      <c r="F3568" t="s">
        <v>314</v>
      </c>
    </row>
    <row r="3569" spans="1:10">
      <c r="A3569">
        <v>1</v>
      </c>
      <c r="B3569">
        <v>-92.248000000000005</v>
      </c>
      <c r="C3569">
        <v>284</v>
      </c>
      <c r="D3569">
        <v>55000</v>
      </c>
      <c r="E3569">
        <v>53</v>
      </c>
      <c r="F3569" s="3">
        <v>69.720408695938758</v>
      </c>
      <c r="J3569" t="s">
        <v>397</v>
      </c>
    </row>
    <row r="3570" spans="1:10">
      <c r="A3570">
        <v>2</v>
      </c>
      <c r="B3570">
        <v>-92.138999999999996</v>
      </c>
      <c r="C3570">
        <v>284</v>
      </c>
      <c r="D3570">
        <v>55000</v>
      </c>
      <c r="E3570">
        <v>46</v>
      </c>
      <c r="F3570" s="3">
        <v>69.765621497911127</v>
      </c>
    </row>
    <row r="3571" spans="1:10">
      <c r="A3571">
        <v>3</v>
      </c>
      <c r="B3571">
        <v>-92.024000000000001</v>
      </c>
      <c r="C3571">
        <v>284</v>
      </c>
      <c r="D3571">
        <v>55000</v>
      </c>
      <c r="E3571">
        <v>64</v>
      </c>
      <c r="F3571" s="3">
        <v>69.88743645700707</v>
      </c>
    </row>
    <row r="3572" spans="1:10">
      <c r="A3572">
        <v>4</v>
      </c>
      <c r="B3572">
        <v>-91.912000000000006</v>
      </c>
      <c r="C3572">
        <v>284</v>
      </c>
      <c r="D3572">
        <v>55000</v>
      </c>
      <c r="E3572">
        <v>76</v>
      </c>
      <c r="F3572" s="3">
        <v>70.174185182778615</v>
      </c>
    </row>
    <row r="3573" spans="1:10">
      <c r="A3573">
        <v>5</v>
      </c>
      <c r="B3573">
        <v>-91.8</v>
      </c>
      <c r="C3573">
        <v>284</v>
      </c>
      <c r="D3573">
        <v>55000</v>
      </c>
      <c r="E3573">
        <v>70</v>
      </c>
      <c r="F3573" s="3">
        <v>70.81920066109825</v>
      </c>
    </row>
    <row r="3574" spans="1:10">
      <c r="A3574">
        <v>6</v>
      </c>
      <c r="B3574">
        <v>-91.694000000000003</v>
      </c>
      <c r="C3574">
        <v>284</v>
      </c>
      <c r="D3574">
        <v>55000</v>
      </c>
      <c r="E3574">
        <v>94</v>
      </c>
      <c r="F3574" s="3">
        <v>72.082702360545568</v>
      </c>
    </row>
    <row r="3575" spans="1:10">
      <c r="A3575">
        <v>7</v>
      </c>
      <c r="B3575">
        <v>-91.581000000000003</v>
      </c>
      <c r="C3575">
        <v>284</v>
      </c>
      <c r="D3575">
        <v>55000</v>
      </c>
      <c r="E3575">
        <v>95</v>
      </c>
      <c r="F3575" s="3">
        <v>74.728633194176822</v>
      </c>
    </row>
    <row r="3576" spans="1:10">
      <c r="A3576">
        <v>8</v>
      </c>
      <c r="B3576">
        <v>-91.465000000000003</v>
      </c>
      <c r="C3576">
        <v>284</v>
      </c>
      <c r="D3576">
        <v>55000</v>
      </c>
      <c r="E3576">
        <v>95</v>
      </c>
      <c r="F3576" s="3">
        <v>79.876128522422633</v>
      </c>
    </row>
    <row r="3577" spans="1:10">
      <c r="A3577">
        <v>9</v>
      </c>
      <c r="B3577">
        <v>-91.349000000000004</v>
      </c>
      <c r="C3577">
        <v>284</v>
      </c>
      <c r="D3577">
        <v>55000</v>
      </c>
      <c r="E3577">
        <v>79</v>
      </c>
      <c r="F3577" s="3">
        <v>89.050629005640516</v>
      </c>
    </row>
    <row r="3578" spans="1:10">
      <c r="A3578">
        <v>10</v>
      </c>
      <c r="B3578">
        <v>-91.233999999999995</v>
      </c>
      <c r="C3578">
        <v>284</v>
      </c>
      <c r="D3578">
        <v>55000</v>
      </c>
      <c r="E3578">
        <v>123</v>
      </c>
      <c r="F3578" s="3">
        <v>104.11968877118424</v>
      </c>
    </row>
    <row r="3579" spans="1:10">
      <c r="A3579">
        <v>11</v>
      </c>
      <c r="B3579">
        <v>-91.123999999999995</v>
      </c>
      <c r="C3579">
        <v>284</v>
      </c>
      <c r="D3579">
        <v>55000</v>
      </c>
      <c r="E3579">
        <v>129</v>
      </c>
      <c r="F3579" s="3">
        <v>126.10233875838337</v>
      </c>
    </row>
    <row r="3580" spans="1:10">
      <c r="A3580">
        <v>12</v>
      </c>
      <c r="B3580">
        <v>-91.009</v>
      </c>
      <c r="C3580">
        <v>284</v>
      </c>
      <c r="D3580">
        <v>55000</v>
      </c>
      <c r="E3580">
        <v>165</v>
      </c>
      <c r="F3580" s="3">
        <v>158.75921911438735</v>
      </c>
    </row>
    <row r="3581" spans="1:10">
      <c r="A3581">
        <v>13</v>
      </c>
      <c r="B3581">
        <v>-90.894999999999996</v>
      </c>
      <c r="C3581">
        <v>284</v>
      </c>
      <c r="D3581">
        <v>55000</v>
      </c>
      <c r="E3581">
        <v>184</v>
      </c>
      <c r="F3581" s="3">
        <v>201.60264860339032</v>
      </c>
    </row>
    <row r="3582" spans="1:10">
      <c r="A3582">
        <v>14</v>
      </c>
      <c r="B3582">
        <v>-90.787000000000006</v>
      </c>
      <c r="C3582">
        <v>284</v>
      </c>
      <c r="D3582">
        <v>55000</v>
      </c>
      <c r="E3582">
        <v>284</v>
      </c>
      <c r="F3582" s="3">
        <v>250.79212271006685</v>
      </c>
    </row>
    <row r="3583" spans="1:10">
      <c r="A3583">
        <v>15</v>
      </c>
      <c r="B3583">
        <v>-90.671999999999997</v>
      </c>
      <c r="C3583">
        <v>284</v>
      </c>
      <c r="D3583">
        <v>55000</v>
      </c>
      <c r="E3583">
        <v>289</v>
      </c>
      <c r="F3583" s="3">
        <v>308.94922548920101</v>
      </c>
    </row>
    <row r="3584" spans="1:10">
      <c r="A3584">
        <v>16</v>
      </c>
      <c r="B3584">
        <v>-90.555999999999997</v>
      </c>
      <c r="C3584">
        <v>284</v>
      </c>
      <c r="D3584">
        <v>55000</v>
      </c>
      <c r="E3584">
        <v>337</v>
      </c>
      <c r="F3584" s="3">
        <v>367.61194090908566</v>
      </c>
    </row>
    <row r="3585" spans="1:6">
      <c r="A3585">
        <v>17</v>
      </c>
      <c r="B3585">
        <v>-90.44</v>
      </c>
      <c r="C3585">
        <v>284</v>
      </c>
      <c r="D3585">
        <v>55000</v>
      </c>
      <c r="E3585">
        <v>401</v>
      </c>
      <c r="F3585" s="3">
        <v>418.39407941363493</v>
      </c>
    </row>
    <row r="3586" spans="1:6">
      <c r="A3586">
        <v>18</v>
      </c>
      <c r="B3586">
        <v>-90.325000000000003</v>
      </c>
      <c r="C3586">
        <v>284</v>
      </c>
      <c r="D3586">
        <v>55000</v>
      </c>
      <c r="E3586">
        <v>460</v>
      </c>
      <c r="F3586" s="3">
        <v>453.12296032516736</v>
      </c>
    </row>
    <row r="3587" spans="1:6">
      <c r="A3587">
        <v>19</v>
      </c>
      <c r="B3587">
        <v>-90.218999999999994</v>
      </c>
      <c r="C3587">
        <v>284</v>
      </c>
      <c r="D3587">
        <v>55000</v>
      </c>
      <c r="E3587">
        <v>469</v>
      </c>
      <c r="F3587" s="3">
        <v>466.23934285746736</v>
      </c>
    </row>
    <row r="3588" spans="1:6">
      <c r="A3588">
        <v>20</v>
      </c>
      <c r="B3588">
        <v>-90.105999999999995</v>
      </c>
      <c r="C3588">
        <v>284</v>
      </c>
      <c r="D3588">
        <v>55000</v>
      </c>
      <c r="E3588">
        <v>514</v>
      </c>
      <c r="F3588" s="3">
        <v>457.97670420699154</v>
      </c>
    </row>
    <row r="3589" spans="1:6">
      <c r="A3589">
        <v>21</v>
      </c>
      <c r="B3589">
        <v>-89.991</v>
      </c>
      <c r="C3589">
        <v>284</v>
      </c>
      <c r="D3589">
        <v>55000</v>
      </c>
      <c r="E3589">
        <v>439</v>
      </c>
      <c r="F3589" s="3">
        <v>427.50420066085076</v>
      </c>
    </row>
    <row r="3590" spans="1:6">
      <c r="A3590">
        <v>22</v>
      </c>
      <c r="B3590">
        <v>-89.876999999999995</v>
      </c>
      <c r="C3590">
        <v>284</v>
      </c>
      <c r="D3590">
        <v>55000</v>
      </c>
      <c r="E3590">
        <v>379</v>
      </c>
      <c r="F3590" s="3">
        <v>380.42976572418183</v>
      </c>
    </row>
    <row r="3591" spans="1:6">
      <c r="A3591">
        <v>23</v>
      </c>
      <c r="B3591">
        <v>-89.757999999999996</v>
      </c>
      <c r="C3591">
        <v>284</v>
      </c>
      <c r="D3591">
        <v>55000</v>
      </c>
      <c r="E3591">
        <v>333</v>
      </c>
      <c r="F3591" s="3">
        <v>321.31622560541348</v>
      </c>
    </row>
    <row r="3592" spans="1:6">
      <c r="A3592">
        <v>24</v>
      </c>
      <c r="B3592">
        <v>-89.641999999999996</v>
      </c>
      <c r="C3592">
        <v>284</v>
      </c>
      <c r="D3592">
        <v>55000</v>
      </c>
      <c r="E3592">
        <v>245</v>
      </c>
      <c r="F3592" s="3">
        <v>262.0871668738294</v>
      </c>
    </row>
    <row r="3593" spans="1:6">
      <c r="A3593">
        <v>25</v>
      </c>
      <c r="B3593">
        <v>-89.534999999999997</v>
      </c>
      <c r="C3593">
        <v>284</v>
      </c>
      <c r="D3593">
        <v>55000</v>
      </c>
      <c r="E3593">
        <v>192</v>
      </c>
      <c r="F3593" s="3">
        <v>211.87488204561356</v>
      </c>
    </row>
    <row r="3594" spans="1:6">
      <c r="A3594">
        <v>26</v>
      </c>
      <c r="B3594">
        <v>-89.43</v>
      </c>
      <c r="C3594">
        <v>284</v>
      </c>
      <c r="D3594">
        <v>55000</v>
      </c>
      <c r="E3594">
        <v>159</v>
      </c>
      <c r="F3594" s="3">
        <v>170.08955456641382</v>
      </c>
    </row>
    <row r="3595" spans="1:6">
      <c r="A3595">
        <v>27</v>
      </c>
      <c r="B3595">
        <v>-89.316000000000003</v>
      </c>
      <c r="C3595">
        <v>284</v>
      </c>
      <c r="D3595">
        <v>55000</v>
      </c>
      <c r="E3595">
        <v>143</v>
      </c>
      <c r="F3595" s="3">
        <v>134.66175940587951</v>
      </c>
    </row>
    <row r="3596" spans="1:6">
      <c r="A3596">
        <v>28</v>
      </c>
      <c r="B3596">
        <v>-89.195999999999998</v>
      </c>
      <c r="C3596">
        <v>284</v>
      </c>
      <c r="D3596">
        <v>55000</v>
      </c>
      <c r="E3596">
        <v>113</v>
      </c>
      <c r="F3596" s="3">
        <v>108.21403146540125</v>
      </c>
    </row>
    <row r="3597" spans="1:6">
      <c r="A3597">
        <v>29</v>
      </c>
      <c r="B3597">
        <v>-89.090999999999994</v>
      </c>
      <c r="C3597">
        <v>284</v>
      </c>
      <c r="D3597">
        <v>55000</v>
      </c>
      <c r="E3597">
        <v>89</v>
      </c>
      <c r="F3597" s="3">
        <v>92.785654721949413</v>
      </c>
    </row>
    <row r="3598" spans="1:6">
      <c r="A3598">
        <v>30</v>
      </c>
      <c r="B3598">
        <v>-88.971999999999994</v>
      </c>
      <c r="C3598">
        <v>284</v>
      </c>
      <c r="D3598">
        <v>55000</v>
      </c>
      <c r="E3598">
        <v>98</v>
      </c>
      <c r="F3598" s="3">
        <v>81.854979179493128</v>
      </c>
    </row>
    <row r="3599" spans="1:6">
      <c r="A3599">
        <v>31</v>
      </c>
      <c r="B3599">
        <v>-88.86</v>
      </c>
      <c r="C3599">
        <v>284</v>
      </c>
      <c r="D3599">
        <v>55000</v>
      </c>
      <c r="E3599">
        <v>80</v>
      </c>
      <c r="F3599" s="3">
        <v>75.960466209830187</v>
      </c>
    </row>
    <row r="3600" spans="1:6">
      <c r="A3600">
        <v>32</v>
      </c>
      <c r="B3600">
        <v>-88.751999999999995</v>
      </c>
      <c r="C3600">
        <v>284</v>
      </c>
      <c r="D3600">
        <v>55000</v>
      </c>
      <c r="E3600">
        <v>83</v>
      </c>
      <c r="F3600" s="3">
        <v>72.824613336666232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157</v>
      </c>
    </row>
    <row r="3606" spans="1:1">
      <c r="A3606" t="s">
        <v>121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119</v>
      </c>
    </row>
    <row r="3610" spans="1:1">
      <c r="A3610" t="s">
        <v>158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293</v>
      </c>
      <c r="B3618" t="s">
        <v>272</v>
      </c>
      <c r="C3618" t="s">
        <v>275</v>
      </c>
      <c r="D3618" t="s">
        <v>292</v>
      </c>
      <c r="E3618" t="s">
        <v>291</v>
      </c>
      <c r="F3618" t="s">
        <v>314</v>
      </c>
    </row>
    <row r="3619" spans="1:10">
      <c r="A3619">
        <v>1</v>
      </c>
      <c r="B3619">
        <v>-92.248000000000005</v>
      </c>
      <c r="C3619">
        <v>282</v>
      </c>
      <c r="D3619">
        <v>55000</v>
      </c>
      <c r="E3619">
        <v>39</v>
      </c>
      <c r="F3619" s="3">
        <v>68.795613662271904</v>
      </c>
      <c r="J3619" t="s">
        <v>398</v>
      </c>
    </row>
    <row r="3620" spans="1:10">
      <c r="A3620">
        <v>2</v>
      </c>
      <c r="B3620">
        <v>-92.138999999999996</v>
      </c>
      <c r="C3620">
        <v>282</v>
      </c>
      <c r="D3620">
        <v>55000</v>
      </c>
      <c r="E3620">
        <v>46</v>
      </c>
      <c r="F3620" s="3">
        <v>68.809721294030624</v>
      </c>
    </row>
    <row r="3621" spans="1:10">
      <c r="A3621">
        <v>3</v>
      </c>
      <c r="B3621">
        <v>-92.024000000000001</v>
      </c>
      <c r="C3621">
        <v>282</v>
      </c>
      <c r="D3621">
        <v>55000</v>
      </c>
      <c r="E3621">
        <v>53</v>
      </c>
      <c r="F3621" s="3">
        <v>68.853271685891201</v>
      </c>
    </row>
    <row r="3622" spans="1:10">
      <c r="A3622">
        <v>4</v>
      </c>
      <c r="B3622">
        <v>-91.912000000000006</v>
      </c>
      <c r="C3622">
        <v>282</v>
      </c>
      <c r="D3622">
        <v>55000</v>
      </c>
      <c r="E3622">
        <v>80</v>
      </c>
      <c r="F3622" s="3">
        <v>68.969888586408487</v>
      </c>
    </row>
    <row r="3623" spans="1:10">
      <c r="A3623">
        <v>5</v>
      </c>
      <c r="B3623">
        <v>-91.8</v>
      </c>
      <c r="C3623">
        <v>282</v>
      </c>
      <c r="D3623">
        <v>55000</v>
      </c>
      <c r="E3623">
        <v>87</v>
      </c>
      <c r="F3623" s="3">
        <v>69.265799244239716</v>
      </c>
    </row>
    <row r="3624" spans="1:10">
      <c r="A3624">
        <v>6</v>
      </c>
      <c r="B3624">
        <v>-91.694000000000003</v>
      </c>
      <c r="C3624">
        <v>282</v>
      </c>
      <c r="D3624">
        <v>55000</v>
      </c>
      <c r="E3624">
        <v>82</v>
      </c>
      <c r="F3624" s="3">
        <v>69.91265826129046</v>
      </c>
    </row>
    <row r="3625" spans="1:10">
      <c r="A3625">
        <v>7</v>
      </c>
      <c r="B3625">
        <v>-91.581000000000003</v>
      </c>
      <c r="C3625">
        <v>282</v>
      </c>
      <c r="D3625">
        <v>55000</v>
      </c>
      <c r="E3625">
        <v>99</v>
      </c>
      <c r="F3625" s="3">
        <v>71.41710838152828</v>
      </c>
    </row>
    <row r="3626" spans="1:10">
      <c r="A3626">
        <v>8</v>
      </c>
      <c r="B3626">
        <v>-91.465000000000003</v>
      </c>
      <c r="C3626">
        <v>282</v>
      </c>
      <c r="D3626">
        <v>55000</v>
      </c>
      <c r="E3626">
        <v>90</v>
      </c>
      <c r="F3626" s="3">
        <v>74.6577487984881</v>
      </c>
    </row>
    <row r="3627" spans="1:10">
      <c r="A3627">
        <v>9</v>
      </c>
      <c r="B3627">
        <v>-91.349000000000004</v>
      </c>
      <c r="C3627">
        <v>282</v>
      </c>
      <c r="D3627">
        <v>55000</v>
      </c>
      <c r="E3627">
        <v>97</v>
      </c>
      <c r="F3627" s="3">
        <v>81.011485675317957</v>
      </c>
    </row>
    <row r="3628" spans="1:10">
      <c r="A3628">
        <v>10</v>
      </c>
      <c r="B3628">
        <v>-91.233999999999995</v>
      </c>
      <c r="C3628">
        <v>282</v>
      </c>
      <c r="D3628">
        <v>55000</v>
      </c>
      <c r="E3628">
        <v>114</v>
      </c>
      <c r="F3628" s="3">
        <v>92.400943803995318</v>
      </c>
    </row>
    <row r="3629" spans="1:10">
      <c r="A3629">
        <v>11</v>
      </c>
      <c r="B3629">
        <v>-91.123999999999995</v>
      </c>
      <c r="C3629">
        <v>282</v>
      </c>
      <c r="D3629">
        <v>55000</v>
      </c>
      <c r="E3629">
        <v>131</v>
      </c>
      <c r="F3629" s="3">
        <v>110.36269938779003</v>
      </c>
    </row>
    <row r="3630" spans="1:10">
      <c r="A3630">
        <v>12</v>
      </c>
      <c r="B3630">
        <v>-91.009</v>
      </c>
      <c r="C3630">
        <v>282</v>
      </c>
      <c r="D3630">
        <v>55000</v>
      </c>
      <c r="E3630">
        <v>133</v>
      </c>
      <c r="F3630" s="3">
        <v>139.02437378254319</v>
      </c>
    </row>
    <row r="3631" spans="1:10">
      <c r="A3631">
        <v>13</v>
      </c>
      <c r="B3631">
        <v>-90.894999999999996</v>
      </c>
      <c r="C3631">
        <v>282</v>
      </c>
      <c r="D3631">
        <v>55000</v>
      </c>
      <c r="E3631">
        <v>170</v>
      </c>
      <c r="F3631" s="3">
        <v>179.18052599869759</v>
      </c>
    </row>
    <row r="3632" spans="1:10">
      <c r="A3632">
        <v>14</v>
      </c>
      <c r="B3632">
        <v>-90.787000000000006</v>
      </c>
      <c r="C3632">
        <v>282</v>
      </c>
      <c r="D3632">
        <v>55000</v>
      </c>
      <c r="E3632">
        <v>203</v>
      </c>
      <c r="F3632" s="3">
        <v>228.00975963136526</v>
      </c>
    </row>
    <row r="3633" spans="1:6">
      <c r="A3633">
        <v>15</v>
      </c>
      <c r="B3633">
        <v>-90.671999999999997</v>
      </c>
      <c r="C3633">
        <v>282</v>
      </c>
      <c r="D3633">
        <v>55000</v>
      </c>
      <c r="E3633">
        <v>269</v>
      </c>
      <c r="F3633" s="3">
        <v>288.8358531530821</v>
      </c>
    </row>
    <row r="3634" spans="1:6">
      <c r="A3634">
        <v>16</v>
      </c>
      <c r="B3634">
        <v>-90.555999999999997</v>
      </c>
      <c r="C3634">
        <v>282</v>
      </c>
      <c r="D3634">
        <v>55000</v>
      </c>
      <c r="E3634">
        <v>360</v>
      </c>
      <c r="F3634" s="3">
        <v>353.30004259128305</v>
      </c>
    </row>
    <row r="3635" spans="1:6">
      <c r="A3635">
        <v>17</v>
      </c>
      <c r="B3635">
        <v>-90.44</v>
      </c>
      <c r="C3635">
        <v>282</v>
      </c>
      <c r="D3635">
        <v>55000</v>
      </c>
      <c r="E3635">
        <v>432</v>
      </c>
      <c r="F3635" s="3">
        <v>411.87199224295546</v>
      </c>
    </row>
    <row r="3636" spans="1:6">
      <c r="A3636">
        <v>18</v>
      </c>
      <c r="B3636">
        <v>-90.325000000000003</v>
      </c>
      <c r="C3636">
        <v>282</v>
      </c>
      <c r="D3636">
        <v>55000</v>
      </c>
      <c r="E3636">
        <v>433</v>
      </c>
      <c r="F3636" s="3">
        <v>454.3605381982789</v>
      </c>
    </row>
    <row r="3637" spans="1:6">
      <c r="A3637">
        <v>19</v>
      </c>
      <c r="B3637">
        <v>-90.218999999999994</v>
      </c>
      <c r="C3637">
        <v>282</v>
      </c>
      <c r="D3637">
        <v>55000</v>
      </c>
      <c r="E3637">
        <v>487</v>
      </c>
      <c r="F3637" s="3">
        <v>472.88201770331875</v>
      </c>
    </row>
    <row r="3638" spans="1:6">
      <c r="A3638">
        <v>20</v>
      </c>
      <c r="B3638">
        <v>-90.105999999999995</v>
      </c>
      <c r="C3638">
        <v>282</v>
      </c>
      <c r="D3638">
        <v>55000</v>
      </c>
      <c r="E3638">
        <v>513</v>
      </c>
      <c r="F3638" s="3">
        <v>467.22236638603141</v>
      </c>
    </row>
    <row r="3639" spans="1:6">
      <c r="A3639">
        <v>21</v>
      </c>
      <c r="B3639">
        <v>-89.991</v>
      </c>
      <c r="C3639">
        <v>282</v>
      </c>
      <c r="D3639">
        <v>55000</v>
      </c>
      <c r="E3639">
        <v>450</v>
      </c>
      <c r="F3639" s="3">
        <v>435.74707224414266</v>
      </c>
    </row>
    <row r="3640" spans="1:6">
      <c r="A3640">
        <v>22</v>
      </c>
      <c r="B3640">
        <v>-89.876999999999995</v>
      </c>
      <c r="C3640">
        <v>282</v>
      </c>
      <c r="D3640">
        <v>55000</v>
      </c>
      <c r="E3640">
        <v>379</v>
      </c>
      <c r="F3640" s="3">
        <v>384.87921890544868</v>
      </c>
    </row>
    <row r="3641" spans="1:6">
      <c r="A3641">
        <v>23</v>
      </c>
      <c r="B3641">
        <v>-89.757999999999996</v>
      </c>
      <c r="C3641">
        <v>282</v>
      </c>
      <c r="D3641">
        <v>55000</v>
      </c>
      <c r="E3641">
        <v>311</v>
      </c>
      <c r="F3641" s="3">
        <v>320.53484613289936</v>
      </c>
    </row>
    <row r="3642" spans="1:6">
      <c r="A3642">
        <v>24</v>
      </c>
      <c r="B3642">
        <v>-89.641999999999996</v>
      </c>
      <c r="C3642">
        <v>282</v>
      </c>
      <c r="D3642">
        <v>55000</v>
      </c>
      <c r="E3642">
        <v>228</v>
      </c>
      <c r="F3642" s="3">
        <v>256.69041256140451</v>
      </c>
    </row>
    <row r="3643" spans="1:6">
      <c r="A3643">
        <v>25</v>
      </c>
      <c r="B3643">
        <v>-89.534999999999997</v>
      </c>
      <c r="C3643">
        <v>282</v>
      </c>
      <c r="D3643">
        <v>55000</v>
      </c>
      <c r="E3643">
        <v>193</v>
      </c>
      <c r="F3643" s="3">
        <v>203.65518721741708</v>
      </c>
    </row>
    <row r="3644" spans="1:6">
      <c r="A3644">
        <v>26</v>
      </c>
      <c r="B3644">
        <v>-89.43</v>
      </c>
      <c r="C3644">
        <v>282</v>
      </c>
      <c r="D3644">
        <v>55000</v>
      </c>
      <c r="E3644">
        <v>173</v>
      </c>
      <c r="F3644" s="3">
        <v>160.73209798365747</v>
      </c>
    </row>
    <row r="3645" spans="1:6">
      <c r="A3645">
        <v>27</v>
      </c>
      <c r="B3645">
        <v>-89.316000000000003</v>
      </c>
      <c r="C3645">
        <v>282</v>
      </c>
      <c r="D3645">
        <v>55000</v>
      </c>
      <c r="E3645">
        <v>141</v>
      </c>
      <c r="F3645" s="3">
        <v>125.64542284328562</v>
      </c>
    </row>
    <row r="3646" spans="1:6">
      <c r="A3646">
        <v>28</v>
      </c>
      <c r="B3646">
        <v>-89.195999999999998</v>
      </c>
      <c r="C3646">
        <v>282</v>
      </c>
      <c r="D3646">
        <v>55000</v>
      </c>
      <c r="E3646">
        <v>96</v>
      </c>
      <c r="F3646" s="3">
        <v>100.66436501474637</v>
      </c>
    </row>
    <row r="3647" spans="1:6">
      <c r="A3647">
        <v>29</v>
      </c>
      <c r="B3647">
        <v>-89.090999999999994</v>
      </c>
      <c r="C3647">
        <v>282</v>
      </c>
      <c r="D3647">
        <v>55000</v>
      </c>
      <c r="E3647">
        <v>86</v>
      </c>
      <c r="F3647" s="3">
        <v>86.859113145592502</v>
      </c>
    </row>
    <row r="3648" spans="1:6">
      <c r="A3648">
        <v>30</v>
      </c>
      <c r="B3648">
        <v>-88.971999999999994</v>
      </c>
      <c r="C3648">
        <v>282</v>
      </c>
      <c r="D3648">
        <v>55000</v>
      </c>
      <c r="E3648">
        <v>89</v>
      </c>
      <c r="F3648" s="3">
        <v>77.652469905150852</v>
      </c>
    </row>
    <row r="3649" spans="1:6">
      <c r="A3649">
        <v>31</v>
      </c>
      <c r="B3649">
        <v>-88.86</v>
      </c>
      <c r="C3649">
        <v>282</v>
      </c>
      <c r="D3649">
        <v>55000</v>
      </c>
      <c r="E3649">
        <v>72</v>
      </c>
      <c r="F3649" s="3">
        <v>73.028631450975169</v>
      </c>
    </row>
    <row r="3650" spans="1:6">
      <c r="A3650">
        <v>32</v>
      </c>
      <c r="B3650">
        <v>-88.751999999999995</v>
      </c>
      <c r="C3650">
        <v>282</v>
      </c>
      <c r="D3650">
        <v>55000</v>
      </c>
      <c r="E3650">
        <v>90</v>
      </c>
      <c r="F3650" s="3">
        <v>70.746709737366302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159</v>
      </c>
    </row>
    <row r="3656" spans="1:6">
      <c r="A3656" t="s">
        <v>121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119</v>
      </c>
    </row>
    <row r="3660" spans="1:6">
      <c r="A3660" t="s">
        <v>160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293</v>
      </c>
      <c r="B3668" t="s">
        <v>272</v>
      </c>
      <c r="C3668" t="s">
        <v>275</v>
      </c>
      <c r="D3668" t="s">
        <v>292</v>
      </c>
      <c r="E3668" t="s">
        <v>291</v>
      </c>
      <c r="F3668" t="s">
        <v>314</v>
      </c>
    </row>
    <row r="3669" spans="1:10">
      <c r="A3669">
        <v>1</v>
      </c>
      <c r="B3669">
        <v>-92.248000000000005</v>
      </c>
      <c r="C3669">
        <v>281</v>
      </c>
      <c r="D3669">
        <v>55000</v>
      </c>
      <c r="E3669">
        <v>42</v>
      </c>
      <c r="F3669" s="3">
        <v>62.056677561989844</v>
      </c>
      <c r="J3669" t="s">
        <v>399</v>
      </c>
    </row>
    <row r="3670" spans="1:10">
      <c r="A3670">
        <v>2</v>
      </c>
      <c r="B3670">
        <v>-92.138999999999996</v>
      </c>
      <c r="C3670">
        <v>281</v>
      </c>
      <c r="D3670">
        <v>55000</v>
      </c>
      <c r="E3670">
        <v>35</v>
      </c>
      <c r="F3670" s="3">
        <v>62.093961526412215</v>
      </c>
    </row>
    <row r="3671" spans="1:10">
      <c r="A3671">
        <v>3</v>
      </c>
      <c r="B3671">
        <v>-92.024000000000001</v>
      </c>
      <c r="C3671">
        <v>281</v>
      </c>
      <c r="D3671">
        <v>55000</v>
      </c>
      <c r="E3671">
        <v>47</v>
      </c>
      <c r="F3671" s="3">
        <v>62.193757213810159</v>
      </c>
    </row>
    <row r="3672" spans="1:10">
      <c r="A3672">
        <v>4</v>
      </c>
      <c r="B3672">
        <v>-91.912000000000006</v>
      </c>
      <c r="C3672">
        <v>281</v>
      </c>
      <c r="D3672">
        <v>55000</v>
      </c>
      <c r="E3672">
        <v>61</v>
      </c>
      <c r="F3672" s="3">
        <v>62.427464757799029</v>
      </c>
    </row>
    <row r="3673" spans="1:10">
      <c r="A3673">
        <v>5</v>
      </c>
      <c r="B3673">
        <v>-91.8</v>
      </c>
      <c r="C3673">
        <v>281</v>
      </c>
      <c r="D3673">
        <v>55000</v>
      </c>
      <c r="E3673">
        <v>72</v>
      </c>
      <c r="F3673" s="3">
        <v>62.951236438813453</v>
      </c>
    </row>
    <row r="3674" spans="1:10">
      <c r="A3674">
        <v>6</v>
      </c>
      <c r="B3674">
        <v>-91.694000000000003</v>
      </c>
      <c r="C3674">
        <v>281</v>
      </c>
      <c r="D3674">
        <v>55000</v>
      </c>
      <c r="E3674">
        <v>76</v>
      </c>
      <c r="F3674" s="3">
        <v>63.974990052979933</v>
      </c>
    </row>
    <row r="3675" spans="1:10">
      <c r="A3675">
        <v>7</v>
      </c>
      <c r="B3675">
        <v>-91.581000000000003</v>
      </c>
      <c r="C3675">
        <v>281</v>
      </c>
      <c r="D3675">
        <v>55000</v>
      </c>
      <c r="E3675">
        <v>89</v>
      </c>
      <c r="F3675" s="3">
        <v>66.117154239041113</v>
      </c>
    </row>
    <row r="3676" spans="1:10">
      <c r="A3676">
        <v>8</v>
      </c>
      <c r="B3676">
        <v>-91.465000000000003</v>
      </c>
      <c r="C3676">
        <v>281</v>
      </c>
      <c r="D3676">
        <v>55000</v>
      </c>
      <c r="E3676">
        <v>90</v>
      </c>
      <c r="F3676" s="3">
        <v>70.28770951993711</v>
      </c>
    </row>
    <row r="3677" spans="1:10">
      <c r="A3677">
        <v>9</v>
      </c>
      <c r="B3677">
        <v>-91.349000000000004</v>
      </c>
      <c r="C3677">
        <v>281</v>
      </c>
      <c r="D3677">
        <v>55000</v>
      </c>
      <c r="E3677">
        <v>98</v>
      </c>
      <c r="F3677" s="3">
        <v>77.739262836992978</v>
      </c>
    </row>
    <row r="3678" spans="1:10">
      <c r="A3678">
        <v>10</v>
      </c>
      <c r="B3678">
        <v>-91.233999999999995</v>
      </c>
      <c r="C3678">
        <v>281</v>
      </c>
      <c r="D3678">
        <v>55000</v>
      </c>
      <c r="E3678">
        <v>120</v>
      </c>
      <c r="F3678" s="3">
        <v>90.030507225914064</v>
      </c>
    </row>
    <row r="3679" spans="1:10">
      <c r="A3679">
        <v>11</v>
      </c>
      <c r="B3679">
        <v>-91.123999999999995</v>
      </c>
      <c r="C3679">
        <v>281</v>
      </c>
      <c r="D3679">
        <v>55000</v>
      </c>
      <c r="E3679">
        <v>115</v>
      </c>
      <c r="F3679" s="3">
        <v>108.06874159106361</v>
      </c>
    </row>
    <row r="3680" spans="1:10">
      <c r="A3680">
        <v>12</v>
      </c>
      <c r="B3680">
        <v>-91.009</v>
      </c>
      <c r="C3680">
        <v>281</v>
      </c>
      <c r="D3680">
        <v>55000</v>
      </c>
      <c r="E3680">
        <v>151</v>
      </c>
      <c r="F3680" s="3">
        <v>135.08457625025463</v>
      </c>
    </row>
    <row r="3681" spans="1:6">
      <c r="A3681">
        <v>13</v>
      </c>
      <c r="B3681">
        <v>-90.894999999999996</v>
      </c>
      <c r="C3681">
        <v>281</v>
      </c>
      <c r="D3681">
        <v>55000</v>
      </c>
      <c r="E3681">
        <v>140</v>
      </c>
      <c r="F3681" s="3">
        <v>170.90948391990975</v>
      </c>
    </row>
    <row r="3682" spans="1:6">
      <c r="A3682">
        <v>14</v>
      </c>
      <c r="B3682">
        <v>-90.787000000000006</v>
      </c>
      <c r="C3682">
        <v>281</v>
      </c>
      <c r="D3682">
        <v>55000</v>
      </c>
      <c r="E3682">
        <v>182</v>
      </c>
      <c r="F3682" s="3">
        <v>212.59296960126491</v>
      </c>
    </row>
    <row r="3683" spans="1:6">
      <c r="A3683">
        <v>15</v>
      </c>
      <c r="B3683">
        <v>-90.671999999999997</v>
      </c>
      <c r="C3683">
        <v>281</v>
      </c>
      <c r="D3683">
        <v>55000</v>
      </c>
      <c r="E3683">
        <v>255</v>
      </c>
      <c r="F3683" s="3">
        <v>262.74414933951073</v>
      </c>
    </row>
    <row r="3684" spans="1:6">
      <c r="A3684">
        <v>16</v>
      </c>
      <c r="B3684">
        <v>-90.555999999999997</v>
      </c>
      <c r="C3684">
        <v>281</v>
      </c>
      <c r="D3684">
        <v>55000</v>
      </c>
      <c r="E3684">
        <v>320</v>
      </c>
      <c r="F3684" s="3">
        <v>314.5888233815067</v>
      </c>
    </row>
    <row r="3685" spans="1:6">
      <c r="A3685">
        <v>17</v>
      </c>
      <c r="B3685">
        <v>-90.44</v>
      </c>
      <c r="C3685">
        <v>281</v>
      </c>
      <c r="D3685">
        <v>55000</v>
      </c>
      <c r="E3685">
        <v>351</v>
      </c>
      <c r="F3685" s="3">
        <v>361.16852921039697</v>
      </c>
    </row>
    <row r="3686" spans="1:6">
      <c r="A3686">
        <v>18</v>
      </c>
      <c r="B3686">
        <v>-90.325000000000003</v>
      </c>
      <c r="C3686">
        <v>281</v>
      </c>
      <c r="D3686">
        <v>55000</v>
      </c>
      <c r="E3686">
        <v>401</v>
      </c>
      <c r="F3686" s="3">
        <v>395.31228218555697</v>
      </c>
    </row>
    <row r="3687" spans="1:6">
      <c r="A3687">
        <v>19</v>
      </c>
      <c r="B3687">
        <v>-90.218999999999994</v>
      </c>
      <c r="C3687">
        <v>281</v>
      </c>
      <c r="D3687">
        <v>55000</v>
      </c>
      <c r="E3687">
        <v>440</v>
      </c>
      <c r="F3687" s="3">
        <v>411.33668495898172</v>
      </c>
    </row>
    <row r="3688" spans="1:6">
      <c r="A3688">
        <v>20</v>
      </c>
      <c r="B3688">
        <v>-90.105999999999995</v>
      </c>
      <c r="C3688">
        <v>281</v>
      </c>
      <c r="D3688">
        <v>55000</v>
      </c>
      <c r="E3688">
        <v>449</v>
      </c>
      <c r="F3688" s="3">
        <v>409.39571257326583</v>
      </c>
    </row>
    <row r="3689" spans="1:6">
      <c r="A3689">
        <v>21</v>
      </c>
      <c r="B3689">
        <v>-89.991</v>
      </c>
      <c r="C3689">
        <v>281</v>
      </c>
      <c r="D3689">
        <v>55000</v>
      </c>
      <c r="E3689">
        <v>398</v>
      </c>
      <c r="F3689" s="3">
        <v>387.66013719602853</v>
      </c>
    </row>
    <row r="3690" spans="1:6">
      <c r="A3690">
        <v>22</v>
      </c>
      <c r="B3690">
        <v>-89.876999999999995</v>
      </c>
      <c r="C3690">
        <v>281</v>
      </c>
      <c r="D3690">
        <v>55000</v>
      </c>
      <c r="E3690">
        <v>354</v>
      </c>
      <c r="F3690" s="3">
        <v>350.04695464533199</v>
      </c>
    </row>
    <row r="3691" spans="1:6">
      <c r="A3691">
        <v>23</v>
      </c>
      <c r="B3691">
        <v>-89.757999999999996</v>
      </c>
      <c r="C3691">
        <v>281</v>
      </c>
      <c r="D3691">
        <v>55000</v>
      </c>
      <c r="E3691">
        <v>289</v>
      </c>
      <c r="F3691" s="3">
        <v>300.09899664386791</v>
      </c>
    </row>
    <row r="3692" spans="1:6">
      <c r="A3692">
        <v>24</v>
      </c>
      <c r="B3692">
        <v>-89.641999999999996</v>
      </c>
      <c r="C3692">
        <v>281</v>
      </c>
      <c r="D3692">
        <v>55000</v>
      </c>
      <c r="E3692">
        <v>241</v>
      </c>
      <c r="F3692" s="3">
        <v>248.0066795797529</v>
      </c>
    </row>
    <row r="3693" spans="1:6">
      <c r="A3693">
        <v>25</v>
      </c>
      <c r="B3693">
        <v>-89.534999999999997</v>
      </c>
      <c r="C3693">
        <v>281</v>
      </c>
      <c r="D3693">
        <v>55000</v>
      </c>
      <c r="E3693">
        <v>181</v>
      </c>
      <c r="F3693" s="3">
        <v>202.38873161923658</v>
      </c>
    </row>
    <row r="3694" spans="1:6">
      <c r="A3694">
        <v>26</v>
      </c>
      <c r="B3694">
        <v>-89.43</v>
      </c>
      <c r="C3694">
        <v>281</v>
      </c>
      <c r="D3694">
        <v>55000</v>
      </c>
      <c r="E3694">
        <v>142</v>
      </c>
      <c r="F3694" s="3">
        <v>163.32158051117469</v>
      </c>
    </row>
    <row r="3695" spans="1:6">
      <c r="A3695">
        <v>27</v>
      </c>
      <c r="B3695">
        <v>-89.316000000000003</v>
      </c>
      <c r="C3695">
        <v>281</v>
      </c>
      <c r="D3695">
        <v>55000</v>
      </c>
      <c r="E3695">
        <v>126</v>
      </c>
      <c r="F3695" s="3">
        <v>129.23366216929338</v>
      </c>
    </row>
    <row r="3696" spans="1:6">
      <c r="A3696">
        <v>28</v>
      </c>
      <c r="B3696">
        <v>-89.195999999999998</v>
      </c>
      <c r="C3696">
        <v>281</v>
      </c>
      <c r="D3696">
        <v>55000</v>
      </c>
      <c r="E3696">
        <v>125</v>
      </c>
      <c r="F3696" s="3">
        <v>102.99634721448282</v>
      </c>
    </row>
    <row r="3697" spans="1:6">
      <c r="A3697">
        <v>29</v>
      </c>
      <c r="B3697">
        <v>-89.090999999999994</v>
      </c>
      <c r="C3697">
        <v>281</v>
      </c>
      <c r="D3697">
        <v>55000</v>
      </c>
      <c r="E3697">
        <v>104</v>
      </c>
      <c r="F3697" s="3">
        <v>87.223002539974871</v>
      </c>
    </row>
    <row r="3698" spans="1:6">
      <c r="A3698">
        <v>30</v>
      </c>
      <c r="B3698">
        <v>-88.971999999999994</v>
      </c>
      <c r="C3698">
        <v>281</v>
      </c>
      <c r="D3698">
        <v>55000</v>
      </c>
      <c r="E3698">
        <v>83</v>
      </c>
      <c r="F3698" s="3">
        <v>75.70686090797021</v>
      </c>
    </row>
    <row r="3699" spans="1:6">
      <c r="A3699">
        <v>31</v>
      </c>
      <c r="B3699">
        <v>-88.86</v>
      </c>
      <c r="C3699">
        <v>281</v>
      </c>
      <c r="D3699">
        <v>55000</v>
      </c>
      <c r="E3699">
        <v>76</v>
      </c>
      <c r="F3699" s="3">
        <v>69.29281424089703</v>
      </c>
    </row>
    <row r="3700" spans="1:6">
      <c r="A3700">
        <v>32</v>
      </c>
      <c r="B3700">
        <v>-88.751999999999995</v>
      </c>
      <c r="C3700">
        <v>281</v>
      </c>
      <c r="D3700">
        <v>55000</v>
      </c>
      <c r="E3700">
        <v>90</v>
      </c>
      <c r="F3700" s="3">
        <v>65.770918366789033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161</v>
      </c>
    </row>
    <row r="3706" spans="1:6">
      <c r="A3706" t="s">
        <v>118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119</v>
      </c>
    </row>
    <row r="3710" spans="1:6">
      <c r="A3710" t="s">
        <v>162</v>
      </c>
    </row>
    <row r="3711" spans="1:6">
      <c r="A3711" t="s">
        <v>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293</v>
      </c>
      <c r="B3718" t="s">
        <v>272</v>
      </c>
      <c r="C3718" t="s">
        <v>275</v>
      </c>
      <c r="D3718" t="s">
        <v>292</v>
      </c>
      <c r="E3718" t="s">
        <v>291</v>
      </c>
      <c r="F3718" t="s">
        <v>314</v>
      </c>
    </row>
    <row r="3719" spans="1:10">
      <c r="A3719">
        <v>1</v>
      </c>
      <c r="B3719">
        <v>-92.248000000000005</v>
      </c>
      <c r="C3719">
        <v>5</v>
      </c>
      <c r="D3719">
        <v>1000</v>
      </c>
      <c r="E3719">
        <v>0</v>
      </c>
      <c r="J3719" t="s">
        <v>400</v>
      </c>
    </row>
    <row r="3720" spans="1:10">
      <c r="A3720">
        <v>2</v>
      </c>
      <c r="B3720">
        <v>-92.138999999999996</v>
      </c>
      <c r="C3720">
        <v>5</v>
      </c>
      <c r="D3720">
        <v>1000</v>
      </c>
      <c r="E3720">
        <v>1</v>
      </c>
    </row>
    <row r="3721" spans="1:10">
      <c r="A3721">
        <v>3</v>
      </c>
      <c r="B3721">
        <v>-92.024000000000001</v>
      </c>
      <c r="C3721">
        <v>5</v>
      </c>
      <c r="D3721">
        <v>1000</v>
      </c>
      <c r="E3721">
        <v>1</v>
      </c>
    </row>
    <row r="3722" spans="1:10">
      <c r="A3722">
        <v>4</v>
      </c>
      <c r="B3722">
        <v>-91.912000000000006</v>
      </c>
      <c r="C3722">
        <v>5</v>
      </c>
      <c r="D3722">
        <v>1000</v>
      </c>
      <c r="E3722">
        <v>0</v>
      </c>
    </row>
    <row r="3723" spans="1:10">
      <c r="A3723">
        <v>5</v>
      </c>
      <c r="B3723">
        <v>-91.8</v>
      </c>
      <c r="C3723">
        <v>5</v>
      </c>
      <c r="D3723">
        <v>1000</v>
      </c>
      <c r="E3723">
        <v>0</v>
      </c>
    </row>
    <row r="3724" spans="1:10">
      <c r="A3724">
        <v>6</v>
      </c>
      <c r="B3724">
        <v>-91.694000000000003</v>
      </c>
      <c r="C3724">
        <v>5</v>
      </c>
      <c r="D3724">
        <v>1000</v>
      </c>
      <c r="E3724">
        <v>2</v>
      </c>
    </row>
    <row r="3725" spans="1:10">
      <c r="A3725">
        <v>7</v>
      </c>
      <c r="B3725">
        <v>-91.581000000000003</v>
      </c>
      <c r="C3725">
        <v>5</v>
      </c>
      <c r="D3725">
        <v>1000</v>
      </c>
      <c r="E3725">
        <v>0</v>
      </c>
    </row>
    <row r="3726" spans="1:10">
      <c r="A3726">
        <v>8</v>
      </c>
      <c r="B3726">
        <v>-91.465000000000003</v>
      </c>
      <c r="C3726">
        <v>5</v>
      </c>
      <c r="D3726">
        <v>1000</v>
      </c>
      <c r="E3726">
        <v>1</v>
      </c>
    </row>
    <row r="3727" spans="1:10">
      <c r="A3727">
        <v>9</v>
      </c>
      <c r="B3727">
        <v>-91.349000000000004</v>
      </c>
      <c r="C3727">
        <v>5</v>
      </c>
      <c r="D3727">
        <v>1000</v>
      </c>
      <c r="E3727">
        <v>0</v>
      </c>
    </row>
    <row r="3728" spans="1:10">
      <c r="A3728">
        <v>10</v>
      </c>
      <c r="B3728">
        <v>-91.233999999999995</v>
      </c>
      <c r="C3728">
        <v>5</v>
      </c>
      <c r="D3728">
        <v>1000</v>
      </c>
      <c r="E3728">
        <v>0</v>
      </c>
    </row>
    <row r="3729" spans="1:5">
      <c r="A3729">
        <v>11</v>
      </c>
      <c r="B3729">
        <v>-91.123999999999995</v>
      </c>
      <c r="C3729">
        <v>5</v>
      </c>
      <c r="D3729">
        <v>1000</v>
      </c>
      <c r="E3729">
        <v>0</v>
      </c>
    </row>
    <row r="3730" spans="1:5">
      <c r="A3730">
        <v>12</v>
      </c>
      <c r="B3730">
        <v>-91.009</v>
      </c>
      <c r="C3730">
        <v>5</v>
      </c>
      <c r="D3730">
        <v>1000</v>
      </c>
      <c r="E3730">
        <v>2</v>
      </c>
    </row>
    <row r="3731" spans="1:5">
      <c r="A3731">
        <v>13</v>
      </c>
      <c r="B3731">
        <v>-90.894999999999996</v>
      </c>
      <c r="C3731">
        <v>5</v>
      </c>
      <c r="D3731">
        <v>1000</v>
      </c>
      <c r="E3731">
        <v>0</v>
      </c>
    </row>
    <row r="3732" spans="1:5">
      <c r="A3732">
        <v>14</v>
      </c>
      <c r="B3732">
        <v>-90.787000000000006</v>
      </c>
      <c r="C3732">
        <v>5</v>
      </c>
      <c r="D3732">
        <v>1000</v>
      </c>
      <c r="E3732">
        <v>3</v>
      </c>
    </row>
    <row r="3733" spans="1:5">
      <c r="A3733">
        <v>15</v>
      </c>
      <c r="B3733">
        <v>-90.671999999999997</v>
      </c>
      <c r="C3733">
        <v>5</v>
      </c>
      <c r="D3733">
        <v>1000</v>
      </c>
      <c r="E3733">
        <v>0</v>
      </c>
    </row>
    <row r="3734" spans="1:5">
      <c r="A3734">
        <v>16</v>
      </c>
      <c r="B3734">
        <v>-90.555999999999997</v>
      </c>
      <c r="C3734">
        <v>5</v>
      </c>
      <c r="D3734">
        <v>1000</v>
      </c>
      <c r="E3734">
        <v>0</v>
      </c>
    </row>
    <row r="3735" spans="1:5">
      <c r="A3735">
        <v>17</v>
      </c>
      <c r="B3735">
        <v>-90.44</v>
      </c>
      <c r="C3735">
        <v>5</v>
      </c>
      <c r="D3735">
        <v>1000</v>
      </c>
      <c r="E3735">
        <v>1</v>
      </c>
    </row>
    <row r="3736" spans="1:5">
      <c r="A3736">
        <v>18</v>
      </c>
      <c r="B3736">
        <v>-90.325000000000003</v>
      </c>
      <c r="C3736">
        <v>5</v>
      </c>
      <c r="D3736">
        <v>1000</v>
      </c>
      <c r="E3736">
        <v>0</v>
      </c>
    </row>
    <row r="3737" spans="1:5">
      <c r="A3737">
        <v>19</v>
      </c>
      <c r="B3737">
        <v>-90.218999999999994</v>
      </c>
      <c r="C3737">
        <v>5</v>
      </c>
      <c r="D3737">
        <v>1000</v>
      </c>
      <c r="E3737">
        <v>0</v>
      </c>
    </row>
    <row r="3738" spans="1:5">
      <c r="A3738">
        <v>20</v>
      </c>
      <c r="B3738">
        <v>-90.105999999999995</v>
      </c>
      <c r="C3738">
        <v>5</v>
      </c>
      <c r="D3738">
        <v>1000</v>
      </c>
      <c r="E3738">
        <v>0</v>
      </c>
    </row>
    <row r="3739" spans="1:5">
      <c r="A3739">
        <v>21</v>
      </c>
      <c r="B3739">
        <v>-89.991</v>
      </c>
      <c r="C3739">
        <v>5</v>
      </c>
      <c r="D3739">
        <v>1000</v>
      </c>
      <c r="E3739">
        <v>0</v>
      </c>
    </row>
    <row r="3740" spans="1:5">
      <c r="A3740">
        <v>22</v>
      </c>
      <c r="B3740">
        <v>-89.876999999999995</v>
      </c>
      <c r="C3740">
        <v>5</v>
      </c>
      <c r="D3740">
        <v>1000</v>
      </c>
      <c r="E3740">
        <v>0</v>
      </c>
    </row>
    <row r="3741" spans="1:5">
      <c r="A3741">
        <v>23</v>
      </c>
      <c r="B3741">
        <v>-89.757999999999996</v>
      </c>
      <c r="C3741">
        <v>5</v>
      </c>
      <c r="D3741">
        <v>1000</v>
      </c>
      <c r="E3741">
        <v>0</v>
      </c>
    </row>
    <row r="3742" spans="1:5">
      <c r="A3742">
        <v>24</v>
      </c>
      <c r="B3742">
        <v>-89.641999999999996</v>
      </c>
      <c r="C3742">
        <v>5</v>
      </c>
      <c r="D3742">
        <v>1000</v>
      </c>
      <c r="E3742">
        <v>1</v>
      </c>
    </row>
    <row r="3743" spans="1:5">
      <c r="A3743">
        <v>25</v>
      </c>
      <c r="B3743">
        <v>-89.534999999999997</v>
      </c>
      <c r="C3743">
        <v>5</v>
      </c>
      <c r="D3743">
        <v>1000</v>
      </c>
      <c r="E3743">
        <v>1</v>
      </c>
    </row>
    <row r="3744" spans="1:5">
      <c r="A3744">
        <v>26</v>
      </c>
      <c r="B3744">
        <v>-89.43</v>
      </c>
      <c r="C3744">
        <v>5</v>
      </c>
      <c r="D3744">
        <v>1000</v>
      </c>
      <c r="E3744">
        <v>0</v>
      </c>
    </row>
    <row r="3745" spans="1:5">
      <c r="A3745">
        <v>27</v>
      </c>
      <c r="B3745">
        <v>-89.316000000000003</v>
      </c>
      <c r="C3745">
        <v>5</v>
      </c>
      <c r="D3745">
        <v>1000</v>
      </c>
      <c r="E3745">
        <v>0</v>
      </c>
    </row>
    <row r="3746" spans="1:5">
      <c r="A3746">
        <v>28</v>
      </c>
      <c r="B3746">
        <v>-89.195999999999998</v>
      </c>
      <c r="C3746">
        <v>5</v>
      </c>
      <c r="D3746">
        <v>1000</v>
      </c>
      <c r="E3746">
        <v>3</v>
      </c>
    </row>
    <row r="3747" spans="1:5">
      <c r="A3747">
        <v>29</v>
      </c>
      <c r="B3747">
        <v>-89.090999999999994</v>
      </c>
      <c r="C3747">
        <v>5</v>
      </c>
      <c r="D3747">
        <v>1000</v>
      </c>
      <c r="E3747">
        <v>1</v>
      </c>
    </row>
    <row r="3748" spans="1:5">
      <c r="A3748">
        <v>30</v>
      </c>
      <c r="B3748">
        <v>-88.971999999999994</v>
      </c>
      <c r="C3748">
        <v>5</v>
      </c>
      <c r="D3748">
        <v>1000</v>
      </c>
      <c r="E3748">
        <v>0</v>
      </c>
    </row>
    <row r="3749" spans="1:5">
      <c r="A3749">
        <v>31</v>
      </c>
      <c r="B3749">
        <v>-88.86</v>
      </c>
      <c r="C3749">
        <v>5</v>
      </c>
      <c r="D3749">
        <v>1000</v>
      </c>
      <c r="E3749">
        <v>0</v>
      </c>
    </row>
    <row r="3750" spans="1:5">
      <c r="A3750">
        <v>32</v>
      </c>
      <c r="B3750">
        <v>-88.751999999999995</v>
      </c>
      <c r="C3750">
        <v>5</v>
      </c>
      <c r="D3750">
        <v>1000</v>
      </c>
      <c r="E3750">
        <v>1</v>
      </c>
    </row>
    <row r="3751" spans="1:5">
      <c r="A3751" t="s">
        <v>0</v>
      </c>
    </row>
    <row r="3752" spans="1:5">
      <c r="A3752" t="s">
        <v>0</v>
      </c>
    </row>
    <row r="3753" spans="1:5">
      <c r="A3753" t="s">
        <v>0</v>
      </c>
    </row>
    <row r="3754" spans="1:5">
      <c r="A3754" t="s">
        <v>0</v>
      </c>
    </row>
    <row r="3755" spans="1:5">
      <c r="A3755" t="s">
        <v>163</v>
      </c>
    </row>
    <row r="3756" spans="1:5">
      <c r="A3756" t="s">
        <v>37</v>
      </c>
    </row>
    <row r="3757" spans="1:5">
      <c r="A3757" t="s">
        <v>3</v>
      </c>
    </row>
    <row r="3758" spans="1:5">
      <c r="A3758" t="s">
        <v>4</v>
      </c>
    </row>
    <row r="3759" spans="1:5">
      <c r="A3759" t="s">
        <v>5</v>
      </c>
    </row>
    <row r="3760" spans="1:5">
      <c r="A3760" t="s">
        <v>164</v>
      </c>
    </row>
    <row r="3761" spans="1:10">
      <c r="A3761" t="s">
        <v>7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293</v>
      </c>
      <c r="B3768" t="s">
        <v>272</v>
      </c>
      <c r="C3768" t="s">
        <v>275</v>
      </c>
      <c r="D3768" t="s">
        <v>292</v>
      </c>
      <c r="E3768" t="s">
        <v>291</v>
      </c>
      <c r="F3768" t="s">
        <v>314</v>
      </c>
    </row>
    <row r="3769" spans="1:10">
      <c r="A3769">
        <v>1</v>
      </c>
      <c r="B3769">
        <v>-92.248000000000005</v>
      </c>
      <c r="C3769">
        <v>178</v>
      </c>
      <c r="D3769">
        <v>35000</v>
      </c>
      <c r="E3769">
        <v>19</v>
      </c>
      <c r="F3769" s="3">
        <v>41.513642537262967</v>
      </c>
      <c r="J3769" t="s">
        <v>402</v>
      </c>
    </row>
    <row r="3770" spans="1:10">
      <c r="A3770">
        <v>2</v>
      </c>
      <c r="B3770">
        <v>-92.138999999999996</v>
      </c>
      <c r="C3770">
        <v>178</v>
      </c>
      <c r="D3770">
        <v>35000</v>
      </c>
      <c r="E3770">
        <v>28</v>
      </c>
      <c r="F3770" s="3">
        <v>41.51612930299742</v>
      </c>
    </row>
    <row r="3771" spans="1:10">
      <c r="A3771">
        <v>3</v>
      </c>
      <c r="B3771">
        <v>-92.024000000000001</v>
      </c>
      <c r="C3771">
        <v>178</v>
      </c>
      <c r="D3771">
        <v>35000</v>
      </c>
      <c r="E3771">
        <v>26</v>
      </c>
      <c r="F3771" s="3">
        <v>41.525745413107032</v>
      </c>
    </row>
    <row r="3772" spans="1:10">
      <c r="A3772">
        <v>4</v>
      </c>
      <c r="B3772">
        <v>-91.912000000000006</v>
      </c>
      <c r="C3772">
        <v>178</v>
      </c>
      <c r="D3772">
        <v>35000</v>
      </c>
      <c r="E3772">
        <v>46</v>
      </c>
      <c r="F3772" s="3">
        <v>41.557584185969695</v>
      </c>
    </row>
    <row r="3773" spans="1:10">
      <c r="A3773">
        <v>5</v>
      </c>
      <c r="B3773">
        <v>-91.8</v>
      </c>
      <c r="C3773">
        <v>178</v>
      </c>
      <c r="D3773">
        <v>35000</v>
      </c>
      <c r="E3773">
        <v>45</v>
      </c>
      <c r="F3773" s="3">
        <v>41.656061442679594</v>
      </c>
    </row>
    <row r="3774" spans="1:10">
      <c r="A3774">
        <v>6</v>
      </c>
      <c r="B3774">
        <v>-91.694000000000003</v>
      </c>
      <c r="C3774">
        <v>178</v>
      </c>
      <c r="D3774">
        <v>35000</v>
      </c>
      <c r="E3774">
        <v>52</v>
      </c>
      <c r="F3774" s="3">
        <v>41.913626774270682</v>
      </c>
    </row>
    <row r="3775" spans="1:10">
      <c r="A3775">
        <v>7</v>
      </c>
      <c r="B3775">
        <v>-91.581000000000003</v>
      </c>
      <c r="C3775">
        <v>178</v>
      </c>
      <c r="D3775">
        <v>35000</v>
      </c>
      <c r="E3775">
        <v>61</v>
      </c>
      <c r="F3775" s="3">
        <v>42.624575740393617</v>
      </c>
    </row>
    <row r="3776" spans="1:10">
      <c r="A3776">
        <v>8</v>
      </c>
      <c r="B3776">
        <v>-91.465000000000003</v>
      </c>
      <c r="C3776">
        <v>178</v>
      </c>
      <c r="D3776">
        <v>35000</v>
      </c>
      <c r="E3776">
        <v>57</v>
      </c>
      <c r="F3776" s="3">
        <v>44.43116962381405</v>
      </c>
    </row>
    <row r="3777" spans="1:6">
      <c r="A3777">
        <v>9</v>
      </c>
      <c r="B3777">
        <v>-91.349000000000004</v>
      </c>
      <c r="C3777">
        <v>178</v>
      </c>
      <c r="D3777">
        <v>35000</v>
      </c>
      <c r="E3777">
        <v>63</v>
      </c>
      <c r="F3777" s="3">
        <v>48.561372999168789</v>
      </c>
    </row>
    <row r="3778" spans="1:6">
      <c r="A3778">
        <v>10</v>
      </c>
      <c r="B3778">
        <v>-91.233999999999995</v>
      </c>
      <c r="C3778">
        <v>178</v>
      </c>
      <c r="D3778">
        <v>35000</v>
      </c>
      <c r="E3778">
        <v>75</v>
      </c>
      <c r="F3778" s="3">
        <v>57.074839472765326</v>
      </c>
    </row>
    <row r="3779" spans="1:6">
      <c r="A3779">
        <v>11</v>
      </c>
      <c r="B3779">
        <v>-91.123999999999995</v>
      </c>
      <c r="C3779">
        <v>178</v>
      </c>
      <c r="D3779">
        <v>35000</v>
      </c>
      <c r="E3779">
        <v>75</v>
      </c>
      <c r="F3779" s="3">
        <v>72.261153434361532</v>
      </c>
    </row>
    <row r="3780" spans="1:6">
      <c r="A3780">
        <v>12</v>
      </c>
      <c r="B3780">
        <v>-91.009</v>
      </c>
      <c r="C3780">
        <v>178</v>
      </c>
      <c r="D3780">
        <v>35000</v>
      </c>
      <c r="E3780">
        <v>105</v>
      </c>
      <c r="F3780" s="3">
        <v>99.356265649143381</v>
      </c>
    </row>
    <row r="3781" spans="1:6">
      <c r="A3781">
        <v>13</v>
      </c>
      <c r="B3781">
        <v>-90.894999999999996</v>
      </c>
      <c r="C3781">
        <v>178</v>
      </c>
      <c r="D3781">
        <v>35000</v>
      </c>
      <c r="E3781">
        <v>142</v>
      </c>
      <c r="F3781" s="3">
        <v>141.33421936486255</v>
      </c>
    </row>
    <row r="3782" spans="1:6">
      <c r="A3782">
        <v>14</v>
      </c>
      <c r="B3782">
        <v>-90.787000000000006</v>
      </c>
      <c r="C3782">
        <v>178</v>
      </c>
      <c r="D3782">
        <v>35000</v>
      </c>
      <c r="E3782">
        <v>208</v>
      </c>
      <c r="F3782" s="3">
        <v>196.93262338700606</v>
      </c>
    </row>
    <row r="3783" spans="1:6">
      <c r="A3783">
        <v>15</v>
      </c>
      <c r="B3783">
        <v>-90.671999999999997</v>
      </c>
      <c r="C3783">
        <v>178</v>
      </c>
      <c r="D3783">
        <v>35000</v>
      </c>
      <c r="E3783">
        <v>252</v>
      </c>
      <c r="F3783" s="3">
        <v>271.54819517415683</v>
      </c>
    </row>
    <row r="3784" spans="1:6">
      <c r="A3784">
        <v>16</v>
      </c>
      <c r="B3784">
        <v>-90.555999999999997</v>
      </c>
      <c r="C3784">
        <v>178</v>
      </c>
      <c r="D3784">
        <v>35000</v>
      </c>
      <c r="E3784">
        <v>324</v>
      </c>
      <c r="F3784" s="3">
        <v>355.96888496366847</v>
      </c>
    </row>
    <row r="3785" spans="1:6">
      <c r="A3785">
        <v>17</v>
      </c>
      <c r="B3785">
        <v>-90.44</v>
      </c>
      <c r="C3785">
        <v>178</v>
      </c>
      <c r="D3785">
        <v>35000</v>
      </c>
      <c r="E3785">
        <v>407</v>
      </c>
      <c r="F3785" s="3">
        <v>437.0303873947849</v>
      </c>
    </row>
    <row r="3786" spans="1:6">
      <c r="A3786">
        <v>18</v>
      </c>
      <c r="B3786">
        <v>-90.325000000000003</v>
      </c>
      <c r="C3786">
        <v>178</v>
      </c>
      <c r="D3786">
        <v>35000</v>
      </c>
      <c r="E3786">
        <v>499</v>
      </c>
      <c r="F3786" s="3">
        <v>498.83219835308364</v>
      </c>
    </row>
    <row r="3787" spans="1:6">
      <c r="A3787">
        <v>19</v>
      </c>
      <c r="B3787">
        <v>-90.218999999999994</v>
      </c>
      <c r="C3787">
        <v>178</v>
      </c>
      <c r="D3787">
        <v>35000</v>
      </c>
      <c r="E3787">
        <v>557</v>
      </c>
      <c r="F3787" s="3">
        <v>527.76673119576969</v>
      </c>
    </row>
    <row r="3788" spans="1:6">
      <c r="A3788">
        <v>20</v>
      </c>
      <c r="B3788">
        <v>-90.105999999999995</v>
      </c>
      <c r="C3788">
        <v>178</v>
      </c>
      <c r="D3788">
        <v>35000</v>
      </c>
      <c r="E3788">
        <v>576</v>
      </c>
      <c r="F3788" s="3">
        <v>522.36931655325782</v>
      </c>
    </row>
    <row r="3789" spans="1:6">
      <c r="A3789">
        <v>21</v>
      </c>
      <c r="B3789">
        <v>-89.991</v>
      </c>
      <c r="C3789">
        <v>178</v>
      </c>
      <c r="D3789">
        <v>35000</v>
      </c>
      <c r="E3789">
        <v>529</v>
      </c>
      <c r="F3789" s="3">
        <v>479.89441827437093</v>
      </c>
    </row>
    <row r="3790" spans="1:6">
      <c r="A3790">
        <v>22</v>
      </c>
      <c r="B3790">
        <v>-89.876999999999995</v>
      </c>
      <c r="C3790">
        <v>178</v>
      </c>
      <c r="D3790">
        <v>35000</v>
      </c>
      <c r="E3790">
        <v>432</v>
      </c>
      <c r="F3790" s="3">
        <v>410.45797073903606</v>
      </c>
    </row>
    <row r="3791" spans="1:6">
      <c r="A3791">
        <v>23</v>
      </c>
      <c r="B3791">
        <v>-89.757999999999996</v>
      </c>
      <c r="C3791">
        <v>178</v>
      </c>
      <c r="D3791">
        <v>35000</v>
      </c>
      <c r="E3791">
        <v>273</v>
      </c>
      <c r="F3791" s="3">
        <v>324.34709080996464</v>
      </c>
    </row>
    <row r="3792" spans="1:6">
      <c r="A3792">
        <v>24</v>
      </c>
      <c r="B3792">
        <v>-89.641999999999996</v>
      </c>
      <c r="C3792">
        <v>178</v>
      </c>
      <c r="D3792">
        <v>35000</v>
      </c>
      <c r="E3792">
        <v>217</v>
      </c>
      <c r="F3792" s="3">
        <v>242.13785385668197</v>
      </c>
    </row>
    <row r="3793" spans="1:6">
      <c r="A3793">
        <v>25</v>
      </c>
      <c r="B3793">
        <v>-89.534999999999997</v>
      </c>
      <c r="C3793">
        <v>178</v>
      </c>
      <c r="D3793">
        <v>35000</v>
      </c>
      <c r="E3793">
        <v>168</v>
      </c>
      <c r="F3793" s="3">
        <v>177.26593142334889</v>
      </c>
    </row>
    <row r="3794" spans="1:6">
      <c r="A3794">
        <v>26</v>
      </c>
      <c r="B3794">
        <v>-89.43</v>
      </c>
      <c r="C3794">
        <v>178</v>
      </c>
      <c r="D3794">
        <v>35000</v>
      </c>
      <c r="E3794">
        <v>139</v>
      </c>
      <c r="F3794" s="3">
        <v>127.8854560939713</v>
      </c>
    </row>
    <row r="3795" spans="1:6">
      <c r="A3795">
        <v>27</v>
      </c>
      <c r="B3795">
        <v>-89.316000000000003</v>
      </c>
      <c r="C3795">
        <v>178</v>
      </c>
      <c r="D3795">
        <v>35000</v>
      </c>
      <c r="E3795">
        <v>85</v>
      </c>
      <c r="F3795" s="3">
        <v>90.448498373661636</v>
      </c>
    </row>
    <row r="3796" spans="1:6">
      <c r="A3796">
        <v>28</v>
      </c>
      <c r="B3796">
        <v>-89.195999999999998</v>
      </c>
      <c r="C3796">
        <v>178</v>
      </c>
      <c r="D3796">
        <v>35000</v>
      </c>
      <c r="E3796">
        <v>88</v>
      </c>
      <c r="F3796" s="3">
        <v>66.182250242527545</v>
      </c>
    </row>
    <row r="3797" spans="1:6">
      <c r="A3797">
        <v>29</v>
      </c>
      <c r="B3797">
        <v>-89.090999999999994</v>
      </c>
      <c r="C3797">
        <v>178</v>
      </c>
      <c r="D3797">
        <v>35000</v>
      </c>
      <c r="E3797">
        <v>58</v>
      </c>
      <c r="F3797" s="3">
        <v>54.105916736943492</v>
      </c>
    </row>
    <row r="3798" spans="1:6">
      <c r="A3798">
        <v>30</v>
      </c>
      <c r="B3798">
        <v>-88.971999999999994</v>
      </c>
      <c r="C3798">
        <v>178</v>
      </c>
      <c r="D3798">
        <v>35000</v>
      </c>
      <c r="E3798">
        <v>64</v>
      </c>
      <c r="F3798" s="3">
        <v>46.924754375883062</v>
      </c>
    </row>
    <row r="3799" spans="1:6">
      <c r="A3799">
        <v>31</v>
      </c>
      <c r="B3799">
        <v>-88.86</v>
      </c>
      <c r="C3799">
        <v>178</v>
      </c>
      <c r="D3799">
        <v>35000</v>
      </c>
      <c r="E3799">
        <v>69</v>
      </c>
      <c r="F3799" s="3">
        <v>43.76904836515304</v>
      </c>
    </row>
    <row r="3800" spans="1:6">
      <c r="A3800">
        <v>32</v>
      </c>
      <c r="B3800">
        <v>-88.751999999999995</v>
      </c>
      <c r="C3800">
        <v>178</v>
      </c>
      <c r="D3800">
        <v>35000</v>
      </c>
      <c r="E3800">
        <v>45</v>
      </c>
      <c r="F3800" s="3">
        <v>42.414500654132375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165</v>
      </c>
    </row>
    <row r="3806" spans="1:6">
      <c r="A3806" t="s">
        <v>37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5</v>
      </c>
    </row>
    <row r="3810" spans="1:10">
      <c r="A3810" t="s">
        <v>166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293</v>
      </c>
      <c r="B3818" t="s">
        <v>272</v>
      </c>
      <c r="C3818" t="s">
        <v>275</v>
      </c>
      <c r="D3818" t="s">
        <v>292</v>
      </c>
      <c r="E3818" t="s">
        <v>291</v>
      </c>
      <c r="F3818" t="s">
        <v>314</v>
      </c>
    </row>
    <row r="3819" spans="1:10">
      <c r="A3819">
        <v>1</v>
      </c>
      <c r="B3819">
        <v>-92.248000000000005</v>
      </c>
      <c r="C3819">
        <v>179</v>
      </c>
      <c r="D3819">
        <v>35000</v>
      </c>
      <c r="E3819">
        <v>28</v>
      </c>
      <c r="F3819" s="3">
        <v>52.810781216233288</v>
      </c>
      <c r="J3819" t="s">
        <v>403</v>
      </c>
    </row>
    <row r="3820" spans="1:10">
      <c r="A3820">
        <v>2</v>
      </c>
      <c r="B3820">
        <v>-92.138999999999996</v>
      </c>
      <c r="C3820">
        <v>179</v>
      </c>
      <c r="D3820">
        <v>35000</v>
      </c>
      <c r="E3820">
        <v>28</v>
      </c>
      <c r="F3820" s="3">
        <v>52.811271291697906</v>
      </c>
    </row>
    <row r="3821" spans="1:10">
      <c r="A3821">
        <v>3</v>
      </c>
      <c r="B3821">
        <v>-92.024000000000001</v>
      </c>
      <c r="C3821">
        <v>179</v>
      </c>
      <c r="D3821">
        <v>35000</v>
      </c>
      <c r="E3821">
        <v>48</v>
      </c>
      <c r="F3821" s="3">
        <v>52.81370136878116</v>
      </c>
    </row>
    <row r="3822" spans="1:10">
      <c r="A3822">
        <v>4</v>
      </c>
      <c r="B3822">
        <v>-91.912000000000006</v>
      </c>
      <c r="C3822">
        <v>179</v>
      </c>
      <c r="D3822">
        <v>35000</v>
      </c>
      <c r="E3822">
        <v>48</v>
      </c>
      <c r="F3822" s="3">
        <v>52.823825524516614</v>
      </c>
    </row>
    <row r="3823" spans="1:10">
      <c r="A3823">
        <v>5</v>
      </c>
      <c r="B3823">
        <v>-91.8</v>
      </c>
      <c r="C3823">
        <v>179</v>
      </c>
      <c r="D3823">
        <v>35000</v>
      </c>
      <c r="E3823">
        <v>50</v>
      </c>
      <c r="F3823" s="3">
        <v>52.862467602266761</v>
      </c>
    </row>
    <row r="3824" spans="1:10">
      <c r="A3824">
        <v>6</v>
      </c>
      <c r="B3824">
        <v>-91.694000000000003</v>
      </c>
      <c r="C3824">
        <v>179</v>
      </c>
      <c r="D3824">
        <v>35000</v>
      </c>
      <c r="E3824">
        <v>60</v>
      </c>
      <c r="F3824" s="3">
        <v>52.984193458534854</v>
      </c>
    </row>
    <row r="3825" spans="1:6">
      <c r="A3825">
        <v>7</v>
      </c>
      <c r="B3825">
        <v>-91.581000000000003</v>
      </c>
      <c r="C3825">
        <v>179</v>
      </c>
      <c r="D3825">
        <v>35000</v>
      </c>
      <c r="E3825">
        <v>72</v>
      </c>
      <c r="F3825" s="3">
        <v>53.383798170834567</v>
      </c>
    </row>
    <row r="3826" spans="1:6">
      <c r="A3826">
        <v>8</v>
      </c>
      <c r="B3826">
        <v>-91.465000000000003</v>
      </c>
      <c r="C3826">
        <v>179</v>
      </c>
      <c r="D3826">
        <v>35000</v>
      </c>
      <c r="E3826">
        <v>68</v>
      </c>
      <c r="F3826" s="3">
        <v>54.577254338745732</v>
      </c>
    </row>
    <row r="3827" spans="1:6">
      <c r="A3827">
        <v>9</v>
      </c>
      <c r="B3827">
        <v>-91.349000000000004</v>
      </c>
      <c r="C3827">
        <v>179</v>
      </c>
      <c r="D3827">
        <v>35000</v>
      </c>
      <c r="E3827">
        <v>78</v>
      </c>
      <c r="F3827" s="3">
        <v>57.727290835694092</v>
      </c>
    </row>
    <row r="3828" spans="1:6">
      <c r="A3828">
        <v>10</v>
      </c>
      <c r="B3828">
        <v>-91.233999999999995</v>
      </c>
      <c r="C3828">
        <v>179</v>
      </c>
      <c r="D3828">
        <v>35000</v>
      </c>
      <c r="E3828">
        <v>96</v>
      </c>
      <c r="F3828" s="3">
        <v>65.073511886636865</v>
      </c>
    </row>
    <row r="3829" spans="1:6">
      <c r="A3829">
        <v>11</v>
      </c>
      <c r="B3829">
        <v>-91.123999999999995</v>
      </c>
      <c r="C3829">
        <v>179</v>
      </c>
      <c r="D3829">
        <v>35000</v>
      </c>
      <c r="E3829">
        <v>101</v>
      </c>
      <c r="F3829" s="3">
        <v>79.569911271315647</v>
      </c>
    </row>
    <row r="3830" spans="1:6">
      <c r="A3830">
        <v>12</v>
      </c>
      <c r="B3830">
        <v>-91.009</v>
      </c>
      <c r="C3830">
        <v>179</v>
      </c>
      <c r="D3830">
        <v>35000</v>
      </c>
      <c r="E3830">
        <v>110</v>
      </c>
      <c r="F3830" s="3">
        <v>107.65382890385894</v>
      </c>
    </row>
    <row r="3831" spans="1:6">
      <c r="A3831">
        <v>13</v>
      </c>
      <c r="B3831">
        <v>-90.894999999999996</v>
      </c>
      <c r="C3831">
        <v>179</v>
      </c>
      <c r="D3831">
        <v>35000</v>
      </c>
      <c r="E3831">
        <v>170</v>
      </c>
      <c r="F3831" s="3">
        <v>153.97858748681054</v>
      </c>
    </row>
    <row r="3832" spans="1:6">
      <c r="A3832">
        <v>14</v>
      </c>
      <c r="B3832">
        <v>-90.787000000000006</v>
      </c>
      <c r="C3832">
        <v>179</v>
      </c>
      <c r="D3832">
        <v>35000</v>
      </c>
      <c r="E3832">
        <v>200</v>
      </c>
      <c r="F3832" s="3">
        <v>217.80116772238972</v>
      </c>
    </row>
    <row r="3833" spans="1:6">
      <c r="A3833">
        <v>15</v>
      </c>
      <c r="B3833">
        <v>-90.671999999999997</v>
      </c>
      <c r="C3833">
        <v>179</v>
      </c>
      <c r="D3833">
        <v>35000</v>
      </c>
      <c r="E3833">
        <v>292</v>
      </c>
      <c r="F3833" s="3">
        <v>304.80114674410567</v>
      </c>
    </row>
    <row r="3834" spans="1:6">
      <c r="A3834">
        <v>16</v>
      </c>
      <c r="B3834">
        <v>-90.555999999999997</v>
      </c>
      <c r="C3834">
        <v>179</v>
      </c>
      <c r="D3834">
        <v>35000</v>
      </c>
      <c r="E3834">
        <v>349</v>
      </c>
      <c r="F3834" s="3">
        <v>401.75278223971532</v>
      </c>
    </row>
    <row r="3835" spans="1:6">
      <c r="A3835">
        <v>17</v>
      </c>
      <c r="B3835">
        <v>-90.44</v>
      </c>
      <c r="C3835">
        <v>179</v>
      </c>
      <c r="D3835">
        <v>35000</v>
      </c>
      <c r="E3835">
        <v>499</v>
      </c>
      <c r="F3835" s="3">
        <v>489.10162490088271</v>
      </c>
    </row>
    <row r="3836" spans="1:6">
      <c r="A3836">
        <v>18</v>
      </c>
      <c r="B3836">
        <v>-90.325000000000003</v>
      </c>
      <c r="C3836">
        <v>179</v>
      </c>
      <c r="D3836">
        <v>35000</v>
      </c>
      <c r="E3836">
        <v>580</v>
      </c>
      <c r="F3836" s="3">
        <v>545.06324219486953</v>
      </c>
    </row>
    <row r="3837" spans="1:6">
      <c r="A3837">
        <v>19</v>
      </c>
      <c r="B3837">
        <v>-90.218999999999994</v>
      </c>
      <c r="C3837">
        <v>179</v>
      </c>
      <c r="D3837">
        <v>35000</v>
      </c>
      <c r="E3837">
        <v>562</v>
      </c>
      <c r="F3837" s="3">
        <v>556.19059792608482</v>
      </c>
    </row>
    <row r="3838" spans="1:6">
      <c r="A3838">
        <v>20</v>
      </c>
      <c r="B3838">
        <v>-90.105999999999995</v>
      </c>
      <c r="C3838">
        <v>179</v>
      </c>
      <c r="D3838">
        <v>35000</v>
      </c>
      <c r="E3838">
        <v>559</v>
      </c>
      <c r="F3838" s="3">
        <v>522.12736571232745</v>
      </c>
    </row>
    <row r="3839" spans="1:6">
      <c r="A3839">
        <v>21</v>
      </c>
      <c r="B3839">
        <v>-89.991</v>
      </c>
      <c r="C3839">
        <v>179</v>
      </c>
      <c r="D3839">
        <v>35000</v>
      </c>
      <c r="E3839">
        <v>474</v>
      </c>
      <c r="F3839" s="3">
        <v>448.44265858668979</v>
      </c>
    </row>
    <row r="3840" spans="1:6">
      <c r="A3840">
        <v>22</v>
      </c>
      <c r="B3840">
        <v>-89.876999999999995</v>
      </c>
      <c r="C3840">
        <v>179</v>
      </c>
      <c r="D3840">
        <v>35000</v>
      </c>
      <c r="E3840">
        <v>338</v>
      </c>
      <c r="F3840" s="3">
        <v>355.3232984182722</v>
      </c>
    </row>
    <row r="3841" spans="1:6">
      <c r="A3841">
        <v>23</v>
      </c>
      <c r="B3841">
        <v>-89.757999999999996</v>
      </c>
      <c r="C3841">
        <v>179</v>
      </c>
      <c r="D3841">
        <v>35000</v>
      </c>
      <c r="E3841">
        <v>241</v>
      </c>
      <c r="F3841" s="3">
        <v>258.5865428047494</v>
      </c>
    </row>
    <row r="3842" spans="1:6">
      <c r="A3842">
        <v>24</v>
      </c>
      <c r="B3842">
        <v>-89.641999999999996</v>
      </c>
      <c r="C3842">
        <v>179</v>
      </c>
      <c r="D3842">
        <v>35000</v>
      </c>
      <c r="E3842">
        <v>171</v>
      </c>
      <c r="F3842" s="3">
        <v>180.26200715201236</v>
      </c>
    </row>
    <row r="3843" spans="1:6">
      <c r="A3843">
        <v>25</v>
      </c>
      <c r="B3843">
        <v>-89.534999999999997</v>
      </c>
      <c r="C3843">
        <v>179</v>
      </c>
      <c r="D3843">
        <v>35000</v>
      </c>
      <c r="E3843">
        <v>115</v>
      </c>
      <c r="F3843" s="3">
        <v>127.64782054588369</v>
      </c>
    </row>
    <row r="3844" spans="1:6">
      <c r="A3844">
        <v>26</v>
      </c>
      <c r="B3844">
        <v>-89.43</v>
      </c>
      <c r="C3844">
        <v>179</v>
      </c>
      <c r="D3844">
        <v>35000</v>
      </c>
      <c r="E3844">
        <v>93</v>
      </c>
      <c r="F3844" s="3">
        <v>93.598569932019686</v>
      </c>
    </row>
    <row r="3845" spans="1:6">
      <c r="A3845">
        <v>27</v>
      </c>
      <c r="B3845">
        <v>-89.316000000000003</v>
      </c>
      <c r="C3845">
        <v>179</v>
      </c>
      <c r="D3845">
        <v>35000</v>
      </c>
      <c r="E3845">
        <v>94</v>
      </c>
      <c r="F3845" s="3">
        <v>72.006749740164835</v>
      </c>
    </row>
    <row r="3846" spans="1:6">
      <c r="A3846">
        <v>28</v>
      </c>
      <c r="B3846">
        <v>-89.195999999999998</v>
      </c>
      <c r="C3846">
        <v>179</v>
      </c>
      <c r="D3846">
        <v>35000</v>
      </c>
      <c r="E3846">
        <v>75</v>
      </c>
      <c r="F3846" s="3">
        <v>60.61606921986553</v>
      </c>
    </row>
    <row r="3847" spans="1:6">
      <c r="A3847">
        <v>29</v>
      </c>
      <c r="B3847">
        <v>-89.090999999999994</v>
      </c>
      <c r="C3847">
        <v>179</v>
      </c>
      <c r="D3847">
        <v>35000</v>
      </c>
      <c r="E3847">
        <v>59</v>
      </c>
      <c r="F3847" s="3">
        <v>56.057797407978903</v>
      </c>
    </row>
    <row r="3848" spans="1:6">
      <c r="A3848">
        <v>30</v>
      </c>
      <c r="B3848">
        <v>-88.971999999999994</v>
      </c>
      <c r="C3848">
        <v>179</v>
      </c>
      <c r="D3848">
        <v>35000</v>
      </c>
      <c r="E3848">
        <v>68</v>
      </c>
      <c r="F3848" s="3">
        <v>53.896822780619686</v>
      </c>
    </row>
    <row r="3849" spans="1:6">
      <c r="A3849">
        <v>31</v>
      </c>
      <c r="B3849">
        <v>-88.86</v>
      </c>
      <c r="C3849">
        <v>179</v>
      </c>
      <c r="D3849">
        <v>35000</v>
      </c>
      <c r="E3849">
        <v>63</v>
      </c>
      <c r="F3849" s="3">
        <v>53.161923307747131</v>
      </c>
    </row>
    <row r="3850" spans="1:6">
      <c r="A3850">
        <v>32</v>
      </c>
      <c r="B3850">
        <v>-88.751999999999995</v>
      </c>
      <c r="C3850">
        <v>179</v>
      </c>
      <c r="D3850">
        <v>35000</v>
      </c>
      <c r="E3850">
        <v>55</v>
      </c>
      <c r="F3850" s="3">
        <v>52.918735152907097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167</v>
      </c>
    </row>
    <row r="3856" spans="1:6">
      <c r="A3856" t="s">
        <v>37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5</v>
      </c>
    </row>
    <row r="3860" spans="1:10">
      <c r="A3860" t="s">
        <v>168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293</v>
      </c>
      <c r="B3868" t="s">
        <v>272</v>
      </c>
      <c r="C3868" t="s">
        <v>275</v>
      </c>
      <c r="D3868" t="s">
        <v>292</v>
      </c>
      <c r="E3868" t="s">
        <v>291</v>
      </c>
      <c r="F3868" t="s">
        <v>314</v>
      </c>
    </row>
    <row r="3869" spans="1:10">
      <c r="A3869">
        <v>1</v>
      </c>
      <c r="B3869">
        <v>-92.248000000000005</v>
      </c>
      <c r="C3869">
        <v>179</v>
      </c>
      <c r="D3869">
        <v>35000</v>
      </c>
      <c r="E3869">
        <v>25</v>
      </c>
      <c r="F3869" s="3">
        <v>51.702512908837001</v>
      </c>
      <c r="J3869" t="s">
        <v>404</v>
      </c>
    </row>
    <row r="3870" spans="1:10">
      <c r="A3870">
        <v>2</v>
      </c>
      <c r="B3870">
        <v>-92.138999999999996</v>
      </c>
      <c r="C3870">
        <v>179</v>
      </c>
      <c r="D3870">
        <v>35000</v>
      </c>
      <c r="E3870">
        <v>37</v>
      </c>
      <c r="F3870" s="3">
        <v>51.703462378988455</v>
      </c>
    </row>
    <row r="3871" spans="1:10">
      <c r="A3871">
        <v>3</v>
      </c>
      <c r="B3871">
        <v>-92.024000000000001</v>
      </c>
      <c r="C3871">
        <v>179</v>
      </c>
      <c r="D3871">
        <v>35000</v>
      </c>
      <c r="E3871">
        <v>37</v>
      </c>
      <c r="F3871" s="3">
        <v>51.707824407867129</v>
      </c>
    </row>
    <row r="3872" spans="1:10">
      <c r="A3872">
        <v>4</v>
      </c>
      <c r="B3872">
        <v>-91.912000000000006</v>
      </c>
      <c r="C3872">
        <v>179</v>
      </c>
      <c r="D3872">
        <v>35000</v>
      </c>
      <c r="E3872">
        <v>55</v>
      </c>
      <c r="F3872" s="3">
        <v>51.724738214442361</v>
      </c>
    </row>
    <row r="3873" spans="1:6">
      <c r="A3873">
        <v>5</v>
      </c>
      <c r="B3873">
        <v>-91.8</v>
      </c>
      <c r="C3873">
        <v>179</v>
      </c>
      <c r="D3873">
        <v>35000</v>
      </c>
      <c r="E3873">
        <v>55</v>
      </c>
      <c r="F3873" s="3">
        <v>51.785099006441385</v>
      </c>
    </row>
    <row r="3874" spans="1:6">
      <c r="A3874">
        <v>6</v>
      </c>
      <c r="B3874">
        <v>-91.694000000000003</v>
      </c>
      <c r="C3874">
        <v>179</v>
      </c>
      <c r="D3874">
        <v>35000</v>
      </c>
      <c r="E3874">
        <v>59</v>
      </c>
      <c r="F3874" s="3">
        <v>51.964000920264724</v>
      </c>
    </row>
    <row r="3875" spans="1:6">
      <c r="A3875">
        <v>7</v>
      </c>
      <c r="B3875">
        <v>-91.581000000000003</v>
      </c>
      <c r="C3875">
        <v>179</v>
      </c>
      <c r="D3875">
        <v>35000</v>
      </c>
      <c r="E3875">
        <v>73</v>
      </c>
      <c r="F3875" s="3">
        <v>52.5178712725968</v>
      </c>
    </row>
    <row r="3876" spans="1:6">
      <c r="A3876">
        <v>8</v>
      </c>
      <c r="B3876">
        <v>-91.465000000000003</v>
      </c>
      <c r="C3876">
        <v>179</v>
      </c>
      <c r="D3876">
        <v>35000</v>
      </c>
      <c r="E3876">
        <v>81</v>
      </c>
      <c r="F3876" s="3">
        <v>54.080907465221692</v>
      </c>
    </row>
    <row r="3877" spans="1:6">
      <c r="A3877">
        <v>9</v>
      </c>
      <c r="B3877">
        <v>-91.349000000000004</v>
      </c>
      <c r="C3877">
        <v>179</v>
      </c>
      <c r="D3877">
        <v>35000</v>
      </c>
      <c r="E3877">
        <v>84</v>
      </c>
      <c r="F3877" s="3">
        <v>57.993891790760017</v>
      </c>
    </row>
    <row r="3878" spans="1:6">
      <c r="A3878">
        <v>10</v>
      </c>
      <c r="B3878">
        <v>-91.233999999999995</v>
      </c>
      <c r="C3878">
        <v>179</v>
      </c>
      <c r="D3878">
        <v>35000</v>
      </c>
      <c r="E3878">
        <v>83</v>
      </c>
      <c r="F3878" s="3">
        <v>66.688382571760059</v>
      </c>
    </row>
    <row r="3879" spans="1:6">
      <c r="A3879">
        <v>11</v>
      </c>
      <c r="B3879">
        <v>-91.123999999999995</v>
      </c>
      <c r="C3879">
        <v>179</v>
      </c>
      <c r="D3879">
        <v>35000</v>
      </c>
      <c r="E3879">
        <v>105</v>
      </c>
      <c r="F3879" s="3">
        <v>83.12342754541973</v>
      </c>
    </row>
    <row r="3880" spans="1:6">
      <c r="A3880">
        <v>12</v>
      </c>
      <c r="B3880">
        <v>-91.009</v>
      </c>
      <c r="C3880">
        <v>179</v>
      </c>
      <c r="D3880">
        <v>35000</v>
      </c>
      <c r="E3880">
        <v>104</v>
      </c>
      <c r="F3880" s="3">
        <v>113.73097749610932</v>
      </c>
    </row>
    <row r="3881" spans="1:6">
      <c r="A3881">
        <v>13</v>
      </c>
      <c r="B3881">
        <v>-90.894999999999996</v>
      </c>
      <c r="C3881">
        <v>179</v>
      </c>
      <c r="D3881">
        <v>35000</v>
      </c>
      <c r="E3881">
        <v>183</v>
      </c>
      <c r="F3881" s="3">
        <v>162.42916206930101</v>
      </c>
    </row>
    <row r="3882" spans="1:6">
      <c r="A3882">
        <v>14</v>
      </c>
      <c r="B3882">
        <v>-90.787000000000006</v>
      </c>
      <c r="C3882">
        <v>179</v>
      </c>
      <c r="D3882">
        <v>35000</v>
      </c>
      <c r="E3882">
        <v>223</v>
      </c>
      <c r="F3882" s="3">
        <v>227.44739110072743</v>
      </c>
    </row>
    <row r="3883" spans="1:6">
      <c r="A3883">
        <v>15</v>
      </c>
      <c r="B3883">
        <v>-90.671999999999997</v>
      </c>
      <c r="C3883">
        <v>179</v>
      </c>
      <c r="D3883">
        <v>35000</v>
      </c>
      <c r="E3883">
        <v>276</v>
      </c>
      <c r="F3883" s="3">
        <v>313.58211851335403</v>
      </c>
    </row>
    <row r="3884" spans="1:6">
      <c r="A3884">
        <v>16</v>
      </c>
      <c r="B3884">
        <v>-90.555999999999997</v>
      </c>
      <c r="C3884">
        <v>179</v>
      </c>
      <c r="D3884">
        <v>35000</v>
      </c>
      <c r="E3884">
        <v>396</v>
      </c>
      <c r="F3884" s="3">
        <v>407.00460024904959</v>
      </c>
    </row>
    <row r="3885" spans="1:6">
      <c r="A3885">
        <v>17</v>
      </c>
      <c r="B3885">
        <v>-90.44</v>
      </c>
      <c r="C3885">
        <v>179</v>
      </c>
      <c r="D3885">
        <v>35000</v>
      </c>
      <c r="E3885">
        <v>477</v>
      </c>
      <c r="F3885" s="3">
        <v>488.90427450743255</v>
      </c>
    </row>
    <row r="3886" spans="1:6">
      <c r="A3886">
        <v>18</v>
      </c>
      <c r="B3886">
        <v>-90.325000000000003</v>
      </c>
      <c r="C3886">
        <v>179</v>
      </c>
      <c r="D3886">
        <v>35000</v>
      </c>
      <c r="E3886">
        <v>535</v>
      </c>
      <c r="F3886" s="3">
        <v>539.37066995977568</v>
      </c>
    </row>
    <row r="3887" spans="1:6">
      <c r="A3887">
        <v>19</v>
      </c>
      <c r="B3887">
        <v>-90.218999999999994</v>
      </c>
      <c r="C3887">
        <v>179</v>
      </c>
      <c r="D3887">
        <v>35000</v>
      </c>
      <c r="E3887">
        <v>581</v>
      </c>
      <c r="F3887" s="3">
        <v>547.07952629586953</v>
      </c>
    </row>
    <row r="3888" spans="1:6">
      <c r="A3888">
        <v>20</v>
      </c>
      <c r="B3888">
        <v>-90.105999999999995</v>
      </c>
      <c r="C3888">
        <v>179</v>
      </c>
      <c r="D3888">
        <v>35000</v>
      </c>
      <c r="E3888">
        <v>567</v>
      </c>
      <c r="F3888" s="3">
        <v>512.16805515785825</v>
      </c>
    </row>
    <row r="3889" spans="1:6">
      <c r="A3889">
        <v>21</v>
      </c>
      <c r="B3889">
        <v>-89.991</v>
      </c>
      <c r="C3889">
        <v>179</v>
      </c>
      <c r="D3889">
        <v>35000</v>
      </c>
      <c r="E3889">
        <v>448</v>
      </c>
      <c r="F3889" s="3">
        <v>440.36741164288338</v>
      </c>
    </row>
    <row r="3890" spans="1:6">
      <c r="A3890">
        <v>22</v>
      </c>
      <c r="B3890">
        <v>-89.876999999999995</v>
      </c>
      <c r="C3890">
        <v>179</v>
      </c>
      <c r="D3890">
        <v>35000</v>
      </c>
      <c r="E3890">
        <v>340</v>
      </c>
      <c r="F3890" s="3">
        <v>350.55163329172819</v>
      </c>
    </row>
    <row r="3891" spans="1:6">
      <c r="A3891">
        <v>23</v>
      </c>
      <c r="B3891">
        <v>-89.757999999999996</v>
      </c>
      <c r="C3891">
        <v>179</v>
      </c>
      <c r="D3891">
        <v>35000</v>
      </c>
      <c r="E3891">
        <v>230</v>
      </c>
      <c r="F3891" s="3">
        <v>257.11501558161154</v>
      </c>
    </row>
    <row r="3892" spans="1:6">
      <c r="A3892">
        <v>24</v>
      </c>
      <c r="B3892">
        <v>-89.641999999999996</v>
      </c>
      <c r="C3892">
        <v>179</v>
      </c>
      <c r="D3892">
        <v>35000</v>
      </c>
      <c r="E3892">
        <v>181</v>
      </c>
      <c r="F3892" s="3">
        <v>180.8084252289097</v>
      </c>
    </row>
    <row r="3893" spans="1:6">
      <c r="A3893">
        <v>25</v>
      </c>
      <c r="B3893">
        <v>-89.534999999999997</v>
      </c>
      <c r="C3893">
        <v>179</v>
      </c>
      <c r="D3893">
        <v>35000</v>
      </c>
      <c r="E3893">
        <v>126</v>
      </c>
      <c r="F3893" s="3">
        <v>128.84774206995411</v>
      </c>
    </row>
    <row r="3894" spans="1:6">
      <c r="A3894">
        <v>26</v>
      </c>
      <c r="B3894">
        <v>-89.43</v>
      </c>
      <c r="C3894">
        <v>179</v>
      </c>
      <c r="D3894">
        <v>35000</v>
      </c>
      <c r="E3894">
        <v>88</v>
      </c>
      <c r="F3894" s="3">
        <v>94.633510566696529</v>
      </c>
    </row>
    <row r="3895" spans="1:6">
      <c r="A3895">
        <v>27</v>
      </c>
      <c r="B3895">
        <v>-89.316000000000003</v>
      </c>
      <c r="C3895">
        <v>179</v>
      </c>
      <c r="D3895">
        <v>35000</v>
      </c>
      <c r="E3895">
        <v>70</v>
      </c>
      <c r="F3895" s="3">
        <v>72.45493066074404</v>
      </c>
    </row>
    <row r="3896" spans="1:6">
      <c r="A3896">
        <v>28</v>
      </c>
      <c r="B3896">
        <v>-89.195999999999998</v>
      </c>
      <c r="C3896">
        <v>179</v>
      </c>
      <c r="D3896">
        <v>35000</v>
      </c>
      <c r="E3896">
        <v>80</v>
      </c>
      <c r="F3896" s="3">
        <v>60.422048759066421</v>
      </c>
    </row>
    <row r="3897" spans="1:6">
      <c r="A3897">
        <v>29</v>
      </c>
      <c r="B3897">
        <v>-89.090999999999994</v>
      </c>
      <c r="C3897">
        <v>179</v>
      </c>
      <c r="D3897">
        <v>35000</v>
      </c>
      <c r="E3897">
        <v>90</v>
      </c>
      <c r="F3897" s="3">
        <v>55.450064157644924</v>
      </c>
    </row>
    <row r="3898" spans="1:6">
      <c r="A3898">
        <v>30</v>
      </c>
      <c r="B3898">
        <v>-88.971999999999994</v>
      </c>
      <c r="C3898">
        <v>179</v>
      </c>
      <c r="D3898">
        <v>35000</v>
      </c>
      <c r="E3898">
        <v>69</v>
      </c>
      <c r="F3898" s="3">
        <v>53.008855347866138</v>
      </c>
    </row>
    <row r="3899" spans="1:6">
      <c r="A3899">
        <v>31</v>
      </c>
      <c r="B3899">
        <v>-88.86</v>
      </c>
      <c r="C3899">
        <v>179</v>
      </c>
      <c r="D3899">
        <v>35000</v>
      </c>
      <c r="E3899">
        <v>39</v>
      </c>
      <c r="F3899" s="3">
        <v>52.14347354896379</v>
      </c>
    </row>
    <row r="3900" spans="1:6">
      <c r="A3900">
        <v>32</v>
      </c>
      <c r="B3900">
        <v>-88.751999999999995</v>
      </c>
      <c r="C3900">
        <v>179</v>
      </c>
      <c r="D3900">
        <v>35000</v>
      </c>
      <c r="E3900">
        <v>54</v>
      </c>
      <c r="F3900" s="3">
        <v>51.844342413576314</v>
      </c>
    </row>
    <row r="3901" spans="1:6">
      <c r="A3901" t="s">
        <v>0</v>
      </c>
    </row>
    <row r="3902" spans="1:6">
      <c r="A3902" t="s">
        <v>0</v>
      </c>
    </row>
    <row r="3903" spans="1:6">
      <c r="A3903" t="s">
        <v>0</v>
      </c>
    </row>
    <row r="3904" spans="1:6">
      <c r="A3904" t="s">
        <v>0</v>
      </c>
    </row>
    <row r="3905" spans="1:10">
      <c r="A3905" t="s">
        <v>169</v>
      </c>
    </row>
    <row r="3906" spans="1:10">
      <c r="A3906" t="s">
        <v>37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5</v>
      </c>
    </row>
    <row r="3910" spans="1:10">
      <c r="A3910" t="s">
        <v>170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293</v>
      </c>
      <c r="B3918" t="s">
        <v>272</v>
      </c>
      <c r="C3918" t="s">
        <v>275</v>
      </c>
      <c r="D3918" t="s">
        <v>292</v>
      </c>
      <c r="E3918" t="s">
        <v>291</v>
      </c>
      <c r="F3918" t="s">
        <v>314</v>
      </c>
    </row>
    <row r="3919" spans="1:10">
      <c r="A3919">
        <v>1</v>
      </c>
      <c r="B3919">
        <v>-92.248000000000005</v>
      </c>
      <c r="C3919">
        <v>177</v>
      </c>
      <c r="D3919">
        <v>35000</v>
      </c>
      <c r="E3919">
        <v>29</v>
      </c>
      <c r="F3919" s="3">
        <v>51.754970494384196</v>
      </c>
      <c r="J3919" t="s">
        <v>405</v>
      </c>
    </row>
    <row r="3920" spans="1:10">
      <c r="A3920">
        <v>2</v>
      </c>
      <c r="B3920">
        <v>-92.138999999999996</v>
      </c>
      <c r="C3920">
        <v>177</v>
      </c>
      <c r="D3920">
        <v>35000</v>
      </c>
      <c r="E3920">
        <v>30</v>
      </c>
      <c r="F3920" s="3">
        <v>51.755698494762783</v>
      </c>
    </row>
    <row r="3921" spans="1:6">
      <c r="A3921">
        <v>3</v>
      </c>
      <c r="B3921">
        <v>-92.024000000000001</v>
      </c>
      <c r="C3921">
        <v>177</v>
      </c>
      <c r="D3921">
        <v>35000</v>
      </c>
      <c r="E3921">
        <v>43</v>
      </c>
      <c r="F3921" s="3">
        <v>51.759255167513118</v>
      </c>
    </row>
    <row r="3922" spans="1:6">
      <c r="A3922">
        <v>4</v>
      </c>
      <c r="B3922">
        <v>-91.912000000000006</v>
      </c>
      <c r="C3922">
        <v>177</v>
      </c>
      <c r="D3922">
        <v>35000</v>
      </c>
      <c r="E3922">
        <v>57</v>
      </c>
      <c r="F3922" s="3">
        <v>51.77383800300035</v>
      </c>
    </row>
    <row r="3923" spans="1:6">
      <c r="A3923">
        <v>5</v>
      </c>
      <c r="B3923">
        <v>-91.8</v>
      </c>
      <c r="C3923">
        <v>177</v>
      </c>
      <c r="D3923">
        <v>35000</v>
      </c>
      <c r="E3923">
        <v>56</v>
      </c>
      <c r="F3923" s="3">
        <v>51.828553351535518</v>
      </c>
    </row>
    <row r="3924" spans="1:6">
      <c r="A3924">
        <v>6</v>
      </c>
      <c r="B3924">
        <v>-91.694000000000003</v>
      </c>
      <c r="C3924">
        <v>177</v>
      </c>
      <c r="D3924">
        <v>35000</v>
      </c>
      <c r="E3924">
        <v>70</v>
      </c>
      <c r="F3924" s="3">
        <v>51.997887589502746</v>
      </c>
    </row>
    <row r="3925" spans="1:6">
      <c r="A3925">
        <v>7</v>
      </c>
      <c r="B3925">
        <v>-91.581000000000003</v>
      </c>
      <c r="C3925">
        <v>177</v>
      </c>
      <c r="D3925">
        <v>35000</v>
      </c>
      <c r="E3925">
        <v>60</v>
      </c>
      <c r="F3925" s="3">
        <v>52.543058008307703</v>
      </c>
    </row>
    <row r="3926" spans="1:6">
      <c r="A3926">
        <v>8</v>
      </c>
      <c r="B3926">
        <v>-91.465000000000003</v>
      </c>
      <c r="C3926">
        <v>177</v>
      </c>
      <c r="D3926">
        <v>35000</v>
      </c>
      <c r="E3926">
        <v>65</v>
      </c>
      <c r="F3926" s="3">
        <v>54.136345861255379</v>
      </c>
    </row>
    <row r="3927" spans="1:6">
      <c r="A3927">
        <v>9</v>
      </c>
      <c r="B3927">
        <v>-91.349000000000004</v>
      </c>
      <c r="C3927">
        <v>177</v>
      </c>
      <c r="D3927">
        <v>35000</v>
      </c>
      <c r="E3927">
        <v>77</v>
      </c>
      <c r="F3927" s="3">
        <v>58.244125366077746</v>
      </c>
    </row>
    <row r="3928" spans="1:6">
      <c r="A3928">
        <v>10</v>
      </c>
      <c r="B3928">
        <v>-91.233999999999995</v>
      </c>
      <c r="C3928">
        <v>177</v>
      </c>
      <c r="D3928">
        <v>35000</v>
      </c>
      <c r="E3928">
        <v>81</v>
      </c>
      <c r="F3928" s="3">
        <v>67.586149837812769</v>
      </c>
    </row>
    <row r="3929" spans="1:6">
      <c r="A3929">
        <v>11</v>
      </c>
      <c r="B3929">
        <v>-91.123999999999995</v>
      </c>
      <c r="C3929">
        <v>177</v>
      </c>
      <c r="D3929">
        <v>35000</v>
      </c>
      <c r="E3929">
        <v>100</v>
      </c>
      <c r="F3929" s="3">
        <v>85.542014718035048</v>
      </c>
    </row>
    <row r="3930" spans="1:6">
      <c r="A3930">
        <v>12</v>
      </c>
      <c r="B3930">
        <v>-91.009</v>
      </c>
      <c r="C3930">
        <v>177</v>
      </c>
      <c r="D3930">
        <v>35000</v>
      </c>
      <c r="E3930">
        <v>147</v>
      </c>
      <c r="F3930" s="3">
        <v>119.33718326587952</v>
      </c>
    </row>
    <row r="3931" spans="1:6">
      <c r="A3931">
        <v>13</v>
      </c>
      <c r="B3931">
        <v>-90.894999999999996</v>
      </c>
      <c r="C3931">
        <v>177</v>
      </c>
      <c r="D3931">
        <v>35000</v>
      </c>
      <c r="E3931">
        <v>155</v>
      </c>
      <c r="F3931" s="3">
        <v>173.31547757438054</v>
      </c>
    </row>
    <row r="3932" spans="1:6">
      <c r="A3932">
        <v>14</v>
      </c>
      <c r="B3932">
        <v>-90.787000000000006</v>
      </c>
      <c r="C3932">
        <v>177</v>
      </c>
      <c r="D3932">
        <v>35000</v>
      </c>
      <c r="E3932">
        <v>224</v>
      </c>
      <c r="F3932" s="3">
        <v>245.12069455955842</v>
      </c>
    </row>
    <row r="3933" spans="1:6">
      <c r="A3933">
        <v>15</v>
      </c>
      <c r="B3933">
        <v>-90.671999999999997</v>
      </c>
      <c r="C3933">
        <v>177</v>
      </c>
      <c r="D3933">
        <v>35000</v>
      </c>
      <c r="E3933">
        <v>346</v>
      </c>
      <c r="F3933" s="3">
        <v>339.02944691506229</v>
      </c>
    </row>
    <row r="3934" spans="1:6">
      <c r="A3934">
        <v>16</v>
      </c>
      <c r="B3934">
        <v>-90.555999999999997</v>
      </c>
      <c r="C3934">
        <v>177</v>
      </c>
      <c r="D3934">
        <v>35000</v>
      </c>
      <c r="E3934">
        <v>407</v>
      </c>
      <c r="F3934" s="3">
        <v>438.17201865120217</v>
      </c>
    </row>
    <row r="3935" spans="1:6">
      <c r="A3935">
        <v>17</v>
      </c>
      <c r="B3935">
        <v>-90.44</v>
      </c>
      <c r="C3935">
        <v>177</v>
      </c>
      <c r="D3935">
        <v>35000</v>
      </c>
      <c r="E3935">
        <v>521</v>
      </c>
      <c r="F3935" s="3">
        <v>520.53488450501266</v>
      </c>
    </row>
    <row r="3936" spans="1:6">
      <c r="A3936">
        <v>18</v>
      </c>
      <c r="B3936">
        <v>-90.325000000000003</v>
      </c>
      <c r="C3936">
        <v>177</v>
      </c>
      <c r="D3936">
        <v>35000</v>
      </c>
      <c r="E3936">
        <v>563</v>
      </c>
      <c r="F3936" s="3">
        <v>564.48654702322767</v>
      </c>
    </row>
    <row r="3937" spans="1:6">
      <c r="A3937">
        <v>19</v>
      </c>
      <c r="B3937">
        <v>-90.218999999999994</v>
      </c>
      <c r="C3937">
        <v>177</v>
      </c>
      <c r="D3937">
        <v>35000</v>
      </c>
      <c r="E3937">
        <v>608</v>
      </c>
      <c r="F3937" s="3">
        <v>560.76665260814491</v>
      </c>
    </row>
    <row r="3938" spans="1:6">
      <c r="A3938">
        <v>20</v>
      </c>
      <c r="B3938">
        <v>-90.105999999999995</v>
      </c>
      <c r="C3938">
        <v>177</v>
      </c>
      <c r="D3938">
        <v>35000</v>
      </c>
      <c r="E3938">
        <v>535</v>
      </c>
      <c r="F3938" s="3">
        <v>511.07764454710855</v>
      </c>
    </row>
    <row r="3939" spans="1:6">
      <c r="A3939">
        <v>21</v>
      </c>
      <c r="B3939">
        <v>-89.991</v>
      </c>
      <c r="C3939">
        <v>177</v>
      </c>
      <c r="D3939">
        <v>35000</v>
      </c>
      <c r="E3939">
        <v>426</v>
      </c>
      <c r="F3939" s="3">
        <v>425.88719285846906</v>
      </c>
    </row>
    <row r="3940" spans="1:6">
      <c r="A3940">
        <v>22</v>
      </c>
      <c r="B3940">
        <v>-89.876999999999995</v>
      </c>
      <c r="C3940">
        <v>177</v>
      </c>
      <c r="D3940">
        <v>35000</v>
      </c>
      <c r="E3940">
        <v>321</v>
      </c>
      <c r="F3940" s="3">
        <v>327.94224798059821</v>
      </c>
    </row>
    <row r="3941" spans="1:6">
      <c r="A3941">
        <v>23</v>
      </c>
      <c r="B3941">
        <v>-89.757999999999996</v>
      </c>
      <c r="C3941">
        <v>177</v>
      </c>
      <c r="D3941">
        <v>35000</v>
      </c>
      <c r="E3941">
        <v>221</v>
      </c>
      <c r="F3941" s="3">
        <v>232.63719788892894</v>
      </c>
    </row>
    <row r="3942" spans="1:6">
      <c r="A3942">
        <v>24</v>
      </c>
      <c r="B3942">
        <v>-89.641999999999996</v>
      </c>
      <c r="C3942">
        <v>177</v>
      </c>
      <c r="D3942">
        <v>35000</v>
      </c>
      <c r="E3942">
        <v>144</v>
      </c>
      <c r="F3942" s="3">
        <v>159.59882142402176</v>
      </c>
    </row>
    <row r="3943" spans="1:6">
      <c r="A3943">
        <v>25</v>
      </c>
      <c r="B3943">
        <v>-89.534999999999997</v>
      </c>
      <c r="C3943">
        <v>177</v>
      </c>
      <c r="D3943">
        <v>35000</v>
      </c>
      <c r="E3943">
        <v>102</v>
      </c>
      <c r="F3943" s="3">
        <v>112.8292322009319</v>
      </c>
    </row>
    <row r="3944" spans="1:6">
      <c r="A3944">
        <v>26</v>
      </c>
      <c r="B3944">
        <v>-89.43</v>
      </c>
      <c r="C3944">
        <v>177</v>
      </c>
      <c r="D3944">
        <v>35000</v>
      </c>
      <c r="E3944">
        <v>96</v>
      </c>
      <c r="F3944" s="3">
        <v>83.850293513459604</v>
      </c>
    </row>
    <row r="3945" spans="1:6">
      <c r="A3945">
        <v>27</v>
      </c>
      <c r="B3945">
        <v>-89.316000000000003</v>
      </c>
      <c r="C3945">
        <v>177</v>
      </c>
      <c r="D3945">
        <v>35000</v>
      </c>
      <c r="E3945">
        <v>82</v>
      </c>
      <c r="F3945" s="3">
        <v>66.258373208840666</v>
      </c>
    </row>
    <row r="3946" spans="1:6">
      <c r="A3946">
        <v>28</v>
      </c>
      <c r="B3946">
        <v>-89.195999999999998</v>
      </c>
      <c r="C3946">
        <v>177</v>
      </c>
      <c r="D3946">
        <v>35000</v>
      </c>
      <c r="E3946">
        <v>74</v>
      </c>
      <c r="F3946" s="3">
        <v>57.398402755489208</v>
      </c>
    </row>
    <row r="3947" spans="1:6">
      <c r="A3947">
        <v>29</v>
      </c>
      <c r="B3947">
        <v>-89.090999999999994</v>
      </c>
      <c r="C3947">
        <v>177</v>
      </c>
      <c r="D3947">
        <v>35000</v>
      </c>
      <c r="E3947">
        <v>64</v>
      </c>
      <c r="F3947" s="3">
        <v>54.011675885450984</v>
      </c>
    </row>
    <row r="3948" spans="1:6">
      <c r="A3948">
        <v>30</v>
      </c>
      <c r="B3948">
        <v>-88.971999999999994</v>
      </c>
      <c r="C3948">
        <v>177</v>
      </c>
      <c r="D3948">
        <v>35000</v>
      </c>
      <c r="E3948">
        <v>50</v>
      </c>
      <c r="F3948" s="3">
        <v>52.475844448790973</v>
      </c>
    </row>
    <row r="3949" spans="1:6">
      <c r="A3949">
        <v>31</v>
      </c>
      <c r="B3949">
        <v>-88.86</v>
      </c>
      <c r="C3949">
        <v>177</v>
      </c>
      <c r="D3949">
        <v>35000</v>
      </c>
      <c r="E3949">
        <v>49</v>
      </c>
      <c r="F3949" s="3">
        <v>51.977869183799541</v>
      </c>
    </row>
    <row r="3950" spans="1:6">
      <c r="A3950">
        <v>32</v>
      </c>
      <c r="B3950">
        <v>-88.751999999999995</v>
      </c>
      <c r="C3950">
        <v>177</v>
      </c>
      <c r="D3950">
        <v>35000</v>
      </c>
      <c r="E3950">
        <v>56</v>
      </c>
      <c r="F3950" s="3">
        <v>51.820486211647996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171</v>
      </c>
    </row>
    <row r="3956" spans="1:6">
      <c r="A3956" t="s">
        <v>37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5</v>
      </c>
    </row>
    <row r="3960" spans="1:6">
      <c r="A3960" t="s">
        <v>172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293</v>
      </c>
      <c r="B3968" t="s">
        <v>272</v>
      </c>
      <c r="C3968" t="s">
        <v>275</v>
      </c>
      <c r="D3968" t="s">
        <v>292</v>
      </c>
      <c r="E3968" t="s">
        <v>291</v>
      </c>
      <c r="F3968" t="s">
        <v>314</v>
      </c>
    </row>
    <row r="3969" spans="1:10">
      <c r="A3969">
        <v>1</v>
      </c>
      <c r="B3969">
        <v>-92.248000000000005</v>
      </c>
      <c r="C3969">
        <v>179</v>
      </c>
      <c r="D3969">
        <v>35000</v>
      </c>
      <c r="E3969">
        <v>28</v>
      </c>
      <c r="F3969" s="3">
        <v>52.466966802069855</v>
      </c>
      <c r="J3969" t="s">
        <v>406</v>
      </c>
    </row>
    <row r="3970" spans="1:10">
      <c r="A3970">
        <v>2</v>
      </c>
      <c r="B3970">
        <v>-92.138999999999996</v>
      </c>
      <c r="C3970">
        <v>179</v>
      </c>
      <c r="D3970">
        <v>35000</v>
      </c>
      <c r="E3970">
        <v>43</v>
      </c>
      <c r="F3970" s="3">
        <v>52.467431865496117</v>
      </c>
    </row>
    <row r="3971" spans="1:10">
      <c r="A3971">
        <v>3</v>
      </c>
      <c r="B3971">
        <v>-92.024000000000001</v>
      </c>
      <c r="C3971">
        <v>179</v>
      </c>
      <c r="D3971">
        <v>35000</v>
      </c>
      <c r="E3971">
        <v>37</v>
      </c>
      <c r="F3971" s="3">
        <v>52.469870651034505</v>
      </c>
    </row>
    <row r="3972" spans="1:10">
      <c r="A3972">
        <v>4</v>
      </c>
      <c r="B3972">
        <v>-91.912000000000006</v>
      </c>
      <c r="C3972">
        <v>179</v>
      </c>
      <c r="D3972">
        <v>35000</v>
      </c>
      <c r="E3972">
        <v>41</v>
      </c>
      <c r="F3972" s="3">
        <v>52.480543088976304</v>
      </c>
    </row>
    <row r="3973" spans="1:10">
      <c r="A3973">
        <v>5</v>
      </c>
      <c r="B3973">
        <v>-91.8</v>
      </c>
      <c r="C3973">
        <v>179</v>
      </c>
      <c r="D3973">
        <v>35000</v>
      </c>
      <c r="E3973">
        <v>50</v>
      </c>
      <c r="F3973" s="3">
        <v>52.52304012450287</v>
      </c>
    </row>
    <row r="3974" spans="1:10">
      <c r="A3974">
        <v>6</v>
      </c>
      <c r="B3974">
        <v>-91.694000000000003</v>
      </c>
      <c r="C3974">
        <v>179</v>
      </c>
      <c r="D3974">
        <v>35000</v>
      </c>
      <c r="E3974">
        <v>55</v>
      </c>
      <c r="F3974" s="3">
        <v>52.661632607127174</v>
      </c>
    </row>
    <row r="3975" spans="1:10">
      <c r="A3975">
        <v>7</v>
      </c>
      <c r="B3975">
        <v>-91.581000000000003</v>
      </c>
      <c r="C3975">
        <v>179</v>
      </c>
      <c r="D3975">
        <v>35000</v>
      </c>
      <c r="E3975">
        <v>70</v>
      </c>
      <c r="F3975" s="3">
        <v>53.130097297199981</v>
      </c>
    </row>
    <row r="3976" spans="1:10">
      <c r="A3976">
        <v>8</v>
      </c>
      <c r="B3976">
        <v>-91.465000000000003</v>
      </c>
      <c r="C3976">
        <v>179</v>
      </c>
      <c r="D3976">
        <v>35000</v>
      </c>
      <c r="E3976">
        <v>53</v>
      </c>
      <c r="F3976" s="3">
        <v>54.562363597398296</v>
      </c>
    </row>
    <row r="3977" spans="1:10">
      <c r="A3977">
        <v>9</v>
      </c>
      <c r="B3977">
        <v>-91.349000000000004</v>
      </c>
      <c r="C3977">
        <v>179</v>
      </c>
      <c r="D3977">
        <v>35000</v>
      </c>
      <c r="E3977">
        <v>78</v>
      </c>
      <c r="F3977" s="3">
        <v>58.404969484317554</v>
      </c>
    </row>
    <row r="3978" spans="1:10">
      <c r="A3978">
        <v>10</v>
      </c>
      <c r="B3978">
        <v>-91.233999999999995</v>
      </c>
      <c r="C3978">
        <v>179</v>
      </c>
      <c r="D3978">
        <v>35000</v>
      </c>
      <c r="E3978">
        <v>83</v>
      </c>
      <c r="F3978" s="3">
        <v>67.445010474247468</v>
      </c>
    </row>
    <row r="3979" spans="1:10">
      <c r="A3979">
        <v>11</v>
      </c>
      <c r="B3979">
        <v>-91.123999999999995</v>
      </c>
      <c r="C3979">
        <v>179</v>
      </c>
      <c r="D3979">
        <v>35000</v>
      </c>
      <c r="E3979">
        <v>90</v>
      </c>
      <c r="F3979" s="3">
        <v>85.301733802953862</v>
      </c>
    </row>
    <row r="3980" spans="1:10">
      <c r="A3980">
        <v>12</v>
      </c>
      <c r="B3980">
        <v>-91.009</v>
      </c>
      <c r="C3980">
        <v>179</v>
      </c>
      <c r="D3980">
        <v>35000</v>
      </c>
      <c r="E3980">
        <v>128</v>
      </c>
      <c r="F3980" s="3">
        <v>119.65127408401942</v>
      </c>
    </row>
    <row r="3981" spans="1:10">
      <c r="A3981">
        <v>13</v>
      </c>
      <c r="B3981">
        <v>-90.894999999999996</v>
      </c>
      <c r="C3981">
        <v>179</v>
      </c>
      <c r="D3981">
        <v>35000</v>
      </c>
      <c r="E3981">
        <v>175</v>
      </c>
      <c r="F3981" s="3">
        <v>175.39573453627696</v>
      </c>
    </row>
    <row r="3982" spans="1:10">
      <c r="A3982">
        <v>14</v>
      </c>
      <c r="B3982">
        <v>-90.787000000000006</v>
      </c>
      <c r="C3982">
        <v>179</v>
      </c>
      <c r="D3982">
        <v>35000</v>
      </c>
      <c r="E3982">
        <v>236</v>
      </c>
      <c r="F3982" s="3">
        <v>250.22114994339725</v>
      </c>
    </row>
    <row r="3983" spans="1:10">
      <c r="A3983">
        <v>15</v>
      </c>
      <c r="B3983">
        <v>-90.671999999999997</v>
      </c>
      <c r="C3983">
        <v>179</v>
      </c>
      <c r="D3983">
        <v>35000</v>
      </c>
      <c r="E3983">
        <v>317</v>
      </c>
      <c r="F3983" s="3">
        <v>348.23124354522849</v>
      </c>
    </row>
    <row r="3984" spans="1:10">
      <c r="A3984">
        <v>16</v>
      </c>
      <c r="B3984">
        <v>-90.555999999999997</v>
      </c>
      <c r="C3984">
        <v>179</v>
      </c>
      <c r="D3984">
        <v>35000</v>
      </c>
      <c r="E3984">
        <v>442</v>
      </c>
      <c r="F3984" s="3">
        <v>450.78517553900468</v>
      </c>
    </row>
    <row r="3985" spans="1:6">
      <c r="A3985">
        <v>17</v>
      </c>
      <c r="B3985">
        <v>-90.44</v>
      </c>
      <c r="C3985">
        <v>179</v>
      </c>
      <c r="D3985">
        <v>35000</v>
      </c>
      <c r="E3985">
        <v>575</v>
      </c>
      <c r="F3985" s="3">
        <v>533.58888945040144</v>
      </c>
    </row>
    <row r="3986" spans="1:6">
      <c r="A3986">
        <v>18</v>
      </c>
      <c r="B3986">
        <v>-90.325000000000003</v>
      </c>
      <c r="C3986">
        <v>179</v>
      </c>
      <c r="D3986">
        <v>35000</v>
      </c>
      <c r="E3986">
        <v>571</v>
      </c>
      <c r="F3986" s="3">
        <v>573.5691935358517</v>
      </c>
    </row>
    <row r="3987" spans="1:6">
      <c r="A3987">
        <v>19</v>
      </c>
      <c r="B3987">
        <v>-90.218999999999994</v>
      </c>
      <c r="C3987">
        <v>179</v>
      </c>
      <c r="D3987">
        <v>35000</v>
      </c>
      <c r="E3987">
        <v>585</v>
      </c>
      <c r="F3987" s="3">
        <v>562.66620556752457</v>
      </c>
    </row>
    <row r="3988" spans="1:6">
      <c r="A3988">
        <v>20</v>
      </c>
      <c r="B3988">
        <v>-90.105999999999995</v>
      </c>
      <c r="C3988">
        <v>179</v>
      </c>
      <c r="D3988">
        <v>35000</v>
      </c>
      <c r="E3988">
        <v>518</v>
      </c>
      <c r="F3988" s="3">
        <v>503.79540879003883</v>
      </c>
    </row>
    <row r="3989" spans="1:6">
      <c r="A3989">
        <v>21</v>
      </c>
      <c r="B3989">
        <v>-89.991</v>
      </c>
      <c r="C3989">
        <v>179</v>
      </c>
      <c r="D3989">
        <v>35000</v>
      </c>
      <c r="E3989">
        <v>414</v>
      </c>
      <c r="F3989" s="3">
        <v>410.77696314639667</v>
      </c>
    </row>
    <row r="3990" spans="1:6">
      <c r="A3990">
        <v>22</v>
      </c>
      <c r="B3990">
        <v>-89.876999999999995</v>
      </c>
      <c r="C3990">
        <v>179</v>
      </c>
      <c r="D3990">
        <v>35000</v>
      </c>
      <c r="E3990">
        <v>290</v>
      </c>
      <c r="F3990" s="3">
        <v>308.94647824792406</v>
      </c>
    </row>
    <row r="3991" spans="1:6">
      <c r="A3991">
        <v>23</v>
      </c>
      <c r="B3991">
        <v>-89.757999999999996</v>
      </c>
      <c r="C3991">
        <v>179</v>
      </c>
      <c r="D3991">
        <v>35000</v>
      </c>
      <c r="E3991">
        <v>191</v>
      </c>
      <c r="F3991" s="3">
        <v>214.19564890202429</v>
      </c>
    </row>
    <row r="3992" spans="1:6">
      <c r="A3992">
        <v>24</v>
      </c>
      <c r="B3992">
        <v>-89.641999999999996</v>
      </c>
      <c r="C3992">
        <v>179</v>
      </c>
      <c r="D3992">
        <v>35000</v>
      </c>
      <c r="E3992">
        <v>141</v>
      </c>
      <c r="F3992" s="3">
        <v>144.87281727411735</v>
      </c>
    </row>
    <row r="3993" spans="1:6">
      <c r="A3993">
        <v>25</v>
      </c>
      <c r="B3993">
        <v>-89.534999999999997</v>
      </c>
      <c r="C3993">
        <v>179</v>
      </c>
      <c r="D3993">
        <v>35000</v>
      </c>
      <c r="E3993">
        <v>115</v>
      </c>
      <c r="F3993" s="3">
        <v>102.53612012598141</v>
      </c>
    </row>
    <row r="3994" spans="1:6">
      <c r="A3994">
        <v>26</v>
      </c>
      <c r="B3994">
        <v>-89.43</v>
      </c>
      <c r="C3994">
        <v>179</v>
      </c>
      <c r="D3994">
        <v>35000</v>
      </c>
      <c r="E3994">
        <v>83</v>
      </c>
      <c r="F3994" s="3">
        <v>77.546803800642493</v>
      </c>
    </row>
    <row r="3995" spans="1:6">
      <c r="A3995">
        <v>27</v>
      </c>
      <c r="B3995">
        <v>-89.316000000000003</v>
      </c>
      <c r="C3995">
        <v>179</v>
      </c>
      <c r="D3995">
        <v>35000</v>
      </c>
      <c r="E3995">
        <v>87</v>
      </c>
      <c r="F3995" s="3">
        <v>63.169836267969465</v>
      </c>
    </row>
    <row r="3996" spans="1:6">
      <c r="A3996">
        <v>28</v>
      </c>
      <c r="B3996">
        <v>-89.195999999999998</v>
      </c>
      <c r="C3996">
        <v>179</v>
      </c>
      <c r="D3996">
        <v>35000</v>
      </c>
      <c r="E3996">
        <v>64</v>
      </c>
      <c r="F3996" s="3">
        <v>56.365451080468269</v>
      </c>
    </row>
    <row r="3997" spans="1:6">
      <c r="A3997">
        <v>29</v>
      </c>
      <c r="B3997">
        <v>-89.090999999999994</v>
      </c>
      <c r="C3997">
        <v>179</v>
      </c>
      <c r="D3997">
        <v>35000</v>
      </c>
      <c r="E3997">
        <v>60</v>
      </c>
      <c r="F3997" s="3">
        <v>53.931220807524454</v>
      </c>
    </row>
    <row r="3998" spans="1:6">
      <c r="A3998">
        <v>30</v>
      </c>
      <c r="B3998">
        <v>-88.971999999999994</v>
      </c>
      <c r="C3998">
        <v>179</v>
      </c>
      <c r="D3998">
        <v>35000</v>
      </c>
      <c r="E3998">
        <v>68</v>
      </c>
      <c r="F3998" s="3">
        <v>52.900248081140774</v>
      </c>
    </row>
    <row r="3999" spans="1:6">
      <c r="A3999">
        <v>31</v>
      </c>
      <c r="B3999">
        <v>-88.86</v>
      </c>
      <c r="C3999">
        <v>179</v>
      </c>
      <c r="D3999">
        <v>35000</v>
      </c>
      <c r="E3999">
        <v>67</v>
      </c>
      <c r="F3999" s="3">
        <v>52.590961053397891</v>
      </c>
    </row>
    <row r="4000" spans="1:6">
      <c r="A4000">
        <v>32</v>
      </c>
      <c r="B4000">
        <v>-88.751999999999995</v>
      </c>
      <c r="C4000">
        <v>179</v>
      </c>
      <c r="D4000">
        <v>35000</v>
      </c>
      <c r="E4000">
        <v>62</v>
      </c>
      <c r="F4000" s="3">
        <v>52.500615204869604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173</v>
      </c>
    </row>
    <row r="4006" spans="1:1">
      <c r="A4006" t="s">
        <v>37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5</v>
      </c>
    </row>
    <row r="4010" spans="1:1">
      <c r="A4010" t="s">
        <v>174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293</v>
      </c>
      <c r="B4018" t="s">
        <v>272</v>
      </c>
      <c r="C4018" t="s">
        <v>275</v>
      </c>
      <c r="D4018" t="s">
        <v>292</v>
      </c>
      <c r="E4018" t="s">
        <v>291</v>
      </c>
      <c r="F4018" t="s">
        <v>314</v>
      </c>
    </row>
    <row r="4019" spans="1:10">
      <c r="A4019">
        <v>1</v>
      </c>
      <c r="B4019">
        <v>-92.248000000000005</v>
      </c>
      <c r="C4019">
        <v>178</v>
      </c>
      <c r="D4019">
        <v>35000</v>
      </c>
      <c r="E4019">
        <v>25</v>
      </c>
      <c r="F4019" s="3">
        <v>49.158408084573765</v>
      </c>
      <c r="J4019" t="s">
        <v>407</v>
      </c>
    </row>
    <row r="4020" spans="1:10">
      <c r="A4020">
        <v>2</v>
      </c>
      <c r="B4020">
        <v>-92.138999999999996</v>
      </c>
      <c r="C4020">
        <v>178</v>
      </c>
      <c r="D4020">
        <v>35000</v>
      </c>
      <c r="E4020">
        <v>27</v>
      </c>
      <c r="F4020" s="3">
        <v>49.159027971158409</v>
      </c>
    </row>
    <row r="4021" spans="1:10">
      <c r="A4021">
        <v>3</v>
      </c>
      <c r="B4021">
        <v>-92.024000000000001</v>
      </c>
      <c r="C4021">
        <v>178</v>
      </c>
      <c r="D4021">
        <v>35000</v>
      </c>
      <c r="E4021">
        <v>34</v>
      </c>
      <c r="F4021" s="3">
        <v>49.162192410423586</v>
      </c>
    </row>
    <row r="4022" spans="1:10">
      <c r="A4022">
        <v>4</v>
      </c>
      <c r="B4022">
        <v>-91.912000000000006</v>
      </c>
      <c r="C4022">
        <v>178</v>
      </c>
      <c r="D4022">
        <v>35000</v>
      </c>
      <c r="E4022">
        <v>61</v>
      </c>
      <c r="F4022" s="3">
        <v>49.175692103673157</v>
      </c>
    </row>
    <row r="4023" spans="1:10">
      <c r="A4023">
        <v>5</v>
      </c>
      <c r="B4023">
        <v>-91.8</v>
      </c>
      <c r="C4023">
        <v>178</v>
      </c>
      <c r="D4023">
        <v>35000</v>
      </c>
      <c r="E4023">
        <v>62</v>
      </c>
      <c r="F4023" s="3">
        <v>49.228169030311747</v>
      </c>
    </row>
    <row r="4024" spans="1:10">
      <c r="A4024">
        <v>6</v>
      </c>
      <c r="B4024">
        <v>-91.694000000000003</v>
      </c>
      <c r="C4024">
        <v>178</v>
      </c>
      <c r="D4024">
        <v>35000</v>
      </c>
      <c r="E4024">
        <v>56</v>
      </c>
      <c r="F4024" s="3">
        <v>49.395580030250088</v>
      </c>
    </row>
    <row r="4025" spans="1:10">
      <c r="A4025">
        <v>7</v>
      </c>
      <c r="B4025">
        <v>-91.581000000000003</v>
      </c>
      <c r="C4025">
        <v>178</v>
      </c>
      <c r="D4025">
        <v>35000</v>
      </c>
      <c r="E4025">
        <v>60</v>
      </c>
      <c r="F4025" s="3">
        <v>49.949445896162281</v>
      </c>
    </row>
    <row r="4026" spans="1:10">
      <c r="A4026">
        <v>8</v>
      </c>
      <c r="B4026">
        <v>-91.465000000000003</v>
      </c>
      <c r="C4026">
        <v>178</v>
      </c>
      <c r="D4026">
        <v>35000</v>
      </c>
      <c r="E4026">
        <v>66</v>
      </c>
      <c r="F4026" s="3">
        <v>51.607582476779037</v>
      </c>
    </row>
    <row r="4027" spans="1:10">
      <c r="A4027">
        <v>9</v>
      </c>
      <c r="B4027">
        <v>-91.349000000000004</v>
      </c>
      <c r="C4027">
        <v>178</v>
      </c>
      <c r="D4027">
        <v>35000</v>
      </c>
      <c r="E4027">
        <v>67</v>
      </c>
      <c r="F4027" s="3">
        <v>55.968303352776282</v>
      </c>
    </row>
    <row r="4028" spans="1:10">
      <c r="A4028">
        <v>10</v>
      </c>
      <c r="B4028">
        <v>-91.233999999999995</v>
      </c>
      <c r="C4028">
        <v>178</v>
      </c>
      <c r="D4028">
        <v>35000</v>
      </c>
      <c r="E4028">
        <v>87</v>
      </c>
      <c r="F4028" s="3">
        <v>66.037911377581196</v>
      </c>
    </row>
    <row r="4029" spans="1:10">
      <c r="A4029">
        <v>11</v>
      </c>
      <c r="B4029">
        <v>-91.123999999999995</v>
      </c>
      <c r="C4029">
        <v>178</v>
      </c>
      <c r="D4029">
        <v>35000</v>
      </c>
      <c r="E4029">
        <v>101</v>
      </c>
      <c r="F4029" s="3">
        <v>85.593581231432452</v>
      </c>
    </row>
    <row r="4030" spans="1:10">
      <c r="A4030">
        <v>12</v>
      </c>
      <c r="B4030">
        <v>-91.009</v>
      </c>
      <c r="C4030">
        <v>178</v>
      </c>
      <c r="D4030">
        <v>35000</v>
      </c>
      <c r="E4030">
        <v>142</v>
      </c>
      <c r="F4030" s="3">
        <v>122.61055524601906</v>
      </c>
    </row>
    <row r="4031" spans="1:10">
      <c r="A4031">
        <v>13</v>
      </c>
      <c r="B4031">
        <v>-90.894999999999996</v>
      </c>
      <c r="C4031">
        <v>178</v>
      </c>
      <c r="D4031">
        <v>35000</v>
      </c>
      <c r="E4031">
        <v>190</v>
      </c>
      <c r="F4031" s="3">
        <v>181.76772202761569</v>
      </c>
    </row>
    <row r="4032" spans="1:10">
      <c r="A4032">
        <v>14</v>
      </c>
      <c r="B4032">
        <v>-90.787000000000006</v>
      </c>
      <c r="C4032">
        <v>178</v>
      </c>
      <c r="D4032">
        <v>35000</v>
      </c>
      <c r="E4032">
        <v>246</v>
      </c>
      <c r="F4032" s="3">
        <v>260.05377061077894</v>
      </c>
    </row>
    <row r="4033" spans="1:6">
      <c r="A4033">
        <v>15</v>
      </c>
      <c r="B4033">
        <v>-90.671999999999997</v>
      </c>
      <c r="C4033">
        <v>178</v>
      </c>
      <c r="D4033">
        <v>35000</v>
      </c>
      <c r="E4033">
        <v>307</v>
      </c>
      <c r="F4033" s="3">
        <v>361.15730728629319</v>
      </c>
    </row>
    <row r="4034" spans="1:6">
      <c r="A4034">
        <v>16</v>
      </c>
      <c r="B4034">
        <v>-90.555999999999997</v>
      </c>
      <c r="C4034">
        <v>178</v>
      </c>
      <c r="D4034">
        <v>35000</v>
      </c>
      <c r="E4034">
        <v>460</v>
      </c>
      <c r="F4034" s="3">
        <v>465.31396061482218</v>
      </c>
    </row>
    <row r="4035" spans="1:6">
      <c r="A4035">
        <v>17</v>
      </c>
      <c r="B4035">
        <v>-90.44</v>
      </c>
      <c r="C4035">
        <v>178</v>
      </c>
      <c r="D4035">
        <v>35000</v>
      </c>
      <c r="E4035">
        <v>524</v>
      </c>
      <c r="F4035" s="3">
        <v>547.6924312582355</v>
      </c>
    </row>
    <row r="4036" spans="1:6">
      <c r="A4036">
        <v>18</v>
      </c>
      <c r="B4036">
        <v>-90.325000000000003</v>
      </c>
      <c r="C4036">
        <v>178</v>
      </c>
      <c r="D4036">
        <v>35000</v>
      </c>
      <c r="E4036">
        <v>641</v>
      </c>
      <c r="F4036" s="3">
        <v>585.44368388023042</v>
      </c>
    </row>
    <row r="4037" spans="1:6">
      <c r="A4037">
        <v>19</v>
      </c>
      <c r="B4037">
        <v>-90.218999999999994</v>
      </c>
      <c r="C4037">
        <v>178</v>
      </c>
      <c r="D4037">
        <v>35000</v>
      </c>
      <c r="E4037">
        <v>618</v>
      </c>
      <c r="F4037" s="3">
        <v>571.55093864873231</v>
      </c>
    </row>
    <row r="4038" spans="1:6">
      <c r="A4038">
        <v>20</v>
      </c>
      <c r="B4038">
        <v>-90.105999999999995</v>
      </c>
      <c r="C4038">
        <v>178</v>
      </c>
      <c r="D4038">
        <v>35000</v>
      </c>
      <c r="E4038">
        <v>514</v>
      </c>
      <c r="F4038" s="3">
        <v>509.34687655766498</v>
      </c>
    </row>
    <row r="4039" spans="1:6">
      <c r="A4039">
        <v>21</v>
      </c>
      <c r="B4039">
        <v>-89.991</v>
      </c>
      <c r="C4039">
        <v>178</v>
      </c>
      <c r="D4039">
        <v>35000</v>
      </c>
      <c r="E4039">
        <v>416</v>
      </c>
      <c r="F4039" s="3">
        <v>413.43925069225844</v>
      </c>
    </row>
    <row r="4040" spans="1:6">
      <c r="A4040">
        <v>22</v>
      </c>
      <c r="B4040">
        <v>-89.876999999999995</v>
      </c>
      <c r="C4040">
        <v>178</v>
      </c>
      <c r="D4040">
        <v>35000</v>
      </c>
      <c r="E4040">
        <v>322</v>
      </c>
      <c r="F4040" s="3">
        <v>309.50599262913829</v>
      </c>
    </row>
    <row r="4041" spans="1:6">
      <c r="A4041">
        <v>23</v>
      </c>
      <c r="B4041">
        <v>-89.757999999999996</v>
      </c>
      <c r="C4041">
        <v>178</v>
      </c>
      <c r="D4041">
        <v>35000</v>
      </c>
      <c r="E4041">
        <v>181</v>
      </c>
      <c r="F4041" s="3">
        <v>213.2913241598323</v>
      </c>
    </row>
    <row r="4042" spans="1:6">
      <c r="A4042">
        <v>24</v>
      </c>
      <c r="B4042">
        <v>-89.641999999999996</v>
      </c>
      <c r="C4042">
        <v>178</v>
      </c>
      <c r="D4042">
        <v>35000</v>
      </c>
      <c r="E4042">
        <v>130</v>
      </c>
      <c r="F4042" s="3">
        <v>143.04894031950022</v>
      </c>
    </row>
    <row r="4043" spans="1:6">
      <c r="A4043">
        <v>25</v>
      </c>
      <c r="B4043">
        <v>-89.534999999999997</v>
      </c>
      <c r="C4043">
        <v>178</v>
      </c>
      <c r="D4043">
        <v>35000</v>
      </c>
      <c r="E4043">
        <v>92</v>
      </c>
      <c r="F4043" s="3">
        <v>100.14954774506293</v>
      </c>
    </row>
    <row r="4044" spans="1:6">
      <c r="A4044">
        <v>26</v>
      </c>
      <c r="B4044">
        <v>-89.43</v>
      </c>
      <c r="C4044">
        <v>178</v>
      </c>
      <c r="D4044">
        <v>35000</v>
      </c>
      <c r="E4044">
        <v>89</v>
      </c>
      <c r="F4044" s="3">
        <v>74.787035098170549</v>
      </c>
    </row>
    <row r="4045" spans="1:6">
      <c r="A4045">
        <v>27</v>
      </c>
      <c r="B4045">
        <v>-89.316000000000003</v>
      </c>
      <c r="C4045">
        <v>178</v>
      </c>
      <c r="D4045">
        <v>35000</v>
      </c>
      <c r="E4045">
        <v>75</v>
      </c>
      <c r="F4045" s="3">
        <v>60.149881152009634</v>
      </c>
    </row>
    <row r="4046" spans="1:6">
      <c r="A4046">
        <v>28</v>
      </c>
      <c r="B4046">
        <v>-89.195999999999998</v>
      </c>
      <c r="C4046">
        <v>178</v>
      </c>
      <c r="D4046">
        <v>35000</v>
      </c>
      <c r="E4046">
        <v>84</v>
      </c>
      <c r="F4046" s="3">
        <v>53.188733545173335</v>
      </c>
    </row>
    <row r="4047" spans="1:6">
      <c r="A4047">
        <v>29</v>
      </c>
      <c r="B4047">
        <v>-89.090999999999994</v>
      </c>
      <c r="C4047">
        <v>178</v>
      </c>
      <c r="D4047">
        <v>35000</v>
      </c>
      <c r="E4047">
        <v>67</v>
      </c>
      <c r="F4047" s="3">
        <v>50.682837564456435</v>
      </c>
    </row>
    <row r="4048" spans="1:6">
      <c r="A4048">
        <v>30</v>
      </c>
      <c r="B4048">
        <v>-88.971999999999994</v>
      </c>
      <c r="C4048">
        <v>178</v>
      </c>
      <c r="D4048">
        <v>35000</v>
      </c>
      <c r="E4048">
        <v>50</v>
      </c>
      <c r="F4048" s="3">
        <v>49.613697838581764</v>
      </c>
    </row>
    <row r="4049" spans="1:6">
      <c r="A4049">
        <v>31</v>
      </c>
      <c r="B4049">
        <v>-88.86</v>
      </c>
      <c r="C4049">
        <v>178</v>
      </c>
      <c r="D4049">
        <v>35000</v>
      </c>
      <c r="E4049">
        <v>49</v>
      </c>
      <c r="F4049" s="3">
        <v>49.2899989568322</v>
      </c>
    </row>
    <row r="4050" spans="1:6">
      <c r="A4050">
        <v>32</v>
      </c>
      <c r="B4050">
        <v>-88.751999999999995</v>
      </c>
      <c r="C4050">
        <v>178</v>
      </c>
      <c r="D4050">
        <v>35000</v>
      </c>
      <c r="E4050">
        <v>50</v>
      </c>
      <c r="F4050" s="3">
        <v>49.194487665851618</v>
      </c>
    </row>
    <row r="4051" spans="1:6">
      <c r="A4051" t="s">
        <v>0</v>
      </c>
    </row>
    <row r="4052" spans="1:6">
      <c r="A4052" t="s">
        <v>0</v>
      </c>
    </row>
    <row r="4053" spans="1:6">
      <c r="A4053" t="s">
        <v>0</v>
      </c>
    </row>
    <row r="4054" spans="1:6">
      <c r="A4054" t="s">
        <v>0</v>
      </c>
    </row>
    <row r="4055" spans="1:6">
      <c r="A4055" t="s">
        <v>175</v>
      </c>
    </row>
    <row r="4056" spans="1:6">
      <c r="A4056" t="s">
        <v>37</v>
      </c>
    </row>
    <row r="4057" spans="1:6">
      <c r="A4057" t="s">
        <v>3</v>
      </c>
    </row>
    <row r="4058" spans="1:6">
      <c r="A4058" t="s">
        <v>4</v>
      </c>
    </row>
    <row r="4059" spans="1:6">
      <c r="A4059" t="s">
        <v>5</v>
      </c>
    </row>
    <row r="4060" spans="1:6">
      <c r="A4060" t="s">
        <v>176</v>
      </c>
    </row>
    <row r="4061" spans="1:6">
      <c r="A4061" t="s">
        <v>7</v>
      </c>
    </row>
    <row r="4062" spans="1:6">
      <c r="A4062" t="s">
        <v>8</v>
      </c>
    </row>
    <row r="4063" spans="1:6">
      <c r="A4063" t="s">
        <v>9</v>
      </c>
    </row>
    <row r="4064" spans="1:6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293</v>
      </c>
      <c r="B4068" t="s">
        <v>272</v>
      </c>
      <c r="C4068" t="s">
        <v>275</v>
      </c>
      <c r="D4068" t="s">
        <v>292</v>
      </c>
      <c r="E4068" t="s">
        <v>291</v>
      </c>
      <c r="F4068" t="s">
        <v>314</v>
      </c>
    </row>
    <row r="4069" spans="1:10">
      <c r="A4069">
        <v>1</v>
      </c>
      <c r="B4069">
        <v>-92.248000000000005</v>
      </c>
      <c r="C4069">
        <v>178</v>
      </c>
      <c r="D4069">
        <v>35000</v>
      </c>
      <c r="E4069">
        <v>29</v>
      </c>
      <c r="F4069" s="3">
        <v>43.825618073166815</v>
      </c>
      <c r="J4069" t="s">
        <v>408</v>
      </c>
    </row>
    <row r="4070" spans="1:10">
      <c r="A4070">
        <v>2</v>
      </c>
      <c r="B4070">
        <v>-92.138999999999996</v>
      </c>
      <c r="C4070">
        <v>178</v>
      </c>
      <c r="D4070">
        <v>35000</v>
      </c>
      <c r="E4070">
        <v>18</v>
      </c>
      <c r="F4070" s="3">
        <v>43.826190092233077</v>
      </c>
    </row>
    <row r="4071" spans="1:10">
      <c r="A4071">
        <v>3</v>
      </c>
      <c r="B4071">
        <v>-92.024000000000001</v>
      </c>
      <c r="C4071">
        <v>178</v>
      </c>
      <c r="D4071">
        <v>35000</v>
      </c>
      <c r="E4071">
        <v>26</v>
      </c>
      <c r="F4071" s="3">
        <v>43.828994216730706</v>
      </c>
    </row>
    <row r="4072" spans="1:10">
      <c r="A4072">
        <v>4</v>
      </c>
      <c r="B4072">
        <v>-91.912000000000006</v>
      </c>
      <c r="C4072">
        <v>178</v>
      </c>
      <c r="D4072">
        <v>35000</v>
      </c>
      <c r="E4072">
        <v>46</v>
      </c>
      <c r="F4072" s="3">
        <v>43.840547605349627</v>
      </c>
    </row>
    <row r="4073" spans="1:10">
      <c r="A4073">
        <v>5</v>
      </c>
      <c r="B4073">
        <v>-91.8</v>
      </c>
      <c r="C4073">
        <v>178</v>
      </c>
      <c r="D4073">
        <v>35000</v>
      </c>
      <c r="E4073">
        <v>57</v>
      </c>
      <c r="F4073" s="3">
        <v>43.884172116875966</v>
      </c>
    </row>
    <row r="4074" spans="1:10">
      <c r="A4074">
        <v>6</v>
      </c>
      <c r="B4074">
        <v>-91.694000000000003</v>
      </c>
      <c r="C4074">
        <v>178</v>
      </c>
      <c r="D4074">
        <v>35000</v>
      </c>
      <c r="E4074">
        <v>51</v>
      </c>
      <c r="F4074" s="3">
        <v>44.020205754469508</v>
      </c>
    </row>
    <row r="4075" spans="1:10">
      <c r="A4075">
        <v>7</v>
      </c>
      <c r="B4075">
        <v>-91.581000000000003</v>
      </c>
      <c r="C4075">
        <v>178</v>
      </c>
      <c r="D4075">
        <v>35000</v>
      </c>
      <c r="E4075">
        <v>73</v>
      </c>
      <c r="F4075" s="3">
        <v>44.462253627857748</v>
      </c>
    </row>
    <row r="4076" spans="1:10">
      <c r="A4076">
        <v>8</v>
      </c>
      <c r="B4076">
        <v>-91.465000000000003</v>
      </c>
      <c r="C4076">
        <v>178</v>
      </c>
      <c r="D4076">
        <v>35000</v>
      </c>
      <c r="E4076">
        <v>61</v>
      </c>
      <c r="F4076" s="3">
        <v>45.768886689324795</v>
      </c>
    </row>
    <row r="4077" spans="1:10">
      <c r="A4077">
        <v>9</v>
      </c>
      <c r="B4077">
        <v>-91.349000000000004</v>
      </c>
      <c r="C4077">
        <v>178</v>
      </c>
      <c r="D4077">
        <v>35000</v>
      </c>
      <c r="E4077">
        <v>72</v>
      </c>
      <c r="F4077" s="3">
        <v>49.182606297848906</v>
      </c>
    </row>
    <row r="4078" spans="1:10">
      <c r="A4078">
        <v>10</v>
      </c>
      <c r="B4078">
        <v>-91.233999999999995</v>
      </c>
      <c r="C4078">
        <v>178</v>
      </c>
      <c r="D4078">
        <v>35000</v>
      </c>
      <c r="E4078">
        <v>75</v>
      </c>
      <c r="F4078" s="3">
        <v>57.06477354890729</v>
      </c>
    </row>
    <row r="4079" spans="1:10">
      <c r="A4079">
        <v>11</v>
      </c>
      <c r="B4079">
        <v>-91.123999999999995</v>
      </c>
      <c r="C4079">
        <v>178</v>
      </c>
      <c r="D4079">
        <v>35000</v>
      </c>
      <c r="E4079">
        <v>87</v>
      </c>
      <c r="F4079" s="3">
        <v>72.470994462411269</v>
      </c>
    </row>
    <row r="4080" spans="1:10">
      <c r="A4080">
        <v>12</v>
      </c>
      <c r="B4080">
        <v>-91.009</v>
      </c>
      <c r="C4080">
        <v>178</v>
      </c>
      <c r="D4080">
        <v>35000</v>
      </c>
      <c r="E4080">
        <v>106</v>
      </c>
      <c r="F4080" s="3">
        <v>102.03304536557707</v>
      </c>
    </row>
    <row r="4081" spans="1:6">
      <c r="A4081">
        <v>13</v>
      </c>
      <c r="B4081">
        <v>-90.894999999999996</v>
      </c>
      <c r="C4081">
        <v>178</v>
      </c>
      <c r="D4081">
        <v>35000</v>
      </c>
      <c r="E4081">
        <v>166</v>
      </c>
      <c r="F4081" s="3">
        <v>150.32318085270413</v>
      </c>
    </row>
    <row r="4082" spans="1:6">
      <c r="A4082">
        <v>14</v>
      </c>
      <c r="B4082">
        <v>-90.787000000000006</v>
      </c>
      <c r="C4082">
        <v>178</v>
      </c>
      <c r="D4082">
        <v>35000</v>
      </c>
      <c r="E4082">
        <v>218</v>
      </c>
      <c r="F4082" s="3">
        <v>216.21351474583997</v>
      </c>
    </row>
    <row r="4083" spans="1:6">
      <c r="A4083">
        <v>15</v>
      </c>
      <c r="B4083">
        <v>-90.671999999999997</v>
      </c>
      <c r="C4083">
        <v>178</v>
      </c>
      <c r="D4083">
        <v>35000</v>
      </c>
      <c r="E4083">
        <v>269</v>
      </c>
      <c r="F4083" s="3">
        <v>305.10417921916627</v>
      </c>
    </row>
    <row r="4084" spans="1:6">
      <c r="A4084">
        <v>16</v>
      </c>
      <c r="B4084">
        <v>-90.555999999999997</v>
      </c>
      <c r="C4084">
        <v>178</v>
      </c>
      <c r="D4084">
        <v>35000</v>
      </c>
      <c r="E4084">
        <v>360</v>
      </c>
      <c r="F4084" s="3">
        <v>402.95692943832489</v>
      </c>
    </row>
    <row r="4085" spans="1:6">
      <c r="A4085">
        <v>17</v>
      </c>
      <c r="B4085">
        <v>-90.44</v>
      </c>
      <c r="C4085">
        <v>178</v>
      </c>
      <c r="D4085">
        <v>35000</v>
      </c>
      <c r="E4085">
        <v>485</v>
      </c>
      <c r="F4085" s="3">
        <v>489.68131825298906</v>
      </c>
    </row>
    <row r="4086" spans="1:6">
      <c r="A4086">
        <v>18</v>
      </c>
      <c r="B4086">
        <v>-90.325000000000003</v>
      </c>
      <c r="C4086">
        <v>178</v>
      </c>
      <c r="D4086">
        <v>35000</v>
      </c>
      <c r="E4086">
        <v>567</v>
      </c>
      <c r="F4086" s="3">
        <v>543.50004830383273</v>
      </c>
    </row>
    <row r="4087" spans="1:6">
      <c r="A4087">
        <v>19</v>
      </c>
      <c r="B4087">
        <v>-90.218999999999994</v>
      </c>
      <c r="C4087">
        <v>178</v>
      </c>
      <c r="D4087">
        <v>35000</v>
      </c>
      <c r="E4087">
        <v>582</v>
      </c>
      <c r="F4087" s="3">
        <v>551.77988855776596</v>
      </c>
    </row>
    <row r="4088" spans="1:6">
      <c r="A4088">
        <v>20</v>
      </c>
      <c r="B4088">
        <v>-90.105999999999995</v>
      </c>
      <c r="C4088">
        <v>178</v>
      </c>
      <c r="D4088">
        <v>35000</v>
      </c>
      <c r="E4088">
        <v>553</v>
      </c>
      <c r="F4088" s="3">
        <v>514.56602299582551</v>
      </c>
    </row>
    <row r="4089" spans="1:6">
      <c r="A4089">
        <v>21</v>
      </c>
      <c r="B4089">
        <v>-89.991</v>
      </c>
      <c r="C4089">
        <v>178</v>
      </c>
      <c r="D4089">
        <v>35000</v>
      </c>
      <c r="E4089">
        <v>455</v>
      </c>
      <c r="F4089" s="3">
        <v>438.35724666181801</v>
      </c>
    </row>
    <row r="4090" spans="1:6">
      <c r="A4090">
        <v>22</v>
      </c>
      <c r="B4090">
        <v>-89.876999999999995</v>
      </c>
      <c r="C4090">
        <v>178</v>
      </c>
      <c r="D4090">
        <v>35000</v>
      </c>
      <c r="E4090">
        <v>339</v>
      </c>
      <c r="F4090" s="3">
        <v>343.85563669484327</v>
      </c>
    </row>
    <row r="4091" spans="1:6">
      <c r="A4091">
        <v>23</v>
      </c>
      <c r="B4091">
        <v>-89.757999999999996</v>
      </c>
      <c r="C4091">
        <v>178</v>
      </c>
      <c r="D4091">
        <v>35000</v>
      </c>
      <c r="E4091">
        <v>245</v>
      </c>
      <c r="F4091" s="3">
        <v>246.82030323379166</v>
      </c>
    </row>
    <row r="4092" spans="1:6">
      <c r="A4092">
        <v>24</v>
      </c>
      <c r="B4092">
        <v>-89.641999999999996</v>
      </c>
      <c r="C4092">
        <v>178</v>
      </c>
      <c r="D4092">
        <v>35000</v>
      </c>
      <c r="E4092">
        <v>127</v>
      </c>
      <c r="F4092" s="3">
        <v>168.93852251772933</v>
      </c>
    </row>
    <row r="4093" spans="1:6">
      <c r="A4093">
        <v>25</v>
      </c>
      <c r="B4093">
        <v>-89.534999999999997</v>
      </c>
      <c r="C4093">
        <v>178</v>
      </c>
      <c r="D4093">
        <v>35000</v>
      </c>
      <c r="E4093">
        <v>120</v>
      </c>
      <c r="F4093" s="3">
        <v>116.97827551248984</v>
      </c>
    </row>
    <row r="4094" spans="1:6">
      <c r="A4094">
        <v>26</v>
      </c>
      <c r="B4094">
        <v>-89.43</v>
      </c>
      <c r="C4094">
        <v>178</v>
      </c>
      <c r="D4094">
        <v>35000</v>
      </c>
      <c r="E4094">
        <v>94</v>
      </c>
      <c r="F4094" s="3">
        <v>83.539986694236518</v>
      </c>
    </row>
    <row r="4095" spans="1:6">
      <c r="A4095">
        <v>27</v>
      </c>
      <c r="B4095">
        <v>-89.316000000000003</v>
      </c>
      <c r="C4095">
        <v>178</v>
      </c>
      <c r="D4095">
        <v>35000</v>
      </c>
      <c r="E4095">
        <v>68</v>
      </c>
      <c r="F4095" s="3">
        <v>62.442802594149519</v>
      </c>
    </row>
    <row r="4096" spans="1:6">
      <c r="A4096">
        <v>28</v>
      </c>
      <c r="B4096">
        <v>-89.195999999999998</v>
      </c>
      <c r="C4096">
        <v>178</v>
      </c>
      <c r="D4096">
        <v>35000</v>
      </c>
      <c r="E4096">
        <v>69</v>
      </c>
      <c r="F4096" s="3">
        <v>51.366682112295898</v>
      </c>
    </row>
    <row r="4097" spans="1:6">
      <c r="A4097">
        <v>29</v>
      </c>
      <c r="B4097">
        <v>-89.090999999999994</v>
      </c>
      <c r="C4097">
        <v>178</v>
      </c>
      <c r="D4097">
        <v>35000</v>
      </c>
      <c r="E4097">
        <v>69</v>
      </c>
      <c r="F4097" s="3">
        <v>46.953102587133621</v>
      </c>
    </row>
    <row r="4098" spans="1:6">
      <c r="A4098">
        <v>30</v>
      </c>
      <c r="B4098">
        <v>-88.971999999999994</v>
      </c>
      <c r="C4098">
        <v>178</v>
      </c>
      <c r="D4098">
        <v>35000</v>
      </c>
      <c r="E4098">
        <v>59</v>
      </c>
      <c r="F4098" s="3">
        <v>44.868362877367453</v>
      </c>
    </row>
    <row r="4099" spans="1:6">
      <c r="A4099">
        <v>31</v>
      </c>
      <c r="B4099">
        <v>-88.86</v>
      </c>
      <c r="C4099">
        <v>178</v>
      </c>
      <c r="D4099">
        <v>35000</v>
      </c>
      <c r="E4099">
        <v>46</v>
      </c>
      <c r="F4099" s="3">
        <v>44.161844681269038</v>
      </c>
    </row>
    <row r="4100" spans="1:6">
      <c r="A4100">
        <v>32</v>
      </c>
      <c r="B4100">
        <v>-88.751999999999995</v>
      </c>
      <c r="C4100">
        <v>178</v>
      </c>
      <c r="D4100">
        <v>35000</v>
      </c>
      <c r="E4100">
        <v>43</v>
      </c>
      <c r="F4100" s="3">
        <v>43.928730528894981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177</v>
      </c>
    </row>
    <row r="4106" spans="1:6">
      <c r="A4106" t="s">
        <v>37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5</v>
      </c>
    </row>
    <row r="4110" spans="1:6">
      <c r="A4110" t="s">
        <v>178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293</v>
      </c>
      <c r="B4118" t="s">
        <v>272</v>
      </c>
      <c r="C4118" t="s">
        <v>275</v>
      </c>
      <c r="D4118" t="s">
        <v>292</v>
      </c>
      <c r="E4118" t="s">
        <v>291</v>
      </c>
      <c r="F4118" t="s">
        <v>314</v>
      </c>
    </row>
    <row r="4119" spans="1:10">
      <c r="A4119">
        <v>1</v>
      </c>
      <c r="B4119">
        <v>-92.248000000000005</v>
      </c>
      <c r="C4119">
        <v>178</v>
      </c>
      <c r="D4119">
        <v>35000</v>
      </c>
      <c r="E4119">
        <v>38</v>
      </c>
      <c r="F4119" s="3">
        <v>49.077715486588566</v>
      </c>
      <c r="J4119" t="s">
        <v>409</v>
      </c>
    </row>
    <row r="4120" spans="1:10">
      <c r="A4120">
        <v>2</v>
      </c>
      <c r="B4120">
        <v>-92.138999999999996</v>
      </c>
      <c r="C4120">
        <v>178</v>
      </c>
      <c r="D4120">
        <v>35000</v>
      </c>
      <c r="E4120">
        <v>30</v>
      </c>
      <c r="F4120" s="3">
        <v>49.080044736076921</v>
      </c>
    </row>
    <row r="4121" spans="1:10">
      <c r="A4121">
        <v>3</v>
      </c>
      <c r="B4121">
        <v>-92.024000000000001</v>
      </c>
      <c r="C4121">
        <v>178</v>
      </c>
      <c r="D4121">
        <v>35000</v>
      </c>
      <c r="E4121">
        <v>34</v>
      </c>
      <c r="F4121" s="3">
        <v>49.089521641621523</v>
      </c>
    </row>
    <row r="4122" spans="1:10">
      <c r="A4122">
        <v>4</v>
      </c>
      <c r="B4122">
        <v>-91.912000000000006</v>
      </c>
      <c r="C4122">
        <v>178</v>
      </c>
      <c r="D4122">
        <v>35000</v>
      </c>
      <c r="E4122">
        <v>48</v>
      </c>
      <c r="F4122" s="3">
        <v>49.122325763928337</v>
      </c>
    </row>
    <row r="4123" spans="1:10">
      <c r="A4123">
        <v>5</v>
      </c>
      <c r="B4123">
        <v>-91.8</v>
      </c>
      <c r="C4123">
        <v>178</v>
      </c>
      <c r="D4123">
        <v>35000</v>
      </c>
      <c r="E4123">
        <v>67</v>
      </c>
      <c r="F4123" s="3">
        <v>49.227702804522735</v>
      </c>
    </row>
    <row r="4124" spans="1:10">
      <c r="A4124">
        <v>6</v>
      </c>
      <c r="B4124">
        <v>-91.694000000000003</v>
      </c>
      <c r="C4124">
        <v>178</v>
      </c>
      <c r="D4124">
        <v>35000</v>
      </c>
      <c r="E4124">
        <v>57</v>
      </c>
      <c r="F4124" s="3">
        <v>49.511872148125015</v>
      </c>
    </row>
    <row r="4125" spans="1:10">
      <c r="A4125">
        <v>7</v>
      </c>
      <c r="B4125">
        <v>-91.581000000000003</v>
      </c>
      <c r="C4125">
        <v>178</v>
      </c>
      <c r="D4125">
        <v>35000</v>
      </c>
      <c r="E4125">
        <v>58</v>
      </c>
      <c r="F4125" s="3">
        <v>50.316201771502818</v>
      </c>
    </row>
    <row r="4126" spans="1:10">
      <c r="A4126">
        <v>8</v>
      </c>
      <c r="B4126">
        <v>-91.465000000000003</v>
      </c>
      <c r="C4126">
        <v>178</v>
      </c>
      <c r="D4126">
        <v>35000</v>
      </c>
      <c r="E4126">
        <v>75</v>
      </c>
      <c r="F4126" s="3">
        <v>52.400106198087087</v>
      </c>
    </row>
    <row r="4127" spans="1:10">
      <c r="A4127">
        <v>9</v>
      </c>
      <c r="B4127">
        <v>-91.349000000000004</v>
      </c>
      <c r="C4127">
        <v>178</v>
      </c>
      <c r="D4127">
        <v>35000</v>
      </c>
      <c r="E4127">
        <v>61</v>
      </c>
      <c r="F4127" s="3">
        <v>57.224058277511489</v>
      </c>
    </row>
    <row r="4128" spans="1:10">
      <c r="A4128">
        <v>10</v>
      </c>
      <c r="B4128">
        <v>-91.233999999999995</v>
      </c>
      <c r="C4128">
        <v>178</v>
      </c>
      <c r="D4128">
        <v>35000</v>
      </c>
      <c r="E4128">
        <v>86</v>
      </c>
      <c r="F4128" s="3">
        <v>67.217935707690287</v>
      </c>
    </row>
    <row r="4129" spans="1:6">
      <c r="A4129">
        <v>11</v>
      </c>
      <c r="B4129">
        <v>-91.123999999999995</v>
      </c>
      <c r="C4129">
        <v>178</v>
      </c>
      <c r="D4129">
        <v>35000</v>
      </c>
      <c r="E4129">
        <v>103</v>
      </c>
      <c r="F4129" s="3">
        <v>85.001428320632954</v>
      </c>
    </row>
    <row r="4130" spans="1:6">
      <c r="A4130">
        <v>12</v>
      </c>
      <c r="B4130">
        <v>-91.009</v>
      </c>
      <c r="C4130">
        <v>178</v>
      </c>
      <c r="D4130">
        <v>35000</v>
      </c>
      <c r="E4130">
        <v>121</v>
      </c>
      <c r="F4130" s="3">
        <v>116.40057601247531</v>
      </c>
    </row>
    <row r="4131" spans="1:6">
      <c r="A4131">
        <v>13</v>
      </c>
      <c r="B4131">
        <v>-90.894999999999996</v>
      </c>
      <c r="C4131">
        <v>178</v>
      </c>
      <c r="D4131">
        <v>35000</v>
      </c>
      <c r="E4131">
        <v>175</v>
      </c>
      <c r="F4131" s="3">
        <v>164.10346672254545</v>
      </c>
    </row>
    <row r="4132" spans="1:6">
      <c r="A4132">
        <v>14</v>
      </c>
      <c r="B4132">
        <v>-90.787000000000006</v>
      </c>
      <c r="C4132">
        <v>178</v>
      </c>
      <c r="D4132">
        <v>35000</v>
      </c>
      <c r="E4132">
        <v>192</v>
      </c>
      <c r="F4132" s="3">
        <v>225.47434401263473</v>
      </c>
    </row>
    <row r="4133" spans="1:6">
      <c r="A4133">
        <v>15</v>
      </c>
      <c r="B4133">
        <v>-90.671999999999997</v>
      </c>
      <c r="C4133">
        <v>178</v>
      </c>
      <c r="D4133">
        <v>35000</v>
      </c>
      <c r="E4133">
        <v>290</v>
      </c>
      <c r="F4133" s="3">
        <v>304.41440568771537</v>
      </c>
    </row>
    <row r="4134" spans="1:6">
      <c r="A4134">
        <v>16</v>
      </c>
      <c r="B4134">
        <v>-90.555999999999997</v>
      </c>
      <c r="C4134">
        <v>178</v>
      </c>
      <c r="D4134">
        <v>35000</v>
      </c>
      <c r="E4134">
        <v>371</v>
      </c>
      <c r="F4134" s="3">
        <v>388.20254276604197</v>
      </c>
    </row>
    <row r="4135" spans="1:6">
      <c r="A4135">
        <v>17</v>
      </c>
      <c r="B4135">
        <v>-90.44</v>
      </c>
      <c r="C4135">
        <v>178</v>
      </c>
      <c r="D4135">
        <v>35000</v>
      </c>
      <c r="E4135">
        <v>482</v>
      </c>
      <c r="F4135" s="3">
        <v>460.85739197414318</v>
      </c>
    </row>
    <row r="4136" spans="1:6">
      <c r="A4136">
        <v>18</v>
      </c>
      <c r="B4136">
        <v>-90.325000000000003</v>
      </c>
      <c r="C4136">
        <v>178</v>
      </c>
      <c r="D4136">
        <v>35000</v>
      </c>
      <c r="E4136">
        <v>492</v>
      </c>
      <c r="F4136" s="3">
        <v>505.9602714374787</v>
      </c>
    </row>
    <row r="4137" spans="1:6">
      <c r="A4137">
        <v>19</v>
      </c>
      <c r="B4137">
        <v>-90.218999999999994</v>
      </c>
      <c r="C4137">
        <v>178</v>
      </c>
      <c r="D4137">
        <v>35000</v>
      </c>
      <c r="E4137">
        <v>556</v>
      </c>
      <c r="F4137" s="3">
        <v>514.1439029966009</v>
      </c>
    </row>
    <row r="4138" spans="1:6">
      <c r="A4138">
        <v>20</v>
      </c>
      <c r="B4138">
        <v>-90.105999999999995</v>
      </c>
      <c r="C4138">
        <v>178</v>
      </c>
      <c r="D4138">
        <v>35000</v>
      </c>
      <c r="E4138">
        <v>497</v>
      </c>
      <c r="F4138" s="3">
        <v>485.51903302405628</v>
      </c>
    </row>
    <row r="4139" spans="1:6">
      <c r="A4139">
        <v>21</v>
      </c>
      <c r="B4139">
        <v>-89.991</v>
      </c>
      <c r="C4139">
        <v>178</v>
      </c>
      <c r="D4139">
        <v>35000</v>
      </c>
      <c r="E4139">
        <v>446</v>
      </c>
      <c r="F4139" s="3">
        <v>423.97214476632342</v>
      </c>
    </row>
    <row r="4140" spans="1:6">
      <c r="A4140">
        <v>22</v>
      </c>
      <c r="B4140">
        <v>-89.876999999999995</v>
      </c>
      <c r="C4140">
        <v>178</v>
      </c>
      <c r="D4140">
        <v>35000</v>
      </c>
      <c r="E4140">
        <v>330</v>
      </c>
      <c r="F4140" s="3">
        <v>344.66886754326254</v>
      </c>
    </row>
    <row r="4141" spans="1:6">
      <c r="A4141">
        <v>23</v>
      </c>
      <c r="B4141">
        <v>-89.757999999999996</v>
      </c>
      <c r="C4141">
        <v>178</v>
      </c>
      <c r="D4141">
        <v>35000</v>
      </c>
      <c r="E4141">
        <v>249</v>
      </c>
      <c r="F4141" s="3">
        <v>259.37148674027776</v>
      </c>
    </row>
    <row r="4142" spans="1:6">
      <c r="A4142">
        <v>24</v>
      </c>
      <c r="B4142">
        <v>-89.641999999999996</v>
      </c>
      <c r="C4142">
        <v>178</v>
      </c>
      <c r="D4142">
        <v>35000</v>
      </c>
      <c r="E4142">
        <v>179</v>
      </c>
      <c r="F4142" s="3">
        <v>186.87614268759398</v>
      </c>
    </row>
    <row r="4143" spans="1:6">
      <c r="A4143">
        <v>25</v>
      </c>
      <c r="B4143">
        <v>-89.534999999999997</v>
      </c>
      <c r="C4143">
        <v>178</v>
      </c>
      <c r="D4143">
        <v>35000</v>
      </c>
      <c r="E4143">
        <v>121</v>
      </c>
      <c r="F4143" s="3">
        <v>135.25220273038238</v>
      </c>
    </row>
    <row r="4144" spans="1:6">
      <c r="A4144">
        <v>26</v>
      </c>
      <c r="B4144">
        <v>-89.43</v>
      </c>
      <c r="C4144">
        <v>178</v>
      </c>
      <c r="D4144">
        <v>35000</v>
      </c>
      <c r="E4144">
        <v>101</v>
      </c>
      <c r="F4144" s="3">
        <v>99.556961953071024</v>
      </c>
    </row>
    <row r="4145" spans="1:6">
      <c r="A4145">
        <v>27</v>
      </c>
      <c r="B4145">
        <v>-89.316000000000003</v>
      </c>
      <c r="C4145">
        <v>178</v>
      </c>
      <c r="D4145">
        <v>35000</v>
      </c>
      <c r="E4145">
        <v>90</v>
      </c>
      <c r="F4145" s="3">
        <v>75.067953659797411</v>
      </c>
    </row>
    <row r="4146" spans="1:6">
      <c r="A4146">
        <v>28</v>
      </c>
      <c r="B4146">
        <v>-89.195999999999998</v>
      </c>
      <c r="C4146">
        <v>178</v>
      </c>
      <c r="D4146">
        <v>35000</v>
      </c>
      <c r="E4146">
        <v>69</v>
      </c>
      <c r="F4146" s="3">
        <v>60.845484899620089</v>
      </c>
    </row>
    <row r="4147" spans="1:6">
      <c r="A4147">
        <v>29</v>
      </c>
      <c r="B4147">
        <v>-89.090999999999994</v>
      </c>
      <c r="C4147">
        <v>178</v>
      </c>
      <c r="D4147">
        <v>35000</v>
      </c>
      <c r="E4147">
        <v>56</v>
      </c>
      <c r="F4147" s="3">
        <v>54.51508596484539</v>
      </c>
    </row>
    <row r="4148" spans="1:6">
      <c r="A4148">
        <v>30</v>
      </c>
      <c r="B4148">
        <v>-88.971999999999994</v>
      </c>
      <c r="C4148">
        <v>178</v>
      </c>
      <c r="D4148">
        <v>35000</v>
      </c>
      <c r="E4148">
        <v>62</v>
      </c>
      <c r="F4148" s="3">
        <v>51.151412795402521</v>
      </c>
    </row>
    <row r="4149" spans="1:6">
      <c r="A4149">
        <v>31</v>
      </c>
      <c r="B4149">
        <v>-88.86</v>
      </c>
      <c r="C4149">
        <v>178</v>
      </c>
      <c r="D4149">
        <v>35000</v>
      </c>
      <c r="E4149">
        <v>45</v>
      </c>
      <c r="F4149" s="3">
        <v>49.845282905485192</v>
      </c>
    </row>
    <row r="4150" spans="1:6">
      <c r="A4150">
        <v>32</v>
      </c>
      <c r="B4150">
        <v>-88.751999999999995</v>
      </c>
      <c r="C4150">
        <v>178</v>
      </c>
      <c r="D4150">
        <v>35000</v>
      </c>
      <c r="E4150">
        <v>47</v>
      </c>
      <c r="F4150" s="3">
        <v>49.349364620855525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179</v>
      </c>
    </row>
    <row r="4156" spans="1:6">
      <c r="A4156" t="s">
        <v>37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5</v>
      </c>
    </row>
    <row r="4160" spans="1:6">
      <c r="A4160" t="s">
        <v>180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293</v>
      </c>
      <c r="B4168" t="s">
        <v>272</v>
      </c>
      <c r="C4168" t="s">
        <v>275</v>
      </c>
      <c r="D4168" t="s">
        <v>292</v>
      </c>
      <c r="E4168" t="s">
        <v>291</v>
      </c>
      <c r="F4168" t="s">
        <v>314</v>
      </c>
    </row>
    <row r="4169" spans="1:10">
      <c r="A4169">
        <v>1</v>
      </c>
      <c r="B4169">
        <v>-92.248000000000005</v>
      </c>
      <c r="C4169">
        <v>178</v>
      </c>
      <c r="D4169">
        <v>35000</v>
      </c>
      <c r="E4169">
        <v>21</v>
      </c>
      <c r="F4169" s="3">
        <v>49.90184736409747</v>
      </c>
      <c r="J4169" t="s">
        <v>410</v>
      </c>
    </row>
    <row r="4170" spans="1:10">
      <c r="A4170">
        <v>2</v>
      </c>
      <c r="B4170">
        <v>-92.138999999999996</v>
      </c>
      <c r="C4170">
        <v>178</v>
      </c>
      <c r="D4170">
        <v>35000</v>
      </c>
      <c r="E4170">
        <v>37</v>
      </c>
      <c r="F4170" s="3">
        <v>49.904342898332217</v>
      </c>
    </row>
    <row r="4171" spans="1:10">
      <c r="A4171">
        <v>3</v>
      </c>
      <c r="B4171">
        <v>-92.024000000000001</v>
      </c>
      <c r="C4171">
        <v>178</v>
      </c>
      <c r="D4171">
        <v>35000</v>
      </c>
      <c r="E4171">
        <v>41</v>
      </c>
      <c r="F4171" s="3">
        <v>49.913793865027991</v>
      </c>
    </row>
    <row r="4172" spans="1:10">
      <c r="A4172">
        <v>4</v>
      </c>
      <c r="B4172">
        <v>-91.912000000000006</v>
      </c>
      <c r="C4172">
        <v>178</v>
      </c>
      <c r="D4172">
        <v>35000</v>
      </c>
      <c r="E4172">
        <v>48</v>
      </c>
      <c r="F4172" s="3">
        <v>49.94449279682744</v>
      </c>
    </row>
    <row r="4173" spans="1:10">
      <c r="A4173">
        <v>5</v>
      </c>
      <c r="B4173">
        <v>-91.8</v>
      </c>
      <c r="C4173">
        <v>178</v>
      </c>
      <c r="D4173">
        <v>35000</v>
      </c>
      <c r="E4173">
        <v>67</v>
      </c>
      <c r="F4173" s="3">
        <v>50.037812653386297</v>
      </c>
    </row>
    <row r="4174" spans="1:10">
      <c r="A4174">
        <v>6</v>
      </c>
      <c r="B4174">
        <v>-91.694000000000003</v>
      </c>
      <c r="C4174">
        <v>178</v>
      </c>
      <c r="D4174">
        <v>35000</v>
      </c>
      <c r="E4174">
        <v>60</v>
      </c>
      <c r="F4174" s="3">
        <v>50.278213949681394</v>
      </c>
    </row>
    <row r="4175" spans="1:10">
      <c r="A4175">
        <v>7</v>
      </c>
      <c r="B4175">
        <v>-91.581000000000003</v>
      </c>
      <c r="C4175">
        <v>178</v>
      </c>
      <c r="D4175">
        <v>35000</v>
      </c>
      <c r="E4175">
        <v>67</v>
      </c>
      <c r="F4175" s="3">
        <v>50.93261424472</v>
      </c>
    </row>
    <row r="4176" spans="1:10">
      <c r="A4176">
        <v>8</v>
      </c>
      <c r="B4176">
        <v>-91.465000000000003</v>
      </c>
      <c r="C4176">
        <v>178</v>
      </c>
      <c r="D4176">
        <v>35000</v>
      </c>
      <c r="E4176">
        <v>73</v>
      </c>
      <c r="F4176" s="3">
        <v>52.574469455216494</v>
      </c>
    </row>
    <row r="4177" spans="1:6">
      <c r="A4177">
        <v>9</v>
      </c>
      <c r="B4177">
        <v>-91.349000000000004</v>
      </c>
      <c r="C4177">
        <v>178</v>
      </c>
      <c r="D4177">
        <v>35000</v>
      </c>
      <c r="E4177">
        <v>71</v>
      </c>
      <c r="F4177" s="3">
        <v>56.286824544413442</v>
      </c>
    </row>
    <row r="4178" spans="1:6">
      <c r="A4178">
        <v>10</v>
      </c>
      <c r="B4178">
        <v>-91.233999999999995</v>
      </c>
      <c r="C4178">
        <v>178</v>
      </c>
      <c r="D4178">
        <v>35000</v>
      </c>
      <c r="E4178">
        <v>85</v>
      </c>
      <c r="F4178" s="3">
        <v>63.869304549811439</v>
      </c>
    </row>
    <row r="4179" spans="1:6">
      <c r="A4179">
        <v>11</v>
      </c>
      <c r="B4179">
        <v>-91.123999999999995</v>
      </c>
      <c r="C4179">
        <v>178</v>
      </c>
      <c r="D4179">
        <v>35000</v>
      </c>
      <c r="E4179">
        <v>71</v>
      </c>
      <c r="F4179" s="3">
        <v>77.299410371551744</v>
      </c>
    </row>
    <row r="4180" spans="1:6">
      <c r="A4180">
        <v>12</v>
      </c>
      <c r="B4180">
        <v>-91.009</v>
      </c>
      <c r="C4180">
        <v>178</v>
      </c>
      <c r="D4180">
        <v>35000</v>
      </c>
      <c r="E4180">
        <v>125</v>
      </c>
      <c r="F4180" s="3">
        <v>101.13530325699362</v>
      </c>
    </row>
    <row r="4181" spans="1:6">
      <c r="A4181">
        <v>13</v>
      </c>
      <c r="B4181">
        <v>-90.894999999999996</v>
      </c>
      <c r="C4181">
        <v>178</v>
      </c>
      <c r="D4181">
        <v>35000</v>
      </c>
      <c r="E4181">
        <v>163</v>
      </c>
      <c r="F4181" s="3">
        <v>137.94168318265247</v>
      </c>
    </row>
    <row r="4182" spans="1:6">
      <c r="A4182">
        <v>14</v>
      </c>
      <c r="B4182">
        <v>-90.787000000000006</v>
      </c>
      <c r="C4182">
        <v>178</v>
      </c>
      <c r="D4182">
        <v>35000</v>
      </c>
      <c r="E4182">
        <v>159</v>
      </c>
      <c r="F4182" s="3">
        <v>186.63755186953711</v>
      </c>
    </row>
    <row r="4183" spans="1:6">
      <c r="A4183">
        <v>15</v>
      </c>
      <c r="B4183">
        <v>-90.671999999999997</v>
      </c>
      <c r="C4183">
        <v>178</v>
      </c>
      <c r="D4183">
        <v>35000</v>
      </c>
      <c r="E4183">
        <v>230</v>
      </c>
      <c r="F4183" s="3">
        <v>252.08001814482412</v>
      </c>
    </row>
    <row r="4184" spans="1:6">
      <c r="A4184">
        <v>16</v>
      </c>
      <c r="B4184">
        <v>-90.555999999999997</v>
      </c>
      <c r="C4184">
        <v>178</v>
      </c>
      <c r="D4184">
        <v>35000</v>
      </c>
      <c r="E4184">
        <v>327</v>
      </c>
      <c r="F4184" s="3">
        <v>326.47265393499464</v>
      </c>
    </row>
    <row r="4185" spans="1:6">
      <c r="A4185">
        <v>17</v>
      </c>
      <c r="B4185">
        <v>-90.44</v>
      </c>
      <c r="C4185">
        <v>178</v>
      </c>
      <c r="D4185">
        <v>35000</v>
      </c>
      <c r="E4185">
        <v>364</v>
      </c>
      <c r="F4185" s="3">
        <v>398.61532422479951</v>
      </c>
    </row>
    <row r="4186" spans="1:6">
      <c r="A4186">
        <v>18</v>
      </c>
      <c r="B4186">
        <v>-90.325000000000003</v>
      </c>
      <c r="C4186">
        <v>178</v>
      </c>
      <c r="D4186">
        <v>35000</v>
      </c>
      <c r="E4186">
        <v>468</v>
      </c>
      <c r="F4186" s="3">
        <v>454.76693490574513</v>
      </c>
    </row>
    <row r="4187" spans="1:6">
      <c r="A4187">
        <v>19</v>
      </c>
      <c r="B4187">
        <v>-90.218999999999994</v>
      </c>
      <c r="C4187">
        <v>178</v>
      </c>
      <c r="D4187">
        <v>35000</v>
      </c>
      <c r="E4187">
        <v>508</v>
      </c>
      <c r="F4187" s="3">
        <v>482.66924385543132</v>
      </c>
    </row>
    <row r="4188" spans="1:6">
      <c r="A4188">
        <v>20</v>
      </c>
      <c r="B4188">
        <v>-90.105999999999995</v>
      </c>
      <c r="C4188">
        <v>178</v>
      </c>
      <c r="D4188">
        <v>35000</v>
      </c>
      <c r="E4188">
        <v>513</v>
      </c>
      <c r="F4188" s="3">
        <v>480.97326450975152</v>
      </c>
    </row>
    <row r="4189" spans="1:6">
      <c r="A4189">
        <v>21</v>
      </c>
      <c r="B4189">
        <v>-89.991</v>
      </c>
      <c r="C4189">
        <v>178</v>
      </c>
      <c r="D4189">
        <v>35000</v>
      </c>
      <c r="E4189">
        <v>465</v>
      </c>
      <c r="F4189" s="3">
        <v>446.46714612096088</v>
      </c>
    </row>
    <row r="4190" spans="1:6">
      <c r="A4190">
        <v>22</v>
      </c>
      <c r="B4190">
        <v>-89.876999999999995</v>
      </c>
      <c r="C4190">
        <v>178</v>
      </c>
      <c r="D4190">
        <v>35000</v>
      </c>
      <c r="E4190">
        <v>388</v>
      </c>
      <c r="F4190" s="3">
        <v>387.22505451786361</v>
      </c>
    </row>
    <row r="4191" spans="1:6">
      <c r="A4191">
        <v>23</v>
      </c>
      <c r="B4191">
        <v>-89.757999999999996</v>
      </c>
      <c r="C4191">
        <v>178</v>
      </c>
      <c r="D4191">
        <v>35000</v>
      </c>
      <c r="E4191">
        <v>309</v>
      </c>
      <c r="F4191" s="3">
        <v>311.8490965046791</v>
      </c>
    </row>
    <row r="4192" spans="1:6">
      <c r="A4192">
        <v>24</v>
      </c>
      <c r="B4192">
        <v>-89.641999999999996</v>
      </c>
      <c r="C4192">
        <v>178</v>
      </c>
      <c r="D4192">
        <v>35000</v>
      </c>
      <c r="E4192">
        <v>221</v>
      </c>
      <c r="F4192" s="3">
        <v>238.38943662467008</v>
      </c>
    </row>
    <row r="4193" spans="1:6">
      <c r="A4193">
        <v>25</v>
      </c>
      <c r="B4193">
        <v>-89.534999999999997</v>
      </c>
      <c r="C4193">
        <v>178</v>
      </c>
      <c r="D4193">
        <v>35000</v>
      </c>
      <c r="E4193">
        <v>168</v>
      </c>
      <c r="F4193" s="3">
        <v>179.33503681494111</v>
      </c>
    </row>
    <row r="4194" spans="1:6">
      <c r="A4194">
        <v>26</v>
      </c>
      <c r="B4194">
        <v>-89.43</v>
      </c>
      <c r="C4194">
        <v>178</v>
      </c>
      <c r="D4194">
        <v>35000</v>
      </c>
      <c r="E4194">
        <v>118</v>
      </c>
      <c r="F4194" s="3">
        <v>133.57197039798862</v>
      </c>
    </row>
    <row r="4195" spans="1:6">
      <c r="A4195">
        <v>27</v>
      </c>
      <c r="B4195">
        <v>-89.316000000000003</v>
      </c>
      <c r="C4195">
        <v>178</v>
      </c>
      <c r="D4195">
        <v>35000</v>
      </c>
      <c r="E4195">
        <v>99</v>
      </c>
      <c r="F4195" s="3">
        <v>98.208152184555388</v>
      </c>
    </row>
    <row r="4196" spans="1:6">
      <c r="A4196">
        <v>28</v>
      </c>
      <c r="B4196">
        <v>-89.195999999999998</v>
      </c>
      <c r="C4196">
        <v>178</v>
      </c>
      <c r="D4196">
        <v>35000</v>
      </c>
      <c r="E4196">
        <v>101</v>
      </c>
      <c r="F4196" s="3">
        <v>74.786459729111527</v>
      </c>
    </row>
    <row r="4197" spans="1:6">
      <c r="A4197">
        <v>29</v>
      </c>
      <c r="B4197">
        <v>-89.090999999999994</v>
      </c>
      <c r="C4197">
        <v>178</v>
      </c>
      <c r="D4197">
        <v>35000</v>
      </c>
      <c r="E4197">
        <v>76</v>
      </c>
      <c r="F4197" s="3">
        <v>62.866915461344782</v>
      </c>
    </row>
    <row r="4198" spans="1:6">
      <c r="A4198">
        <v>30</v>
      </c>
      <c r="B4198">
        <v>-88.971999999999994</v>
      </c>
      <c r="C4198">
        <v>178</v>
      </c>
      <c r="D4198">
        <v>35000</v>
      </c>
      <c r="E4198">
        <v>57</v>
      </c>
      <c r="F4198" s="3">
        <v>55.613612407074505</v>
      </c>
    </row>
    <row r="4199" spans="1:6">
      <c r="A4199">
        <v>31</v>
      </c>
      <c r="B4199">
        <v>-88.86</v>
      </c>
      <c r="C4199">
        <v>178</v>
      </c>
      <c r="D4199">
        <v>35000</v>
      </c>
      <c r="E4199">
        <v>58</v>
      </c>
      <c r="F4199" s="3">
        <v>52.343092217428108</v>
      </c>
    </row>
    <row r="4200" spans="1:6">
      <c r="A4200">
        <v>32</v>
      </c>
      <c r="B4200">
        <v>-88.751999999999995</v>
      </c>
      <c r="C4200">
        <v>178</v>
      </c>
      <c r="D4200">
        <v>35000</v>
      </c>
      <c r="E4200">
        <v>63</v>
      </c>
      <c r="F4200" s="3">
        <v>50.902386867645674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181</v>
      </c>
    </row>
    <row r="4206" spans="1:6">
      <c r="A4206" t="s">
        <v>37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5</v>
      </c>
    </row>
    <row r="4210" spans="1:10">
      <c r="A4210" t="s">
        <v>182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293</v>
      </c>
      <c r="B4218" t="s">
        <v>272</v>
      </c>
      <c r="C4218" t="s">
        <v>275</v>
      </c>
      <c r="D4218" t="s">
        <v>292</v>
      </c>
      <c r="E4218" t="s">
        <v>291</v>
      </c>
      <c r="F4218" t="s">
        <v>314</v>
      </c>
    </row>
    <row r="4219" spans="1:10">
      <c r="A4219">
        <v>1</v>
      </c>
      <c r="B4219">
        <v>-92.248000000000005</v>
      </c>
      <c r="C4219">
        <v>177</v>
      </c>
      <c r="D4219">
        <v>35000</v>
      </c>
      <c r="E4219">
        <v>29</v>
      </c>
      <c r="F4219" s="3">
        <v>46.327458311169444</v>
      </c>
      <c r="J4219" t="s">
        <v>411</v>
      </c>
    </row>
    <row r="4220" spans="1:10">
      <c r="A4220">
        <v>2</v>
      </c>
      <c r="B4220">
        <v>-92.138999999999996</v>
      </c>
      <c r="C4220">
        <v>177</v>
      </c>
      <c r="D4220">
        <v>35000</v>
      </c>
      <c r="E4220">
        <v>30</v>
      </c>
      <c r="F4220" s="3">
        <v>46.333923269070326</v>
      </c>
    </row>
    <row r="4221" spans="1:10">
      <c r="A4221">
        <v>3</v>
      </c>
      <c r="B4221">
        <v>-92.024000000000001</v>
      </c>
      <c r="C4221">
        <v>177</v>
      </c>
      <c r="D4221">
        <v>35000</v>
      </c>
      <c r="E4221">
        <v>27</v>
      </c>
      <c r="F4221" s="3">
        <v>46.355728176899291</v>
      </c>
    </row>
    <row r="4222" spans="1:10">
      <c r="A4222">
        <v>4</v>
      </c>
      <c r="B4222">
        <v>-91.912000000000006</v>
      </c>
      <c r="C4222">
        <v>177</v>
      </c>
      <c r="D4222">
        <v>35000</v>
      </c>
      <c r="E4222">
        <v>54</v>
      </c>
      <c r="F4222" s="3">
        <v>46.419224541575559</v>
      </c>
    </row>
    <row r="4223" spans="1:10">
      <c r="A4223">
        <v>5</v>
      </c>
      <c r="B4223">
        <v>-91.8</v>
      </c>
      <c r="C4223">
        <v>177</v>
      </c>
      <c r="D4223">
        <v>35000</v>
      </c>
      <c r="E4223">
        <v>66</v>
      </c>
      <c r="F4223" s="3">
        <v>46.593519556014733</v>
      </c>
    </row>
    <row r="4224" spans="1:10">
      <c r="A4224">
        <v>6</v>
      </c>
      <c r="B4224">
        <v>-91.694000000000003</v>
      </c>
      <c r="C4224">
        <v>177</v>
      </c>
      <c r="D4224">
        <v>35000</v>
      </c>
      <c r="E4224">
        <v>58</v>
      </c>
      <c r="F4224" s="3">
        <v>47.002831266582135</v>
      </c>
    </row>
    <row r="4225" spans="1:6">
      <c r="A4225">
        <v>7</v>
      </c>
      <c r="B4225">
        <v>-91.581000000000003</v>
      </c>
      <c r="C4225">
        <v>177</v>
      </c>
      <c r="D4225">
        <v>35000</v>
      </c>
      <c r="E4225">
        <v>66</v>
      </c>
      <c r="F4225" s="3">
        <v>48.022609813829199</v>
      </c>
    </row>
    <row r="4226" spans="1:6">
      <c r="A4226">
        <v>8</v>
      </c>
      <c r="B4226">
        <v>-91.465000000000003</v>
      </c>
      <c r="C4226">
        <v>177</v>
      </c>
      <c r="D4226">
        <v>35000</v>
      </c>
      <c r="E4226">
        <v>56</v>
      </c>
      <c r="F4226" s="3">
        <v>50.371344744091687</v>
      </c>
    </row>
    <row r="4227" spans="1:6">
      <c r="A4227">
        <v>9</v>
      </c>
      <c r="B4227">
        <v>-91.349000000000004</v>
      </c>
      <c r="C4227">
        <v>177</v>
      </c>
      <c r="D4227">
        <v>35000</v>
      </c>
      <c r="E4227">
        <v>57</v>
      </c>
      <c r="F4227" s="3">
        <v>55.275142028994381</v>
      </c>
    </row>
    <row r="4228" spans="1:6">
      <c r="A4228">
        <v>10</v>
      </c>
      <c r="B4228">
        <v>-91.233999999999995</v>
      </c>
      <c r="C4228">
        <v>177</v>
      </c>
      <c r="D4228">
        <v>35000</v>
      </c>
      <c r="E4228">
        <v>72</v>
      </c>
      <c r="F4228" s="3">
        <v>64.589120333346415</v>
      </c>
    </row>
    <row r="4229" spans="1:6">
      <c r="A4229">
        <v>11</v>
      </c>
      <c r="B4229">
        <v>-91.123999999999995</v>
      </c>
      <c r="C4229">
        <v>177</v>
      </c>
      <c r="D4229">
        <v>35000</v>
      </c>
      <c r="E4229">
        <v>98</v>
      </c>
      <c r="F4229" s="3">
        <v>80.058850337714688</v>
      </c>
    </row>
    <row r="4230" spans="1:6">
      <c r="A4230">
        <v>12</v>
      </c>
      <c r="B4230">
        <v>-91.009</v>
      </c>
      <c r="C4230">
        <v>177</v>
      </c>
      <c r="D4230">
        <v>35000</v>
      </c>
      <c r="E4230">
        <v>114</v>
      </c>
      <c r="F4230" s="3">
        <v>105.95399753141072</v>
      </c>
    </row>
    <row r="4231" spans="1:6">
      <c r="A4231">
        <v>13</v>
      </c>
      <c r="B4231">
        <v>-90.894999999999996</v>
      </c>
      <c r="C4231">
        <v>177</v>
      </c>
      <c r="D4231">
        <v>35000</v>
      </c>
      <c r="E4231">
        <v>142</v>
      </c>
      <c r="F4231" s="3">
        <v>143.87617499887659</v>
      </c>
    </row>
    <row r="4232" spans="1:6">
      <c r="A4232">
        <v>14</v>
      </c>
      <c r="B4232">
        <v>-90.787000000000006</v>
      </c>
      <c r="C4232">
        <v>177</v>
      </c>
      <c r="D4232">
        <v>35000</v>
      </c>
      <c r="E4232">
        <v>177</v>
      </c>
      <c r="F4232" s="3">
        <v>191.82346194020246</v>
      </c>
    </row>
    <row r="4233" spans="1:6">
      <c r="A4233">
        <v>15</v>
      </c>
      <c r="B4233">
        <v>-90.671999999999997</v>
      </c>
      <c r="C4233">
        <v>177</v>
      </c>
      <c r="D4233">
        <v>35000</v>
      </c>
      <c r="E4233">
        <v>233</v>
      </c>
      <c r="F4233" s="3">
        <v>253.73447310122248</v>
      </c>
    </row>
    <row r="4234" spans="1:6">
      <c r="A4234">
        <v>16</v>
      </c>
      <c r="B4234">
        <v>-90.555999999999997</v>
      </c>
      <c r="C4234">
        <v>177</v>
      </c>
      <c r="D4234">
        <v>35000</v>
      </c>
      <c r="E4234">
        <v>350</v>
      </c>
      <c r="F4234" s="3">
        <v>321.64718695760939</v>
      </c>
    </row>
    <row r="4235" spans="1:6">
      <c r="A4235">
        <v>17</v>
      </c>
      <c r="B4235">
        <v>-90.44</v>
      </c>
      <c r="C4235">
        <v>177</v>
      </c>
      <c r="D4235">
        <v>35000</v>
      </c>
      <c r="E4235">
        <v>377</v>
      </c>
      <c r="F4235" s="3">
        <v>385.49515273071523</v>
      </c>
    </row>
    <row r="4236" spans="1:6">
      <c r="A4236">
        <v>18</v>
      </c>
      <c r="B4236">
        <v>-90.325000000000003</v>
      </c>
      <c r="C4236">
        <v>177</v>
      </c>
      <c r="D4236">
        <v>35000</v>
      </c>
      <c r="E4236">
        <v>387</v>
      </c>
      <c r="F4236" s="3">
        <v>433.75679123321459</v>
      </c>
    </row>
    <row r="4237" spans="1:6">
      <c r="A4237">
        <v>19</v>
      </c>
      <c r="B4237">
        <v>-90.218999999999994</v>
      </c>
      <c r="C4237">
        <v>177</v>
      </c>
      <c r="D4237">
        <v>35000</v>
      </c>
      <c r="E4237">
        <v>449</v>
      </c>
      <c r="F4237" s="3">
        <v>456.73368543710524</v>
      </c>
    </row>
    <row r="4238" spans="1:6">
      <c r="A4238">
        <v>20</v>
      </c>
      <c r="B4238">
        <v>-90.105999999999995</v>
      </c>
      <c r="C4238">
        <v>177</v>
      </c>
      <c r="D4238">
        <v>35000</v>
      </c>
      <c r="E4238">
        <v>518</v>
      </c>
      <c r="F4238" s="3">
        <v>453.76476614320961</v>
      </c>
    </row>
    <row r="4239" spans="1:6">
      <c r="A4239">
        <v>21</v>
      </c>
      <c r="B4239">
        <v>-89.991</v>
      </c>
      <c r="C4239">
        <v>177</v>
      </c>
      <c r="D4239">
        <v>35000</v>
      </c>
      <c r="E4239">
        <v>453</v>
      </c>
      <c r="F4239" s="3">
        <v>422.38085052933383</v>
      </c>
    </row>
    <row r="4240" spans="1:6">
      <c r="A4240">
        <v>22</v>
      </c>
      <c r="B4240">
        <v>-89.876999999999995</v>
      </c>
      <c r="C4240">
        <v>177</v>
      </c>
      <c r="D4240">
        <v>35000</v>
      </c>
      <c r="E4240">
        <v>390</v>
      </c>
      <c r="F4240" s="3">
        <v>369.38207638146463</v>
      </c>
    </row>
    <row r="4241" spans="1:6">
      <c r="A4241">
        <v>23</v>
      </c>
      <c r="B4241">
        <v>-89.757999999999996</v>
      </c>
      <c r="C4241">
        <v>177</v>
      </c>
      <c r="D4241">
        <v>35000</v>
      </c>
      <c r="E4241">
        <v>299</v>
      </c>
      <c r="F4241" s="3">
        <v>301.59167792268801</v>
      </c>
    </row>
    <row r="4242" spans="1:6">
      <c r="A4242">
        <v>24</v>
      </c>
      <c r="B4242">
        <v>-89.641999999999996</v>
      </c>
      <c r="C4242">
        <v>177</v>
      </c>
      <c r="D4242">
        <v>35000</v>
      </c>
      <c r="E4242">
        <v>233</v>
      </c>
      <c r="F4242" s="3">
        <v>234.44369724029252</v>
      </c>
    </row>
    <row r="4243" spans="1:6">
      <c r="A4243">
        <v>25</v>
      </c>
      <c r="B4243">
        <v>-89.534999999999997</v>
      </c>
      <c r="C4243">
        <v>177</v>
      </c>
      <c r="D4243">
        <v>35000</v>
      </c>
      <c r="E4243">
        <v>149</v>
      </c>
      <c r="F4243" s="3">
        <v>179.18547921541003</v>
      </c>
    </row>
    <row r="4244" spans="1:6">
      <c r="A4244">
        <v>26</v>
      </c>
      <c r="B4244">
        <v>-89.43</v>
      </c>
      <c r="C4244">
        <v>177</v>
      </c>
      <c r="D4244">
        <v>35000</v>
      </c>
      <c r="E4244">
        <v>108</v>
      </c>
      <c r="F4244" s="3">
        <v>135.11281274654817</v>
      </c>
    </row>
    <row r="4245" spans="1:6">
      <c r="A4245">
        <v>27</v>
      </c>
      <c r="B4245">
        <v>-89.316000000000003</v>
      </c>
      <c r="C4245">
        <v>177</v>
      </c>
      <c r="D4245">
        <v>35000</v>
      </c>
      <c r="E4245">
        <v>117</v>
      </c>
      <c r="F4245" s="3">
        <v>99.808054414486648</v>
      </c>
    </row>
    <row r="4246" spans="1:6">
      <c r="A4246">
        <v>28</v>
      </c>
      <c r="B4246">
        <v>-89.195999999999998</v>
      </c>
      <c r="C4246">
        <v>177</v>
      </c>
      <c r="D4246">
        <v>35000</v>
      </c>
      <c r="E4246">
        <v>83</v>
      </c>
      <c r="F4246" s="3">
        <v>75.341707836519873</v>
      </c>
    </row>
    <row r="4247" spans="1:6">
      <c r="A4247">
        <v>29</v>
      </c>
      <c r="B4247">
        <v>-89.090999999999994</v>
      </c>
      <c r="C4247">
        <v>177</v>
      </c>
      <c r="D4247">
        <v>35000</v>
      </c>
      <c r="E4247">
        <v>84</v>
      </c>
      <c r="F4247" s="3">
        <v>62.23976029123795</v>
      </c>
    </row>
    <row r="4248" spans="1:6">
      <c r="A4248">
        <v>30</v>
      </c>
      <c r="B4248">
        <v>-88.971999999999994</v>
      </c>
      <c r="C4248">
        <v>177</v>
      </c>
      <c r="D4248">
        <v>35000</v>
      </c>
      <c r="E4248">
        <v>71</v>
      </c>
      <c r="F4248" s="3">
        <v>53.807395186369085</v>
      </c>
    </row>
    <row r="4249" spans="1:6">
      <c r="A4249">
        <v>31</v>
      </c>
      <c r="B4249">
        <v>-88.86</v>
      </c>
      <c r="C4249">
        <v>177</v>
      </c>
      <c r="D4249">
        <v>35000</v>
      </c>
      <c r="E4249">
        <v>57</v>
      </c>
      <c r="F4249" s="3">
        <v>49.747699524506132</v>
      </c>
    </row>
    <row r="4250" spans="1:6">
      <c r="A4250">
        <v>32</v>
      </c>
      <c r="B4250">
        <v>-88.751999999999995</v>
      </c>
      <c r="C4250">
        <v>177</v>
      </c>
      <c r="D4250">
        <v>35000</v>
      </c>
      <c r="E4250">
        <v>51</v>
      </c>
      <c r="F4250" s="3">
        <v>47.83218939230678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183</v>
      </c>
    </row>
    <row r="4256" spans="1:6">
      <c r="A4256" t="s">
        <v>37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5</v>
      </c>
    </row>
    <row r="4260" spans="1:10">
      <c r="A4260" t="s">
        <v>184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293</v>
      </c>
      <c r="B4268" t="s">
        <v>272</v>
      </c>
      <c r="C4268" t="s">
        <v>275</v>
      </c>
      <c r="D4268" t="s">
        <v>292</v>
      </c>
      <c r="E4268" t="s">
        <v>291</v>
      </c>
      <c r="F4268" t="s">
        <v>314</v>
      </c>
    </row>
    <row r="4269" spans="1:10">
      <c r="A4269">
        <v>1</v>
      </c>
      <c r="B4269">
        <v>-92.248000000000005</v>
      </c>
      <c r="C4269">
        <v>178</v>
      </c>
      <c r="D4269">
        <v>35000</v>
      </c>
      <c r="E4269">
        <v>31</v>
      </c>
      <c r="F4269" s="3">
        <v>49.9391039036962</v>
      </c>
      <c r="J4269" t="s">
        <v>412</v>
      </c>
    </row>
    <row r="4270" spans="1:10">
      <c r="A4270">
        <v>2</v>
      </c>
      <c r="B4270">
        <v>-92.138999999999996</v>
      </c>
      <c r="C4270">
        <v>178</v>
      </c>
      <c r="D4270">
        <v>35000</v>
      </c>
      <c r="E4270">
        <v>30</v>
      </c>
      <c r="F4270" s="3">
        <v>49.945338213315821</v>
      </c>
    </row>
    <row r="4271" spans="1:10">
      <c r="A4271">
        <v>3</v>
      </c>
      <c r="B4271">
        <v>-92.024000000000001</v>
      </c>
      <c r="C4271">
        <v>178</v>
      </c>
      <c r="D4271">
        <v>35000</v>
      </c>
      <c r="E4271">
        <v>37</v>
      </c>
      <c r="F4271" s="3">
        <v>49.966912571632939</v>
      </c>
    </row>
    <row r="4272" spans="1:10">
      <c r="A4272">
        <v>4</v>
      </c>
      <c r="B4272">
        <v>-91.912000000000006</v>
      </c>
      <c r="C4272">
        <v>178</v>
      </c>
      <c r="D4272">
        <v>35000</v>
      </c>
      <c r="E4272">
        <v>44</v>
      </c>
      <c r="F4272" s="3">
        <v>50.031233153725829</v>
      </c>
    </row>
    <row r="4273" spans="1:6">
      <c r="A4273">
        <v>5</v>
      </c>
      <c r="B4273">
        <v>-91.8</v>
      </c>
      <c r="C4273">
        <v>178</v>
      </c>
      <c r="D4273">
        <v>35000</v>
      </c>
      <c r="E4273">
        <v>60</v>
      </c>
      <c r="F4273" s="3">
        <v>50.211573255572887</v>
      </c>
    </row>
    <row r="4274" spans="1:6">
      <c r="A4274">
        <v>6</v>
      </c>
      <c r="B4274">
        <v>-91.694000000000003</v>
      </c>
      <c r="C4274">
        <v>178</v>
      </c>
      <c r="D4274">
        <v>35000</v>
      </c>
      <c r="E4274">
        <v>61</v>
      </c>
      <c r="F4274" s="3">
        <v>50.642967890456397</v>
      </c>
    </row>
    <row r="4275" spans="1:6">
      <c r="A4275">
        <v>7</v>
      </c>
      <c r="B4275">
        <v>-91.581000000000003</v>
      </c>
      <c r="C4275">
        <v>178</v>
      </c>
      <c r="D4275">
        <v>35000</v>
      </c>
      <c r="E4275">
        <v>74</v>
      </c>
      <c r="F4275" s="3">
        <v>51.73593649781791</v>
      </c>
    </row>
    <row r="4276" spans="1:6">
      <c r="A4276">
        <v>8</v>
      </c>
      <c r="B4276">
        <v>-91.465000000000003</v>
      </c>
      <c r="C4276">
        <v>178</v>
      </c>
      <c r="D4276">
        <v>35000</v>
      </c>
      <c r="E4276">
        <v>89</v>
      </c>
      <c r="F4276" s="3">
        <v>54.29176376351041</v>
      </c>
    </row>
    <row r="4277" spans="1:6">
      <c r="A4277">
        <v>9</v>
      </c>
      <c r="B4277">
        <v>-91.349000000000004</v>
      </c>
      <c r="C4277">
        <v>178</v>
      </c>
      <c r="D4277">
        <v>35000</v>
      </c>
      <c r="E4277">
        <v>73</v>
      </c>
      <c r="F4277" s="3">
        <v>59.697621267336906</v>
      </c>
    </row>
    <row r="4278" spans="1:6">
      <c r="A4278">
        <v>10</v>
      </c>
      <c r="B4278">
        <v>-91.233999999999995</v>
      </c>
      <c r="C4278">
        <v>178</v>
      </c>
      <c r="D4278">
        <v>35000</v>
      </c>
      <c r="E4278">
        <v>108</v>
      </c>
      <c r="F4278" s="3">
        <v>70.073572889332169</v>
      </c>
    </row>
    <row r="4279" spans="1:6">
      <c r="A4279">
        <v>11</v>
      </c>
      <c r="B4279">
        <v>-91.123999999999995</v>
      </c>
      <c r="C4279">
        <v>178</v>
      </c>
      <c r="D4279">
        <v>35000</v>
      </c>
      <c r="E4279">
        <v>99</v>
      </c>
      <c r="F4279" s="3">
        <v>87.442673858044728</v>
      </c>
    </row>
    <row r="4280" spans="1:6">
      <c r="A4280">
        <v>12</v>
      </c>
      <c r="B4280">
        <v>-91.009</v>
      </c>
      <c r="C4280">
        <v>178</v>
      </c>
      <c r="D4280">
        <v>35000</v>
      </c>
      <c r="E4280">
        <v>119</v>
      </c>
      <c r="F4280" s="3">
        <v>116.67453655977451</v>
      </c>
    </row>
    <row r="4281" spans="1:6">
      <c r="A4281">
        <v>13</v>
      </c>
      <c r="B4281">
        <v>-90.894999999999996</v>
      </c>
      <c r="C4281">
        <v>178</v>
      </c>
      <c r="D4281">
        <v>35000</v>
      </c>
      <c r="E4281">
        <v>157</v>
      </c>
      <c r="F4281" s="3">
        <v>159.60137031354637</v>
      </c>
    </row>
    <row r="4282" spans="1:6">
      <c r="A4282">
        <v>14</v>
      </c>
      <c r="B4282">
        <v>-90.787000000000006</v>
      </c>
      <c r="C4282">
        <v>178</v>
      </c>
      <c r="D4282">
        <v>35000</v>
      </c>
      <c r="E4282">
        <v>188</v>
      </c>
      <c r="F4282" s="3">
        <v>213.8642440656696</v>
      </c>
    </row>
    <row r="4283" spans="1:6">
      <c r="A4283">
        <v>15</v>
      </c>
      <c r="B4283">
        <v>-90.671999999999997</v>
      </c>
      <c r="C4283">
        <v>178</v>
      </c>
      <c r="D4283">
        <v>35000</v>
      </c>
      <c r="E4283">
        <v>284</v>
      </c>
      <c r="F4283" s="3">
        <v>283.672048619115</v>
      </c>
    </row>
    <row r="4284" spans="1:6">
      <c r="A4284">
        <v>16</v>
      </c>
      <c r="B4284">
        <v>-90.555999999999997</v>
      </c>
      <c r="C4284">
        <v>178</v>
      </c>
      <c r="D4284">
        <v>35000</v>
      </c>
      <c r="E4284">
        <v>341</v>
      </c>
      <c r="F4284" s="3">
        <v>359.59283621387891</v>
      </c>
    </row>
    <row r="4285" spans="1:6">
      <c r="A4285">
        <v>17</v>
      </c>
      <c r="B4285">
        <v>-90.44</v>
      </c>
      <c r="C4285">
        <v>178</v>
      </c>
      <c r="D4285">
        <v>35000</v>
      </c>
      <c r="E4285">
        <v>437</v>
      </c>
      <c r="F4285" s="3">
        <v>429.8059136866267</v>
      </c>
    </row>
    <row r="4286" spans="1:6">
      <c r="A4286">
        <v>18</v>
      </c>
      <c r="B4286">
        <v>-90.325000000000003</v>
      </c>
      <c r="C4286">
        <v>178</v>
      </c>
      <c r="D4286">
        <v>35000</v>
      </c>
      <c r="E4286">
        <v>451</v>
      </c>
      <c r="F4286" s="3">
        <v>481.11130034342369</v>
      </c>
    </row>
    <row r="4287" spans="1:6">
      <c r="A4287">
        <v>19</v>
      </c>
      <c r="B4287">
        <v>-90.218999999999994</v>
      </c>
      <c r="C4287">
        <v>178</v>
      </c>
      <c r="D4287">
        <v>35000</v>
      </c>
      <c r="E4287">
        <v>494</v>
      </c>
      <c r="F4287" s="3">
        <v>503.13894396668866</v>
      </c>
    </row>
    <row r="4288" spans="1:6">
      <c r="A4288">
        <v>20</v>
      </c>
      <c r="B4288">
        <v>-90.105999999999995</v>
      </c>
      <c r="C4288">
        <v>178</v>
      </c>
      <c r="D4288">
        <v>35000</v>
      </c>
      <c r="E4288">
        <v>546</v>
      </c>
      <c r="F4288" s="3">
        <v>495.22989271887104</v>
      </c>
    </row>
    <row r="4289" spans="1:6">
      <c r="A4289">
        <v>21</v>
      </c>
      <c r="B4289">
        <v>-89.991</v>
      </c>
      <c r="C4289">
        <v>178</v>
      </c>
      <c r="D4289">
        <v>35000</v>
      </c>
      <c r="E4289">
        <v>525</v>
      </c>
      <c r="F4289" s="3">
        <v>455.74666823585994</v>
      </c>
    </row>
    <row r="4290" spans="1:6">
      <c r="A4290">
        <v>22</v>
      </c>
      <c r="B4290">
        <v>-89.876999999999995</v>
      </c>
      <c r="C4290">
        <v>178</v>
      </c>
      <c r="D4290">
        <v>35000</v>
      </c>
      <c r="E4290">
        <v>392</v>
      </c>
      <c r="F4290" s="3">
        <v>393.45467380693248</v>
      </c>
    </row>
    <row r="4291" spans="1:6">
      <c r="A4291">
        <v>23</v>
      </c>
      <c r="B4291">
        <v>-89.757999999999996</v>
      </c>
      <c r="C4291">
        <v>178</v>
      </c>
      <c r="D4291">
        <v>35000</v>
      </c>
      <c r="E4291">
        <v>286</v>
      </c>
      <c r="F4291" s="3">
        <v>316.61615853231507</v>
      </c>
    </row>
    <row r="4292" spans="1:6">
      <c r="A4292">
        <v>24</v>
      </c>
      <c r="B4292">
        <v>-89.641999999999996</v>
      </c>
      <c r="C4292">
        <v>178</v>
      </c>
      <c r="D4292">
        <v>35000</v>
      </c>
      <c r="E4292">
        <v>246</v>
      </c>
      <c r="F4292" s="3">
        <v>242.6754156890747</v>
      </c>
    </row>
    <row r="4293" spans="1:6">
      <c r="A4293">
        <v>25</v>
      </c>
      <c r="B4293">
        <v>-89.534999999999997</v>
      </c>
      <c r="C4293">
        <v>178</v>
      </c>
      <c r="D4293">
        <v>35000</v>
      </c>
      <c r="E4293">
        <v>180</v>
      </c>
      <c r="F4293" s="3">
        <v>183.37341442408956</v>
      </c>
    </row>
    <row r="4294" spans="1:6">
      <c r="A4294">
        <v>26</v>
      </c>
      <c r="B4294">
        <v>-89.43</v>
      </c>
      <c r="C4294">
        <v>178</v>
      </c>
      <c r="D4294">
        <v>35000</v>
      </c>
      <c r="E4294">
        <v>128</v>
      </c>
      <c r="F4294" s="3">
        <v>137.22164985115049</v>
      </c>
    </row>
    <row r="4295" spans="1:6">
      <c r="A4295">
        <v>27</v>
      </c>
      <c r="B4295">
        <v>-89.316000000000003</v>
      </c>
      <c r="C4295">
        <v>178</v>
      </c>
      <c r="D4295">
        <v>35000</v>
      </c>
      <c r="E4295">
        <v>83</v>
      </c>
      <c r="F4295" s="3">
        <v>101.20127233145655</v>
      </c>
    </row>
    <row r="4296" spans="1:6">
      <c r="A4296">
        <v>28</v>
      </c>
      <c r="B4296">
        <v>-89.195999999999998</v>
      </c>
      <c r="C4296">
        <v>178</v>
      </c>
      <c r="D4296">
        <v>35000</v>
      </c>
      <c r="E4296">
        <v>92</v>
      </c>
      <c r="F4296" s="3">
        <v>76.956373286620504</v>
      </c>
    </row>
    <row r="4297" spans="1:6">
      <c r="A4297">
        <v>29</v>
      </c>
      <c r="B4297">
        <v>-89.090999999999994</v>
      </c>
      <c r="C4297">
        <v>178</v>
      </c>
      <c r="D4297">
        <v>35000</v>
      </c>
      <c r="E4297">
        <v>75</v>
      </c>
      <c r="F4297" s="3">
        <v>64.357451788444195</v>
      </c>
    </row>
    <row r="4298" spans="1:6">
      <c r="A4298">
        <v>30</v>
      </c>
      <c r="B4298">
        <v>-88.971999999999994</v>
      </c>
      <c r="C4298">
        <v>178</v>
      </c>
      <c r="D4298">
        <v>35000</v>
      </c>
      <c r="E4298">
        <v>60</v>
      </c>
      <c r="F4298" s="3">
        <v>56.495909226990548</v>
      </c>
    </row>
    <row r="4299" spans="1:6">
      <c r="A4299">
        <v>31</v>
      </c>
      <c r="B4299">
        <v>-88.86</v>
      </c>
      <c r="C4299">
        <v>178</v>
      </c>
      <c r="D4299">
        <v>35000</v>
      </c>
      <c r="E4299">
        <v>60</v>
      </c>
      <c r="F4299" s="3">
        <v>52.838887178643667</v>
      </c>
    </row>
    <row r="4300" spans="1:6">
      <c r="A4300">
        <v>32</v>
      </c>
      <c r="B4300">
        <v>-88.751999999999995</v>
      </c>
      <c r="C4300">
        <v>178</v>
      </c>
      <c r="D4300">
        <v>35000</v>
      </c>
      <c r="E4300">
        <v>52</v>
      </c>
      <c r="F4300" s="3">
        <v>51.171922050072794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185</v>
      </c>
    </row>
    <row r="4306" spans="1:10">
      <c r="A4306" t="s">
        <v>37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5</v>
      </c>
    </row>
    <row r="4310" spans="1:10">
      <c r="A4310" t="s">
        <v>186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293</v>
      </c>
      <c r="B4318" t="s">
        <v>272</v>
      </c>
      <c r="C4318" t="s">
        <v>275</v>
      </c>
      <c r="D4318" t="s">
        <v>292</v>
      </c>
      <c r="E4318" t="s">
        <v>291</v>
      </c>
      <c r="F4318" t="s">
        <v>314</v>
      </c>
    </row>
    <row r="4319" spans="1:10">
      <c r="A4319">
        <v>1</v>
      </c>
      <c r="B4319">
        <v>-92.248000000000005</v>
      </c>
      <c r="C4319">
        <v>179</v>
      </c>
      <c r="D4319">
        <v>35000</v>
      </c>
      <c r="E4319">
        <v>41</v>
      </c>
      <c r="F4319" s="3">
        <v>49.380341079759496</v>
      </c>
      <c r="J4319" t="s">
        <v>413</v>
      </c>
    </row>
    <row r="4320" spans="1:10">
      <c r="A4320">
        <v>2</v>
      </c>
      <c r="B4320">
        <v>-92.138999999999996</v>
      </c>
      <c r="C4320">
        <v>179</v>
      </c>
      <c r="D4320">
        <v>35000</v>
      </c>
      <c r="E4320">
        <v>33</v>
      </c>
      <c r="F4320" s="3">
        <v>49.400624632114898</v>
      </c>
    </row>
    <row r="4321" spans="1:6">
      <c r="A4321">
        <v>3</v>
      </c>
      <c r="B4321">
        <v>-92.024000000000001</v>
      </c>
      <c r="C4321">
        <v>179</v>
      </c>
      <c r="D4321">
        <v>35000</v>
      </c>
      <c r="E4321">
        <v>37</v>
      </c>
      <c r="F4321" s="3">
        <v>49.460556021686138</v>
      </c>
    </row>
    <row r="4322" spans="1:6">
      <c r="A4322">
        <v>4</v>
      </c>
      <c r="B4322">
        <v>-91.912000000000006</v>
      </c>
      <c r="C4322">
        <v>179</v>
      </c>
      <c r="D4322">
        <v>35000</v>
      </c>
      <c r="E4322">
        <v>67</v>
      </c>
      <c r="F4322" s="3">
        <v>49.614458446729024</v>
      </c>
    </row>
    <row r="4323" spans="1:6">
      <c r="A4323">
        <v>5</v>
      </c>
      <c r="B4323">
        <v>-91.8</v>
      </c>
      <c r="C4323">
        <v>179</v>
      </c>
      <c r="D4323">
        <v>35000</v>
      </c>
      <c r="E4323">
        <v>53</v>
      </c>
      <c r="F4323" s="3">
        <v>49.989832541535513</v>
      </c>
    </row>
    <row r="4324" spans="1:6">
      <c r="A4324">
        <v>6</v>
      </c>
      <c r="B4324">
        <v>-91.694000000000003</v>
      </c>
      <c r="C4324">
        <v>179</v>
      </c>
      <c r="D4324">
        <v>35000</v>
      </c>
      <c r="E4324">
        <v>59</v>
      </c>
      <c r="F4324" s="3">
        <v>50.781045024579335</v>
      </c>
    </row>
    <row r="4325" spans="1:6">
      <c r="A4325">
        <v>7</v>
      </c>
      <c r="B4325">
        <v>-91.581000000000003</v>
      </c>
      <c r="C4325">
        <v>179</v>
      </c>
      <c r="D4325">
        <v>35000</v>
      </c>
      <c r="E4325">
        <v>73</v>
      </c>
      <c r="F4325" s="3">
        <v>52.557342490319819</v>
      </c>
    </row>
    <row r="4326" spans="1:6">
      <c r="A4326">
        <v>8</v>
      </c>
      <c r="B4326">
        <v>-91.465000000000003</v>
      </c>
      <c r="C4326">
        <v>179</v>
      </c>
      <c r="D4326">
        <v>35000</v>
      </c>
      <c r="E4326">
        <v>64</v>
      </c>
      <c r="F4326" s="3">
        <v>56.252525044673526</v>
      </c>
    </row>
    <row r="4327" spans="1:6">
      <c r="A4327">
        <v>9</v>
      </c>
      <c r="B4327">
        <v>-91.349000000000004</v>
      </c>
      <c r="C4327">
        <v>179</v>
      </c>
      <c r="D4327">
        <v>35000</v>
      </c>
      <c r="E4327">
        <v>66</v>
      </c>
      <c r="F4327" s="3">
        <v>63.260527447289675</v>
      </c>
    </row>
    <row r="4328" spans="1:6">
      <c r="A4328">
        <v>10</v>
      </c>
      <c r="B4328">
        <v>-91.233999999999995</v>
      </c>
      <c r="C4328">
        <v>179</v>
      </c>
      <c r="D4328">
        <v>35000</v>
      </c>
      <c r="E4328">
        <v>88</v>
      </c>
      <c r="F4328" s="3">
        <v>75.436884963465914</v>
      </c>
    </row>
    <row r="4329" spans="1:6">
      <c r="A4329">
        <v>11</v>
      </c>
      <c r="B4329">
        <v>-91.123999999999995</v>
      </c>
      <c r="C4329">
        <v>179</v>
      </c>
      <c r="D4329">
        <v>35000</v>
      </c>
      <c r="E4329">
        <v>106</v>
      </c>
      <c r="F4329" s="3">
        <v>94.098172689283032</v>
      </c>
    </row>
    <row r="4330" spans="1:6">
      <c r="A4330">
        <v>12</v>
      </c>
      <c r="B4330">
        <v>-91.009</v>
      </c>
      <c r="C4330">
        <v>179</v>
      </c>
      <c r="D4330">
        <v>35000</v>
      </c>
      <c r="E4330">
        <v>125</v>
      </c>
      <c r="F4330" s="3">
        <v>123.07754877928221</v>
      </c>
    </row>
    <row r="4331" spans="1:6">
      <c r="A4331">
        <v>13</v>
      </c>
      <c r="B4331">
        <v>-90.894999999999996</v>
      </c>
      <c r="C4331">
        <v>179</v>
      </c>
      <c r="D4331">
        <v>35000</v>
      </c>
      <c r="E4331">
        <v>169</v>
      </c>
      <c r="F4331" s="3">
        <v>162.63205208875698</v>
      </c>
    </row>
    <row r="4332" spans="1:6">
      <c r="A4332">
        <v>14</v>
      </c>
      <c r="B4332">
        <v>-90.787000000000006</v>
      </c>
      <c r="C4332">
        <v>179</v>
      </c>
      <c r="D4332">
        <v>35000</v>
      </c>
      <c r="E4332">
        <v>210</v>
      </c>
      <c r="F4332" s="3">
        <v>209.57950073996577</v>
      </c>
    </row>
    <row r="4333" spans="1:6">
      <c r="A4333">
        <v>15</v>
      </c>
      <c r="B4333">
        <v>-90.671999999999997</v>
      </c>
      <c r="C4333">
        <v>179</v>
      </c>
      <c r="D4333">
        <v>35000</v>
      </c>
      <c r="E4333">
        <v>241</v>
      </c>
      <c r="F4333" s="3">
        <v>266.68222539653499</v>
      </c>
    </row>
    <row r="4334" spans="1:6">
      <c r="A4334">
        <v>16</v>
      </c>
      <c r="B4334">
        <v>-90.555999999999997</v>
      </c>
      <c r="C4334">
        <v>179</v>
      </c>
      <c r="D4334">
        <v>35000</v>
      </c>
      <c r="E4334">
        <v>293</v>
      </c>
      <c r="F4334" s="3">
        <v>325.68640861424933</v>
      </c>
    </row>
    <row r="4335" spans="1:6">
      <c r="A4335">
        <v>17</v>
      </c>
      <c r="B4335">
        <v>-90.44</v>
      </c>
      <c r="C4335">
        <v>179</v>
      </c>
      <c r="D4335">
        <v>35000</v>
      </c>
      <c r="E4335">
        <v>370</v>
      </c>
      <c r="F4335" s="3">
        <v>377.75100319655576</v>
      </c>
    </row>
    <row r="4336" spans="1:6">
      <c r="A4336">
        <v>18</v>
      </c>
      <c r="B4336">
        <v>-90.325000000000003</v>
      </c>
      <c r="C4336">
        <v>179</v>
      </c>
      <c r="D4336">
        <v>35000</v>
      </c>
      <c r="E4336">
        <v>426</v>
      </c>
      <c r="F4336" s="3">
        <v>413.89754402503422</v>
      </c>
    </row>
    <row r="4337" spans="1:6">
      <c r="A4337">
        <v>19</v>
      </c>
      <c r="B4337">
        <v>-90.218999999999994</v>
      </c>
      <c r="C4337">
        <v>179</v>
      </c>
      <c r="D4337">
        <v>35000</v>
      </c>
      <c r="E4337">
        <v>453</v>
      </c>
      <c r="F4337" s="3">
        <v>427.7987667746425</v>
      </c>
    </row>
    <row r="4338" spans="1:6">
      <c r="A4338">
        <v>20</v>
      </c>
      <c r="B4338">
        <v>-90.105999999999995</v>
      </c>
      <c r="C4338">
        <v>179</v>
      </c>
      <c r="D4338">
        <v>35000</v>
      </c>
      <c r="E4338">
        <v>419</v>
      </c>
      <c r="F4338" s="3">
        <v>419.47193037981214</v>
      </c>
    </row>
    <row r="4339" spans="1:6">
      <c r="A4339">
        <v>21</v>
      </c>
      <c r="B4339">
        <v>-89.991</v>
      </c>
      <c r="C4339">
        <v>179</v>
      </c>
      <c r="D4339">
        <v>35000</v>
      </c>
      <c r="E4339">
        <v>422</v>
      </c>
      <c r="F4339" s="3">
        <v>388.12918651549114</v>
      </c>
    </row>
    <row r="4340" spans="1:6">
      <c r="A4340">
        <v>22</v>
      </c>
      <c r="B4340">
        <v>-89.876999999999995</v>
      </c>
      <c r="C4340">
        <v>179</v>
      </c>
      <c r="D4340">
        <v>35000</v>
      </c>
      <c r="E4340">
        <v>346</v>
      </c>
      <c r="F4340" s="3">
        <v>339.9882402310663</v>
      </c>
    </row>
    <row r="4341" spans="1:6">
      <c r="A4341">
        <v>23</v>
      </c>
      <c r="B4341">
        <v>-89.757999999999996</v>
      </c>
      <c r="C4341">
        <v>179</v>
      </c>
      <c r="D4341">
        <v>35000</v>
      </c>
      <c r="E4341">
        <v>299</v>
      </c>
      <c r="F4341" s="3">
        <v>280.36094848749065</v>
      </c>
    </row>
    <row r="4342" spans="1:6">
      <c r="A4342">
        <v>24</v>
      </c>
      <c r="B4342">
        <v>-89.641999999999996</v>
      </c>
      <c r="C4342">
        <v>179</v>
      </c>
      <c r="D4342">
        <v>35000</v>
      </c>
      <c r="E4342">
        <v>208</v>
      </c>
      <c r="F4342" s="3">
        <v>221.81495886527594</v>
      </c>
    </row>
    <row r="4343" spans="1:6">
      <c r="A4343">
        <v>25</v>
      </c>
      <c r="B4343">
        <v>-89.534999999999997</v>
      </c>
      <c r="C4343">
        <v>179</v>
      </c>
      <c r="D4343">
        <v>35000</v>
      </c>
      <c r="E4343">
        <v>152</v>
      </c>
      <c r="F4343" s="3">
        <v>173.40137575797877</v>
      </c>
    </row>
    <row r="4344" spans="1:6">
      <c r="A4344">
        <v>26</v>
      </c>
      <c r="B4344">
        <v>-89.43</v>
      </c>
      <c r="C4344">
        <v>179</v>
      </c>
      <c r="D4344">
        <v>35000</v>
      </c>
      <c r="E4344">
        <v>115</v>
      </c>
      <c r="F4344" s="3">
        <v>134.25095229414742</v>
      </c>
    </row>
    <row r="4345" spans="1:6">
      <c r="A4345">
        <v>27</v>
      </c>
      <c r="B4345">
        <v>-89.316000000000003</v>
      </c>
      <c r="C4345">
        <v>179</v>
      </c>
      <c r="D4345">
        <v>35000</v>
      </c>
      <c r="E4345">
        <v>109</v>
      </c>
      <c r="F4345" s="3">
        <v>102.18305038544443</v>
      </c>
    </row>
    <row r="4346" spans="1:6">
      <c r="A4346">
        <v>28</v>
      </c>
      <c r="B4346">
        <v>-89.195999999999998</v>
      </c>
      <c r="C4346">
        <v>179</v>
      </c>
      <c r="D4346">
        <v>35000</v>
      </c>
      <c r="E4346">
        <v>87</v>
      </c>
      <c r="F4346" s="3">
        <v>79.237694996660849</v>
      </c>
    </row>
    <row r="4347" spans="1:6">
      <c r="A4347">
        <v>29</v>
      </c>
      <c r="B4347">
        <v>-89.090999999999994</v>
      </c>
      <c r="C4347">
        <v>179</v>
      </c>
      <c r="D4347">
        <v>35000</v>
      </c>
      <c r="E4347">
        <v>83</v>
      </c>
      <c r="F4347" s="3">
        <v>66.463804745268519</v>
      </c>
    </row>
    <row r="4348" spans="1:6">
      <c r="A4348">
        <v>30</v>
      </c>
      <c r="B4348">
        <v>-88.971999999999994</v>
      </c>
      <c r="C4348">
        <v>179</v>
      </c>
      <c r="D4348">
        <v>35000</v>
      </c>
      <c r="E4348">
        <v>62</v>
      </c>
      <c r="F4348" s="3">
        <v>57.863559232459238</v>
      </c>
    </row>
    <row r="4349" spans="1:6">
      <c r="A4349">
        <v>31</v>
      </c>
      <c r="B4349">
        <v>-88.86</v>
      </c>
      <c r="C4349">
        <v>179</v>
      </c>
      <c r="D4349">
        <v>35000</v>
      </c>
      <c r="E4349">
        <v>49</v>
      </c>
      <c r="F4349" s="3">
        <v>53.490914343933355</v>
      </c>
    </row>
    <row r="4350" spans="1:6">
      <c r="A4350">
        <v>32</v>
      </c>
      <c r="B4350">
        <v>-88.751999999999995</v>
      </c>
      <c r="C4350">
        <v>179</v>
      </c>
      <c r="D4350">
        <v>35000</v>
      </c>
      <c r="E4350">
        <v>45</v>
      </c>
      <c r="F4350" s="3">
        <v>51.302887683001458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187</v>
      </c>
    </row>
    <row r="4356" spans="1:6">
      <c r="A4356" t="s">
        <v>37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5</v>
      </c>
    </row>
    <row r="4360" spans="1:6">
      <c r="A4360" t="s">
        <v>188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293</v>
      </c>
      <c r="B4368" t="s">
        <v>272</v>
      </c>
      <c r="C4368" t="s">
        <v>275</v>
      </c>
      <c r="D4368" t="s">
        <v>292</v>
      </c>
      <c r="E4368" t="s">
        <v>291</v>
      </c>
      <c r="F4368" t="s">
        <v>314</v>
      </c>
    </row>
    <row r="4369" spans="1:10">
      <c r="A4369">
        <v>1</v>
      </c>
      <c r="B4369">
        <v>-92.248000000000005</v>
      </c>
      <c r="C4369">
        <v>180</v>
      </c>
      <c r="D4369">
        <v>35000</v>
      </c>
      <c r="E4369">
        <v>26</v>
      </c>
      <c r="F4369" s="3">
        <v>43.092303355249364</v>
      </c>
      <c r="J4369" t="s">
        <v>414</v>
      </c>
    </row>
    <row r="4370" spans="1:10">
      <c r="A4370">
        <v>2</v>
      </c>
      <c r="B4370">
        <v>-92.138999999999996</v>
      </c>
      <c r="C4370">
        <v>180</v>
      </c>
      <c r="D4370">
        <v>35000</v>
      </c>
      <c r="E4370">
        <v>20</v>
      </c>
      <c r="F4370" s="3">
        <v>43.126726943412734</v>
      </c>
    </row>
    <row r="4371" spans="1:10">
      <c r="A4371">
        <v>3</v>
      </c>
      <c r="B4371">
        <v>-92.024000000000001</v>
      </c>
      <c r="C4371">
        <v>180</v>
      </c>
      <c r="D4371">
        <v>35000</v>
      </c>
      <c r="E4371">
        <v>32</v>
      </c>
      <c r="F4371" s="3">
        <v>43.224301434787606</v>
      </c>
    </row>
    <row r="4372" spans="1:10">
      <c r="A4372">
        <v>4</v>
      </c>
      <c r="B4372">
        <v>-91.912000000000006</v>
      </c>
      <c r="C4372">
        <v>180</v>
      </c>
      <c r="D4372">
        <v>35000</v>
      </c>
      <c r="E4372">
        <v>43</v>
      </c>
      <c r="F4372" s="3">
        <v>43.465049224752129</v>
      </c>
    </row>
    <row r="4373" spans="1:10">
      <c r="A4373">
        <v>5</v>
      </c>
      <c r="B4373">
        <v>-91.8</v>
      </c>
      <c r="C4373">
        <v>180</v>
      </c>
      <c r="D4373">
        <v>35000</v>
      </c>
      <c r="E4373">
        <v>58</v>
      </c>
      <c r="F4373" s="3">
        <v>44.030289302971489</v>
      </c>
    </row>
    <row r="4374" spans="1:10">
      <c r="A4374">
        <v>6</v>
      </c>
      <c r="B4374">
        <v>-91.694000000000003</v>
      </c>
      <c r="C4374">
        <v>180</v>
      </c>
      <c r="D4374">
        <v>35000</v>
      </c>
      <c r="E4374">
        <v>60</v>
      </c>
      <c r="F4374" s="3">
        <v>45.180236432800129</v>
      </c>
    </row>
    <row r="4375" spans="1:10">
      <c r="A4375">
        <v>7</v>
      </c>
      <c r="B4375">
        <v>-91.581000000000003</v>
      </c>
      <c r="C4375">
        <v>180</v>
      </c>
      <c r="D4375">
        <v>35000</v>
      </c>
      <c r="E4375">
        <v>71</v>
      </c>
      <c r="F4375" s="3">
        <v>47.673861298509941</v>
      </c>
    </row>
    <row r="4376" spans="1:10">
      <c r="A4376">
        <v>8</v>
      </c>
      <c r="B4376">
        <v>-91.465000000000003</v>
      </c>
      <c r="C4376">
        <v>180</v>
      </c>
      <c r="D4376">
        <v>35000</v>
      </c>
      <c r="E4376">
        <v>76</v>
      </c>
      <c r="F4376" s="3">
        <v>52.684645929335836</v>
      </c>
    </row>
    <row r="4377" spans="1:10">
      <c r="A4377">
        <v>9</v>
      </c>
      <c r="B4377">
        <v>-91.349000000000004</v>
      </c>
      <c r="C4377">
        <v>180</v>
      </c>
      <c r="D4377">
        <v>35000</v>
      </c>
      <c r="E4377">
        <v>74</v>
      </c>
      <c r="F4377" s="3">
        <v>61.87424217377653</v>
      </c>
    </row>
    <row r="4378" spans="1:10">
      <c r="A4378">
        <v>10</v>
      </c>
      <c r="B4378">
        <v>-91.233999999999995</v>
      </c>
      <c r="C4378">
        <v>180</v>
      </c>
      <c r="D4378">
        <v>35000</v>
      </c>
      <c r="E4378">
        <v>84</v>
      </c>
      <c r="F4378" s="3">
        <v>77.337949068758761</v>
      </c>
    </row>
    <row r="4379" spans="1:10">
      <c r="A4379">
        <v>11</v>
      </c>
      <c r="B4379">
        <v>-91.123999999999995</v>
      </c>
      <c r="C4379">
        <v>180</v>
      </c>
      <c r="D4379">
        <v>35000</v>
      </c>
      <c r="E4379">
        <v>116</v>
      </c>
      <c r="F4379" s="3">
        <v>100.33813930429152</v>
      </c>
    </row>
    <row r="4380" spans="1:10">
      <c r="A4380">
        <v>12</v>
      </c>
      <c r="B4380">
        <v>-91.009</v>
      </c>
      <c r="C4380">
        <v>180</v>
      </c>
      <c r="D4380">
        <v>35000</v>
      </c>
      <c r="E4380">
        <v>144</v>
      </c>
      <c r="F4380" s="3">
        <v>135.02932063551697</v>
      </c>
    </row>
    <row r="4381" spans="1:10">
      <c r="A4381">
        <v>13</v>
      </c>
      <c r="B4381">
        <v>-90.894999999999996</v>
      </c>
      <c r="C4381">
        <v>180</v>
      </c>
      <c r="D4381">
        <v>35000</v>
      </c>
      <c r="E4381">
        <v>182</v>
      </c>
      <c r="F4381" s="3">
        <v>181.03222250763045</v>
      </c>
    </row>
    <row r="4382" spans="1:10">
      <c r="A4382">
        <v>14</v>
      </c>
      <c r="B4382">
        <v>-90.787000000000006</v>
      </c>
      <c r="C4382">
        <v>180</v>
      </c>
      <c r="D4382">
        <v>35000</v>
      </c>
      <c r="E4382">
        <v>198</v>
      </c>
      <c r="F4382" s="3">
        <v>234.13605079912128</v>
      </c>
    </row>
    <row r="4383" spans="1:10">
      <c r="A4383">
        <v>15</v>
      </c>
      <c r="B4383">
        <v>-90.671999999999997</v>
      </c>
      <c r="C4383">
        <v>180</v>
      </c>
      <c r="D4383">
        <v>35000</v>
      </c>
      <c r="E4383">
        <v>266</v>
      </c>
      <c r="F4383" s="3">
        <v>296.89236505036769</v>
      </c>
    </row>
    <row r="4384" spans="1:10">
      <c r="A4384">
        <v>16</v>
      </c>
      <c r="B4384">
        <v>-90.555999999999997</v>
      </c>
      <c r="C4384">
        <v>180</v>
      </c>
      <c r="D4384">
        <v>35000</v>
      </c>
      <c r="E4384">
        <v>358</v>
      </c>
      <c r="F4384" s="3">
        <v>359.64905307111513</v>
      </c>
    </row>
    <row r="4385" spans="1:6">
      <c r="A4385">
        <v>17</v>
      </c>
      <c r="B4385">
        <v>-90.44</v>
      </c>
      <c r="C4385">
        <v>180</v>
      </c>
      <c r="D4385">
        <v>35000</v>
      </c>
      <c r="E4385">
        <v>391</v>
      </c>
      <c r="F4385" s="3">
        <v>412.76558081365658</v>
      </c>
    </row>
    <row r="4386" spans="1:6">
      <c r="A4386">
        <v>18</v>
      </c>
      <c r="B4386">
        <v>-90.325000000000003</v>
      </c>
      <c r="C4386">
        <v>180</v>
      </c>
      <c r="D4386">
        <v>35000</v>
      </c>
      <c r="E4386">
        <v>468</v>
      </c>
      <c r="F4386" s="3">
        <v>447.0909630680182</v>
      </c>
    </row>
    <row r="4387" spans="1:6">
      <c r="A4387">
        <v>19</v>
      </c>
      <c r="B4387">
        <v>-90.218999999999994</v>
      </c>
      <c r="C4387">
        <v>180</v>
      </c>
      <c r="D4387">
        <v>35000</v>
      </c>
      <c r="E4387">
        <v>495</v>
      </c>
      <c r="F4387" s="3">
        <v>457.12572029104763</v>
      </c>
    </row>
    <row r="4388" spans="1:6">
      <c r="A4388">
        <v>20</v>
      </c>
      <c r="B4388">
        <v>-90.105999999999995</v>
      </c>
      <c r="C4388">
        <v>180</v>
      </c>
      <c r="D4388">
        <v>35000</v>
      </c>
      <c r="E4388">
        <v>475</v>
      </c>
      <c r="F4388" s="3">
        <v>443.1315884331604</v>
      </c>
    </row>
    <row r="4389" spans="1:6">
      <c r="A4389">
        <v>21</v>
      </c>
      <c r="B4389">
        <v>-89.991</v>
      </c>
      <c r="C4389">
        <v>180</v>
      </c>
      <c r="D4389">
        <v>35000</v>
      </c>
      <c r="E4389">
        <v>425</v>
      </c>
      <c r="F4389" s="3">
        <v>405.37585251715285</v>
      </c>
    </row>
    <row r="4390" spans="1:6">
      <c r="A4390">
        <v>22</v>
      </c>
      <c r="B4390">
        <v>-89.876999999999995</v>
      </c>
      <c r="C4390">
        <v>180</v>
      </c>
      <c r="D4390">
        <v>35000</v>
      </c>
      <c r="E4390">
        <v>358</v>
      </c>
      <c r="F4390" s="3">
        <v>351.15043120908445</v>
      </c>
    </row>
    <row r="4391" spans="1:6">
      <c r="A4391">
        <v>23</v>
      </c>
      <c r="B4391">
        <v>-89.757999999999996</v>
      </c>
      <c r="C4391">
        <v>180</v>
      </c>
      <c r="D4391">
        <v>35000</v>
      </c>
      <c r="E4391">
        <v>273</v>
      </c>
      <c r="F4391" s="3">
        <v>286.12730410551791</v>
      </c>
    </row>
    <row r="4392" spans="1:6">
      <c r="A4392">
        <v>24</v>
      </c>
      <c r="B4392">
        <v>-89.641999999999996</v>
      </c>
      <c r="C4392">
        <v>180</v>
      </c>
      <c r="D4392">
        <v>35000</v>
      </c>
      <c r="E4392">
        <v>211</v>
      </c>
      <c r="F4392" s="3">
        <v>223.53345019799141</v>
      </c>
    </row>
    <row r="4393" spans="1:6">
      <c r="A4393">
        <v>25</v>
      </c>
      <c r="B4393">
        <v>-89.534999999999997</v>
      </c>
      <c r="C4393">
        <v>180</v>
      </c>
      <c r="D4393">
        <v>35000</v>
      </c>
      <c r="E4393">
        <v>164</v>
      </c>
      <c r="F4393" s="3">
        <v>172.41666813753693</v>
      </c>
    </row>
    <row r="4394" spans="1:6">
      <c r="A4394">
        <v>26</v>
      </c>
      <c r="B4394">
        <v>-89.43</v>
      </c>
      <c r="C4394">
        <v>180</v>
      </c>
      <c r="D4394">
        <v>35000</v>
      </c>
      <c r="E4394">
        <v>117</v>
      </c>
      <c r="F4394" s="3">
        <v>131.414288525346</v>
      </c>
    </row>
    <row r="4395" spans="1:6">
      <c r="A4395">
        <v>27</v>
      </c>
      <c r="B4395">
        <v>-89.316000000000003</v>
      </c>
      <c r="C4395">
        <v>180</v>
      </c>
      <c r="D4395">
        <v>35000</v>
      </c>
      <c r="E4395">
        <v>89</v>
      </c>
      <c r="F4395" s="3">
        <v>98.010290680098549</v>
      </c>
    </row>
    <row r="4396" spans="1:6">
      <c r="A4396">
        <v>28</v>
      </c>
      <c r="B4396">
        <v>-89.195999999999998</v>
      </c>
      <c r="C4396">
        <v>180</v>
      </c>
      <c r="D4396">
        <v>35000</v>
      </c>
      <c r="E4396">
        <v>76</v>
      </c>
      <c r="F4396" s="3">
        <v>74.18182990647621</v>
      </c>
    </row>
    <row r="4397" spans="1:6">
      <c r="A4397">
        <v>29</v>
      </c>
      <c r="B4397">
        <v>-89.090999999999994</v>
      </c>
      <c r="C4397">
        <v>180</v>
      </c>
      <c r="D4397">
        <v>35000</v>
      </c>
      <c r="E4397">
        <v>70</v>
      </c>
      <c r="F4397" s="3">
        <v>60.924645874655582</v>
      </c>
    </row>
    <row r="4398" spans="1:6">
      <c r="A4398">
        <v>30</v>
      </c>
      <c r="B4398">
        <v>-88.971999999999994</v>
      </c>
      <c r="C4398">
        <v>180</v>
      </c>
      <c r="D4398">
        <v>35000</v>
      </c>
      <c r="E4398">
        <v>71</v>
      </c>
      <c r="F4398" s="3">
        <v>51.985573020809021</v>
      </c>
    </row>
    <row r="4399" spans="1:6">
      <c r="A4399">
        <v>31</v>
      </c>
      <c r="B4399">
        <v>-88.86</v>
      </c>
      <c r="C4399">
        <v>180</v>
      </c>
      <c r="D4399">
        <v>35000</v>
      </c>
      <c r="E4399">
        <v>75</v>
      </c>
      <c r="F4399" s="3">
        <v>47.424202862869365</v>
      </c>
    </row>
    <row r="4400" spans="1:6">
      <c r="A4400">
        <v>32</v>
      </c>
      <c r="B4400">
        <v>-88.751999999999995</v>
      </c>
      <c r="C4400">
        <v>180</v>
      </c>
      <c r="D4400">
        <v>35000</v>
      </c>
      <c r="E4400">
        <v>60</v>
      </c>
      <c r="F4400" s="3">
        <v>45.129565300541117</v>
      </c>
    </row>
    <row r="4401" spans="1:1">
      <c r="A4401" t="s">
        <v>0</v>
      </c>
    </row>
    <row r="4402" spans="1:1">
      <c r="A4402" t="s">
        <v>0</v>
      </c>
    </row>
    <row r="4403" spans="1:1">
      <c r="A4403" t="s">
        <v>0</v>
      </c>
    </row>
    <row r="4404" spans="1:1">
      <c r="A4404" t="s">
        <v>0</v>
      </c>
    </row>
    <row r="4405" spans="1:1">
      <c r="A4405" t="s">
        <v>189</v>
      </c>
    </row>
    <row r="4406" spans="1:1">
      <c r="A4406" t="s">
        <v>37</v>
      </c>
    </row>
    <row r="4407" spans="1:1">
      <c r="A4407" t="s">
        <v>3</v>
      </c>
    </row>
    <row r="4408" spans="1:1">
      <c r="A4408" t="s">
        <v>4</v>
      </c>
    </row>
    <row r="4409" spans="1:1">
      <c r="A4409" t="s">
        <v>5</v>
      </c>
    </row>
    <row r="4410" spans="1:1">
      <c r="A4410" t="s">
        <v>190</v>
      </c>
    </row>
    <row r="4411" spans="1:1">
      <c r="A4411" t="s">
        <v>7</v>
      </c>
    </row>
    <row r="4412" spans="1:1">
      <c r="A4412" t="s">
        <v>8</v>
      </c>
    </row>
    <row r="4413" spans="1:1">
      <c r="A4413" t="s">
        <v>9</v>
      </c>
    </row>
    <row r="4414" spans="1:1">
      <c r="A4414" t="s">
        <v>10</v>
      </c>
    </row>
    <row r="4415" spans="1:1">
      <c r="A4415" t="s">
        <v>11</v>
      </c>
    </row>
    <row r="4416" spans="1:1">
      <c r="A4416" t="s">
        <v>0</v>
      </c>
    </row>
    <row r="4417" spans="1:10">
      <c r="A4417" t="s">
        <v>0</v>
      </c>
    </row>
    <row r="4418" spans="1:10">
      <c r="A4418" t="s">
        <v>293</v>
      </c>
      <c r="B4418" t="s">
        <v>272</v>
      </c>
      <c r="C4418" t="s">
        <v>275</v>
      </c>
      <c r="D4418" t="s">
        <v>292</v>
      </c>
      <c r="E4418" t="s">
        <v>291</v>
      </c>
      <c r="F4418" t="s">
        <v>314</v>
      </c>
    </row>
    <row r="4419" spans="1:10">
      <c r="A4419">
        <v>1</v>
      </c>
      <c r="B4419">
        <v>-92.248000000000005</v>
      </c>
      <c r="C4419">
        <v>176</v>
      </c>
      <c r="D4419">
        <v>35000</v>
      </c>
      <c r="E4419">
        <v>28</v>
      </c>
      <c r="F4419" s="3">
        <v>47.879513358158448</v>
      </c>
      <c r="J4419" t="s">
        <v>415</v>
      </c>
    </row>
    <row r="4420" spans="1:10">
      <c r="A4420">
        <v>2</v>
      </c>
      <c r="B4420">
        <v>-92.138999999999996</v>
      </c>
      <c r="C4420">
        <v>176</v>
      </c>
      <c r="D4420">
        <v>35000</v>
      </c>
      <c r="E4420">
        <v>35</v>
      </c>
      <c r="F4420" s="3">
        <v>47.889068227972231</v>
      </c>
    </row>
    <row r="4421" spans="1:10">
      <c r="A4421">
        <v>3</v>
      </c>
      <c r="B4421">
        <v>-92.024000000000001</v>
      </c>
      <c r="C4421">
        <v>176</v>
      </c>
      <c r="D4421">
        <v>35000</v>
      </c>
      <c r="E4421">
        <v>35</v>
      </c>
      <c r="F4421" s="3">
        <v>47.921570703627474</v>
      </c>
    </row>
    <row r="4422" spans="1:10">
      <c r="A4422">
        <v>4</v>
      </c>
      <c r="B4422">
        <v>-91.912000000000006</v>
      </c>
      <c r="C4422">
        <v>176</v>
      </c>
      <c r="D4422">
        <v>35000</v>
      </c>
      <c r="E4422">
        <v>50</v>
      </c>
      <c r="F4422" s="3">
        <v>48.016720207424548</v>
      </c>
    </row>
    <row r="4423" spans="1:10">
      <c r="A4423">
        <v>5</v>
      </c>
      <c r="B4423">
        <v>-91.8</v>
      </c>
      <c r="C4423">
        <v>176</v>
      </c>
      <c r="D4423">
        <v>35000</v>
      </c>
      <c r="E4423">
        <v>52</v>
      </c>
      <c r="F4423" s="3">
        <v>48.278419669625677</v>
      </c>
    </row>
    <row r="4424" spans="1:10">
      <c r="A4424">
        <v>6</v>
      </c>
      <c r="B4424">
        <v>-91.694000000000003</v>
      </c>
      <c r="C4424">
        <v>176</v>
      </c>
      <c r="D4424">
        <v>35000</v>
      </c>
      <c r="E4424">
        <v>55</v>
      </c>
      <c r="F4424" s="3">
        <v>48.892248243314278</v>
      </c>
    </row>
    <row r="4425" spans="1:10">
      <c r="A4425">
        <v>7</v>
      </c>
      <c r="B4425">
        <v>-91.581000000000003</v>
      </c>
      <c r="C4425">
        <v>176</v>
      </c>
      <c r="D4425">
        <v>35000</v>
      </c>
      <c r="E4425">
        <v>55</v>
      </c>
      <c r="F4425" s="3">
        <v>50.414663961740096</v>
      </c>
    </row>
    <row r="4426" spans="1:10">
      <c r="A4426">
        <v>8</v>
      </c>
      <c r="B4426">
        <v>-91.465000000000003</v>
      </c>
      <c r="C4426">
        <v>176</v>
      </c>
      <c r="D4426">
        <v>35000</v>
      </c>
      <c r="E4426">
        <v>76</v>
      </c>
      <c r="F4426" s="3">
        <v>53.892063659218991</v>
      </c>
    </row>
    <row r="4427" spans="1:10">
      <c r="A4427">
        <v>9</v>
      </c>
      <c r="B4427">
        <v>-91.349000000000004</v>
      </c>
      <c r="C4427">
        <v>176</v>
      </c>
      <c r="D4427">
        <v>35000</v>
      </c>
      <c r="E4427">
        <v>85</v>
      </c>
      <c r="F4427" s="3">
        <v>61.063767521240557</v>
      </c>
    </row>
    <row r="4428" spans="1:10">
      <c r="A4428">
        <v>10</v>
      </c>
      <c r="B4428">
        <v>-91.233999999999995</v>
      </c>
      <c r="C4428">
        <v>176</v>
      </c>
      <c r="D4428">
        <v>35000</v>
      </c>
      <c r="E4428">
        <v>90</v>
      </c>
      <c r="F4428" s="3">
        <v>74.464563094560617</v>
      </c>
    </row>
    <row r="4429" spans="1:10">
      <c r="A4429">
        <v>11</v>
      </c>
      <c r="B4429">
        <v>-91.123999999999995</v>
      </c>
      <c r="C4429">
        <v>176</v>
      </c>
      <c r="D4429">
        <v>35000</v>
      </c>
      <c r="E4429">
        <v>99</v>
      </c>
      <c r="F4429" s="3">
        <v>96.278556425809455</v>
      </c>
    </row>
    <row r="4430" spans="1:10">
      <c r="A4430">
        <v>12</v>
      </c>
      <c r="B4430">
        <v>-91.009</v>
      </c>
      <c r="C4430">
        <v>176</v>
      </c>
      <c r="D4430">
        <v>35000</v>
      </c>
      <c r="E4430">
        <v>134</v>
      </c>
      <c r="F4430" s="3">
        <v>131.88886134386354</v>
      </c>
    </row>
    <row r="4431" spans="1:10">
      <c r="A4431">
        <v>13</v>
      </c>
      <c r="B4431">
        <v>-90.894999999999996</v>
      </c>
      <c r="C4431">
        <v>176</v>
      </c>
      <c r="D4431">
        <v>35000</v>
      </c>
      <c r="E4431">
        <v>171</v>
      </c>
      <c r="F4431" s="3">
        <v>182.44014113668888</v>
      </c>
    </row>
    <row r="4432" spans="1:10">
      <c r="A4432">
        <v>14</v>
      </c>
      <c r="B4432">
        <v>-90.787000000000006</v>
      </c>
      <c r="C4432">
        <v>176</v>
      </c>
      <c r="D4432">
        <v>35000</v>
      </c>
      <c r="E4432">
        <v>233</v>
      </c>
      <c r="F4432" s="3">
        <v>244.03638954047386</v>
      </c>
    </row>
    <row r="4433" spans="1:6">
      <c r="A4433">
        <v>15</v>
      </c>
      <c r="B4433">
        <v>-90.671999999999997</v>
      </c>
      <c r="C4433">
        <v>176</v>
      </c>
      <c r="D4433">
        <v>35000</v>
      </c>
      <c r="E4433">
        <v>298</v>
      </c>
      <c r="F4433" s="3">
        <v>319.93980569952561</v>
      </c>
    </row>
    <row r="4434" spans="1:6">
      <c r="A4434">
        <v>16</v>
      </c>
      <c r="B4434">
        <v>-90.555999999999997</v>
      </c>
      <c r="C4434">
        <v>176</v>
      </c>
      <c r="D4434">
        <v>35000</v>
      </c>
      <c r="E4434">
        <v>370</v>
      </c>
      <c r="F4434" s="3">
        <v>398.05287197411934</v>
      </c>
    </row>
    <row r="4435" spans="1:6">
      <c r="A4435">
        <v>17</v>
      </c>
      <c r="B4435">
        <v>-90.44</v>
      </c>
      <c r="C4435">
        <v>176</v>
      </c>
      <c r="D4435">
        <v>35000</v>
      </c>
      <c r="E4435">
        <v>476</v>
      </c>
      <c r="F4435" s="3">
        <v>464.8225065857817</v>
      </c>
    </row>
    <row r="4436" spans="1:6">
      <c r="A4436">
        <v>18</v>
      </c>
      <c r="B4436">
        <v>-90.325000000000003</v>
      </c>
      <c r="C4436">
        <v>176</v>
      </c>
      <c r="D4436">
        <v>35000</v>
      </c>
      <c r="E4436">
        <v>557</v>
      </c>
      <c r="F4436" s="3">
        <v>506.89658860945383</v>
      </c>
    </row>
    <row r="4437" spans="1:6">
      <c r="A4437">
        <v>19</v>
      </c>
      <c r="B4437">
        <v>-90.218999999999994</v>
      </c>
      <c r="C4437">
        <v>176</v>
      </c>
      <c r="D4437">
        <v>35000</v>
      </c>
      <c r="E4437">
        <v>553</v>
      </c>
      <c r="F4437" s="3">
        <v>516.55337136449157</v>
      </c>
    </row>
    <row r="4438" spans="1:6">
      <c r="A4438">
        <v>20</v>
      </c>
      <c r="B4438">
        <v>-90.105999999999995</v>
      </c>
      <c r="C4438">
        <v>176</v>
      </c>
      <c r="D4438">
        <v>35000</v>
      </c>
      <c r="E4438">
        <v>471</v>
      </c>
      <c r="F4438" s="3">
        <v>493.95334352164349</v>
      </c>
    </row>
    <row r="4439" spans="1:6">
      <c r="A4439">
        <v>21</v>
      </c>
      <c r="B4439">
        <v>-89.991</v>
      </c>
      <c r="C4439">
        <v>176</v>
      </c>
      <c r="D4439">
        <v>35000</v>
      </c>
      <c r="E4439">
        <v>458</v>
      </c>
      <c r="F4439" s="3">
        <v>441.07499680729671</v>
      </c>
    </row>
    <row r="4440" spans="1:6">
      <c r="A4440">
        <v>22</v>
      </c>
      <c r="B4440">
        <v>-89.876999999999995</v>
      </c>
      <c r="C4440">
        <v>176</v>
      </c>
      <c r="D4440">
        <v>35000</v>
      </c>
      <c r="E4440">
        <v>381</v>
      </c>
      <c r="F4440" s="3">
        <v>369.59769590585967</v>
      </c>
    </row>
    <row r="4441" spans="1:6">
      <c r="A4441">
        <v>23</v>
      </c>
      <c r="B4441">
        <v>-89.757999999999996</v>
      </c>
      <c r="C4441">
        <v>176</v>
      </c>
      <c r="D4441">
        <v>35000</v>
      </c>
      <c r="E4441">
        <v>266</v>
      </c>
      <c r="F4441" s="3">
        <v>288.68825008355719</v>
      </c>
    </row>
    <row r="4442" spans="1:6">
      <c r="A4442">
        <v>24</v>
      </c>
      <c r="B4442">
        <v>-89.641999999999996</v>
      </c>
      <c r="C4442">
        <v>176</v>
      </c>
      <c r="D4442">
        <v>35000</v>
      </c>
      <c r="E4442">
        <v>198</v>
      </c>
      <c r="F4442" s="3">
        <v>215.67408999992645</v>
      </c>
    </row>
    <row r="4443" spans="1:6">
      <c r="A4443">
        <v>25</v>
      </c>
      <c r="B4443">
        <v>-89.534999999999997</v>
      </c>
      <c r="C4443">
        <v>176</v>
      </c>
      <c r="D4443">
        <v>35000</v>
      </c>
      <c r="E4443">
        <v>160</v>
      </c>
      <c r="F4443" s="3">
        <v>160.098174016651</v>
      </c>
    </row>
    <row r="4444" spans="1:6">
      <c r="A4444">
        <v>26</v>
      </c>
      <c r="B4444">
        <v>-89.43</v>
      </c>
      <c r="C4444">
        <v>176</v>
      </c>
      <c r="D4444">
        <v>35000</v>
      </c>
      <c r="E4444">
        <v>110</v>
      </c>
      <c r="F4444" s="3">
        <v>118.77800630679262</v>
      </c>
    </row>
    <row r="4445" spans="1:6">
      <c r="A4445">
        <v>27</v>
      </c>
      <c r="B4445">
        <v>-89.316000000000003</v>
      </c>
      <c r="C4445">
        <v>176</v>
      </c>
      <c r="D4445">
        <v>35000</v>
      </c>
      <c r="E4445">
        <v>86</v>
      </c>
      <c r="F4445" s="3">
        <v>87.941108398982365</v>
      </c>
    </row>
    <row r="4446" spans="1:6">
      <c r="A4446">
        <v>28</v>
      </c>
      <c r="B4446">
        <v>-89.195999999999998</v>
      </c>
      <c r="C4446">
        <v>176</v>
      </c>
      <c r="D4446">
        <v>35000</v>
      </c>
      <c r="E4446">
        <v>103</v>
      </c>
      <c r="F4446" s="3">
        <v>68.131040471240823</v>
      </c>
    </row>
    <row r="4447" spans="1:6">
      <c r="A4447">
        <v>29</v>
      </c>
      <c r="B4447">
        <v>-89.090999999999994</v>
      </c>
      <c r="C4447">
        <v>176</v>
      </c>
      <c r="D4447">
        <v>35000</v>
      </c>
      <c r="E4447">
        <v>74</v>
      </c>
      <c r="F4447" s="3">
        <v>58.290345333959245</v>
      </c>
    </row>
    <row r="4448" spans="1:6">
      <c r="A4448">
        <v>30</v>
      </c>
      <c r="B4448">
        <v>-88.971999999999994</v>
      </c>
      <c r="C4448">
        <v>176</v>
      </c>
      <c r="D4448">
        <v>35000</v>
      </c>
      <c r="E4448">
        <v>59</v>
      </c>
      <c r="F4448" s="3">
        <v>52.412238313898968</v>
      </c>
    </row>
    <row r="4449" spans="1:6">
      <c r="A4449">
        <v>31</v>
      </c>
      <c r="B4449">
        <v>-88.86</v>
      </c>
      <c r="C4449">
        <v>176</v>
      </c>
      <c r="D4449">
        <v>35000</v>
      </c>
      <c r="E4449">
        <v>49</v>
      </c>
      <c r="F4449" s="3">
        <v>49.801050148032935</v>
      </c>
    </row>
    <row r="4450" spans="1:6">
      <c r="A4450">
        <v>32</v>
      </c>
      <c r="B4450">
        <v>-88.751999999999995</v>
      </c>
      <c r="C4450">
        <v>176</v>
      </c>
      <c r="D4450">
        <v>35000</v>
      </c>
      <c r="E4450">
        <v>50</v>
      </c>
      <c r="F4450" s="3">
        <v>48.662208350915883</v>
      </c>
    </row>
    <row r="4451" spans="1:6">
      <c r="A4451" t="s">
        <v>0</v>
      </c>
    </row>
    <row r="4452" spans="1:6">
      <c r="A4452" t="s">
        <v>0</v>
      </c>
    </row>
    <row r="4453" spans="1:6">
      <c r="A4453" t="s">
        <v>0</v>
      </c>
    </row>
    <row r="4454" spans="1:6">
      <c r="A4454" t="s">
        <v>0</v>
      </c>
    </row>
    <row r="4455" spans="1:6">
      <c r="A4455" t="s">
        <v>191</v>
      </c>
    </row>
    <row r="4456" spans="1:6">
      <c r="A4456" t="s">
        <v>37</v>
      </c>
    </row>
    <row r="4457" spans="1:6">
      <c r="A4457" t="s">
        <v>3</v>
      </c>
    </row>
    <row r="4458" spans="1:6">
      <c r="A4458" t="s">
        <v>4</v>
      </c>
    </row>
    <row r="4459" spans="1:6">
      <c r="A4459" t="s">
        <v>5</v>
      </c>
    </row>
    <row r="4460" spans="1:6">
      <c r="A4460" t="s">
        <v>192</v>
      </c>
    </row>
    <row r="4461" spans="1:6">
      <c r="A4461" t="s">
        <v>7</v>
      </c>
    </row>
    <row r="4462" spans="1:6">
      <c r="A4462" t="s">
        <v>8</v>
      </c>
    </row>
    <row r="4463" spans="1:6">
      <c r="A4463" t="s">
        <v>9</v>
      </c>
    </row>
    <row r="4464" spans="1:6">
      <c r="A4464" t="s">
        <v>10</v>
      </c>
    </row>
    <row r="4465" spans="1:10">
      <c r="A4465" t="s">
        <v>11</v>
      </c>
    </row>
    <row r="4466" spans="1:10">
      <c r="A4466" t="s">
        <v>0</v>
      </c>
    </row>
    <row r="4467" spans="1:10">
      <c r="A4467" t="s">
        <v>0</v>
      </c>
    </row>
    <row r="4468" spans="1:10">
      <c r="A4468" t="s">
        <v>293</v>
      </c>
      <c r="B4468" t="s">
        <v>272</v>
      </c>
      <c r="C4468" t="s">
        <v>275</v>
      </c>
      <c r="D4468" t="s">
        <v>292</v>
      </c>
      <c r="E4468" t="s">
        <v>291</v>
      </c>
      <c r="F4468" t="s">
        <v>314</v>
      </c>
    </row>
    <row r="4469" spans="1:10">
      <c r="A4469">
        <v>1</v>
      </c>
      <c r="B4469">
        <v>-92.248000000000005</v>
      </c>
      <c r="C4469">
        <v>177</v>
      </c>
      <c r="D4469">
        <v>35000</v>
      </c>
      <c r="E4469">
        <v>22</v>
      </c>
      <c r="F4469" s="3">
        <v>45.298852197716293</v>
      </c>
      <c r="J4469" t="s">
        <v>416</v>
      </c>
    </row>
    <row r="4470" spans="1:10">
      <c r="A4470">
        <v>2</v>
      </c>
      <c r="B4470">
        <v>-92.138999999999996</v>
      </c>
      <c r="C4470">
        <v>177</v>
      </c>
      <c r="D4470">
        <v>35000</v>
      </c>
      <c r="E4470">
        <v>28</v>
      </c>
      <c r="F4470" s="3">
        <v>45.312765956361176</v>
      </c>
    </row>
    <row r="4471" spans="1:10">
      <c r="A4471">
        <v>3</v>
      </c>
      <c r="B4471">
        <v>-92.024000000000001</v>
      </c>
      <c r="C4471">
        <v>177</v>
      </c>
      <c r="D4471">
        <v>35000</v>
      </c>
      <c r="E4471">
        <v>30</v>
      </c>
      <c r="F4471" s="3">
        <v>45.358261890960115</v>
      </c>
    </row>
    <row r="4472" spans="1:10">
      <c r="A4472">
        <v>4</v>
      </c>
      <c r="B4472">
        <v>-91.912000000000006</v>
      </c>
      <c r="C4472">
        <v>177</v>
      </c>
      <c r="D4472">
        <v>35000</v>
      </c>
      <c r="E4472">
        <v>65</v>
      </c>
      <c r="F4472" s="3">
        <v>45.486524561617784</v>
      </c>
    </row>
    <row r="4473" spans="1:10">
      <c r="A4473">
        <v>5</v>
      </c>
      <c r="B4473">
        <v>-91.8</v>
      </c>
      <c r="C4473">
        <v>177</v>
      </c>
      <c r="D4473">
        <v>35000</v>
      </c>
      <c r="E4473">
        <v>47</v>
      </c>
      <c r="F4473" s="3">
        <v>45.826966146695021</v>
      </c>
    </row>
    <row r="4474" spans="1:10">
      <c r="A4474">
        <v>6</v>
      </c>
      <c r="B4474">
        <v>-91.694000000000003</v>
      </c>
      <c r="C4474">
        <v>177</v>
      </c>
      <c r="D4474">
        <v>35000</v>
      </c>
      <c r="E4474">
        <v>67</v>
      </c>
      <c r="F4474" s="3">
        <v>46.599789891393236</v>
      </c>
    </row>
    <row r="4475" spans="1:10">
      <c r="A4475">
        <v>7</v>
      </c>
      <c r="B4475">
        <v>-91.581000000000003</v>
      </c>
      <c r="C4475">
        <v>177</v>
      </c>
      <c r="D4475">
        <v>35000</v>
      </c>
      <c r="E4475">
        <v>58</v>
      </c>
      <c r="F4475" s="3">
        <v>48.45667526785941</v>
      </c>
    </row>
    <row r="4476" spans="1:10">
      <c r="A4476">
        <v>8</v>
      </c>
      <c r="B4476">
        <v>-91.465000000000003</v>
      </c>
      <c r="C4476">
        <v>177</v>
      </c>
      <c r="D4476">
        <v>35000</v>
      </c>
      <c r="E4476">
        <v>75</v>
      </c>
      <c r="F4476" s="3">
        <v>52.56760821343611</v>
      </c>
    </row>
    <row r="4477" spans="1:10">
      <c r="A4477">
        <v>9</v>
      </c>
      <c r="B4477">
        <v>-91.349000000000004</v>
      </c>
      <c r="C4477">
        <v>177</v>
      </c>
      <c r="D4477">
        <v>35000</v>
      </c>
      <c r="E4477">
        <v>73</v>
      </c>
      <c r="F4477" s="3">
        <v>60.797328087514757</v>
      </c>
    </row>
    <row r="4478" spans="1:10">
      <c r="A4478">
        <v>10</v>
      </c>
      <c r="B4478">
        <v>-91.233999999999995</v>
      </c>
      <c r="C4478">
        <v>177</v>
      </c>
      <c r="D4478">
        <v>35000</v>
      </c>
      <c r="E4478">
        <v>82</v>
      </c>
      <c r="F4478" s="3">
        <v>75.752252014801186</v>
      </c>
    </row>
    <row r="4479" spans="1:10">
      <c r="A4479">
        <v>11</v>
      </c>
      <c r="B4479">
        <v>-91.123999999999995</v>
      </c>
      <c r="C4479">
        <v>177</v>
      </c>
      <c r="D4479">
        <v>35000</v>
      </c>
      <c r="E4479">
        <v>113</v>
      </c>
      <c r="F4479" s="3">
        <v>99.482632542376578</v>
      </c>
    </row>
    <row r="4480" spans="1:10">
      <c r="A4480">
        <v>12</v>
      </c>
      <c r="B4480">
        <v>-91.009</v>
      </c>
      <c r="C4480">
        <v>177</v>
      </c>
      <c r="D4480">
        <v>35000</v>
      </c>
      <c r="E4480">
        <v>124</v>
      </c>
      <c r="F4480" s="3">
        <v>137.29341935928937</v>
      </c>
    </row>
    <row r="4481" spans="1:6">
      <c r="A4481">
        <v>13</v>
      </c>
      <c r="B4481">
        <v>-90.894999999999996</v>
      </c>
      <c r="C4481">
        <v>177</v>
      </c>
      <c r="D4481">
        <v>35000</v>
      </c>
      <c r="E4481">
        <v>178</v>
      </c>
      <c r="F4481" s="3">
        <v>189.73247668130966</v>
      </c>
    </row>
    <row r="4482" spans="1:6">
      <c r="A4482">
        <v>14</v>
      </c>
      <c r="B4482">
        <v>-90.787000000000006</v>
      </c>
      <c r="C4482">
        <v>177</v>
      </c>
      <c r="D4482">
        <v>35000</v>
      </c>
      <c r="E4482">
        <v>233</v>
      </c>
      <c r="F4482" s="3">
        <v>252.26060180537351</v>
      </c>
    </row>
    <row r="4483" spans="1:6">
      <c r="A4483">
        <v>15</v>
      </c>
      <c r="B4483">
        <v>-90.671999999999997</v>
      </c>
      <c r="C4483">
        <v>177</v>
      </c>
      <c r="D4483">
        <v>35000</v>
      </c>
      <c r="E4483">
        <v>314</v>
      </c>
      <c r="F4483" s="3">
        <v>327.67062752406162</v>
      </c>
    </row>
    <row r="4484" spans="1:6">
      <c r="A4484">
        <v>16</v>
      </c>
      <c r="B4484">
        <v>-90.555999999999997</v>
      </c>
      <c r="C4484">
        <v>177</v>
      </c>
      <c r="D4484">
        <v>35000</v>
      </c>
      <c r="E4484">
        <v>414</v>
      </c>
      <c r="F4484" s="3">
        <v>403.47844119902777</v>
      </c>
    </row>
    <row r="4485" spans="1:6">
      <c r="A4485">
        <v>17</v>
      </c>
      <c r="B4485">
        <v>-90.44</v>
      </c>
      <c r="C4485">
        <v>177</v>
      </c>
      <c r="D4485">
        <v>35000</v>
      </c>
      <c r="E4485">
        <v>473</v>
      </c>
      <c r="F4485" s="3">
        <v>466.42664545171834</v>
      </c>
    </row>
    <row r="4486" spans="1:6">
      <c r="A4486">
        <v>18</v>
      </c>
      <c r="B4486">
        <v>-90.325000000000003</v>
      </c>
      <c r="C4486">
        <v>177</v>
      </c>
      <c r="D4486">
        <v>35000</v>
      </c>
      <c r="E4486">
        <v>550</v>
      </c>
      <c r="F4486" s="3">
        <v>504.05268027193864</v>
      </c>
    </row>
    <row r="4487" spans="1:6">
      <c r="A4487">
        <v>19</v>
      </c>
      <c r="B4487">
        <v>-90.218999999999994</v>
      </c>
      <c r="C4487">
        <v>177</v>
      </c>
      <c r="D4487">
        <v>35000</v>
      </c>
      <c r="E4487">
        <v>496</v>
      </c>
      <c r="F4487" s="3">
        <v>509.96497300036742</v>
      </c>
    </row>
    <row r="4488" spans="1:6">
      <c r="A4488">
        <v>20</v>
      </c>
      <c r="B4488">
        <v>-90.105999999999995</v>
      </c>
      <c r="C4488">
        <v>177</v>
      </c>
      <c r="D4488">
        <v>35000</v>
      </c>
      <c r="E4488">
        <v>509</v>
      </c>
      <c r="F4488" s="3">
        <v>484.59314279515678</v>
      </c>
    </row>
    <row r="4489" spans="1:6">
      <c r="A4489">
        <v>21</v>
      </c>
      <c r="B4489">
        <v>-89.991</v>
      </c>
      <c r="C4489">
        <v>177</v>
      </c>
      <c r="D4489">
        <v>35000</v>
      </c>
      <c r="E4489">
        <v>432</v>
      </c>
      <c r="F4489" s="3">
        <v>430.61752469795829</v>
      </c>
    </row>
    <row r="4490" spans="1:6">
      <c r="A4490">
        <v>22</v>
      </c>
      <c r="B4490">
        <v>-89.876999999999995</v>
      </c>
      <c r="C4490">
        <v>177</v>
      </c>
      <c r="D4490">
        <v>35000</v>
      </c>
      <c r="E4490">
        <v>338</v>
      </c>
      <c r="F4490" s="3">
        <v>359.6395626448857</v>
      </c>
    </row>
    <row r="4491" spans="1:6">
      <c r="A4491">
        <v>23</v>
      </c>
      <c r="B4491">
        <v>-89.757999999999996</v>
      </c>
      <c r="C4491">
        <v>177</v>
      </c>
      <c r="D4491">
        <v>35000</v>
      </c>
      <c r="E4491">
        <v>285</v>
      </c>
      <c r="F4491" s="3">
        <v>280.33681560445604</v>
      </c>
    </row>
    <row r="4492" spans="1:6">
      <c r="A4492">
        <v>24</v>
      </c>
      <c r="B4492">
        <v>-89.641999999999996</v>
      </c>
      <c r="C4492">
        <v>177</v>
      </c>
      <c r="D4492">
        <v>35000</v>
      </c>
      <c r="E4492">
        <v>189</v>
      </c>
      <c r="F4492" s="3">
        <v>209.23114307005068</v>
      </c>
    </row>
    <row r="4493" spans="1:6">
      <c r="A4493">
        <v>25</v>
      </c>
      <c r="B4493">
        <v>-89.534999999999997</v>
      </c>
      <c r="C4493">
        <v>177</v>
      </c>
      <c r="D4493">
        <v>35000</v>
      </c>
      <c r="E4493">
        <v>149</v>
      </c>
      <c r="F4493" s="3">
        <v>155.22461207265511</v>
      </c>
    </row>
    <row r="4494" spans="1:6">
      <c r="A4494">
        <v>26</v>
      </c>
      <c r="B4494">
        <v>-89.43</v>
      </c>
      <c r="C4494">
        <v>177</v>
      </c>
      <c r="D4494">
        <v>35000</v>
      </c>
      <c r="E4494">
        <v>127</v>
      </c>
      <c r="F4494" s="3">
        <v>115.04262431077082</v>
      </c>
    </row>
    <row r="4495" spans="1:6">
      <c r="A4495">
        <v>27</v>
      </c>
      <c r="B4495">
        <v>-89.316000000000003</v>
      </c>
      <c r="C4495">
        <v>177</v>
      </c>
      <c r="D4495">
        <v>35000</v>
      </c>
      <c r="E4495">
        <v>84</v>
      </c>
      <c r="F4495" s="3">
        <v>84.961278758210483</v>
      </c>
    </row>
    <row r="4496" spans="1:6">
      <c r="A4496">
        <v>28</v>
      </c>
      <c r="B4496">
        <v>-89.195999999999998</v>
      </c>
      <c r="C4496">
        <v>177</v>
      </c>
      <c r="D4496">
        <v>35000</v>
      </c>
      <c r="E4496">
        <v>63</v>
      </c>
      <c r="F4496" s="3">
        <v>65.525405542963057</v>
      </c>
    </row>
    <row r="4497" spans="1:6">
      <c r="A4497">
        <v>29</v>
      </c>
      <c r="B4497">
        <v>-89.090999999999994</v>
      </c>
      <c r="C4497">
        <v>177</v>
      </c>
      <c r="D4497">
        <v>35000</v>
      </c>
      <c r="E4497">
        <v>75</v>
      </c>
      <c r="F4497" s="3">
        <v>55.794707044605701</v>
      </c>
    </row>
    <row r="4498" spans="1:6">
      <c r="A4498">
        <v>30</v>
      </c>
      <c r="B4498">
        <v>-88.971999999999994</v>
      </c>
      <c r="C4498">
        <v>177</v>
      </c>
      <c r="D4498">
        <v>35000</v>
      </c>
      <c r="E4498">
        <v>74</v>
      </c>
      <c r="F4498" s="3">
        <v>49.925792754707679</v>
      </c>
    </row>
    <row r="4499" spans="1:6">
      <c r="A4499">
        <v>31</v>
      </c>
      <c r="B4499">
        <v>-88.86</v>
      </c>
      <c r="C4499">
        <v>177</v>
      </c>
      <c r="D4499">
        <v>35000</v>
      </c>
      <c r="E4499">
        <v>67</v>
      </c>
      <c r="F4499" s="3">
        <v>47.286548385862041</v>
      </c>
    </row>
    <row r="4500" spans="1:6">
      <c r="A4500">
        <v>32</v>
      </c>
      <c r="B4500">
        <v>-88.751999999999995</v>
      </c>
      <c r="C4500">
        <v>177</v>
      </c>
      <c r="D4500">
        <v>35000</v>
      </c>
      <c r="E4500">
        <v>52</v>
      </c>
      <c r="F4500" s="3">
        <v>46.119702763394741</v>
      </c>
    </row>
    <row r="4501" spans="1:6">
      <c r="A4501" t="s">
        <v>0</v>
      </c>
    </row>
    <row r="4502" spans="1:6">
      <c r="A4502" t="s">
        <v>0</v>
      </c>
    </row>
    <row r="4503" spans="1:6">
      <c r="A4503" t="s">
        <v>0</v>
      </c>
    </row>
    <row r="4504" spans="1:6">
      <c r="A4504" t="s">
        <v>0</v>
      </c>
    </row>
    <row r="4505" spans="1:6">
      <c r="A4505" t="s">
        <v>193</v>
      </c>
    </row>
    <row r="4506" spans="1:6">
      <c r="A4506" t="s">
        <v>37</v>
      </c>
    </row>
    <row r="4507" spans="1:6">
      <c r="A4507" t="s">
        <v>3</v>
      </c>
    </row>
    <row r="4508" spans="1:6">
      <c r="A4508" t="s">
        <v>4</v>
      </c>
    </row>
    <row r="4509" spans="1:6">
      <c r="A4509" t="s">
        <v>5</v>
      </c>
    </row>
    <row r="4510" spans="1:6">
      <c r="A4510" t="s">
        <v>194</v>
      </c>
    </row>
    <row r="4511" spans="1:6">
      <c r="A4511" t="s">
        <v>7</v>
      </c>
    </row>
    <row r="4512" spans="1:6">
      <c r="A4512" t="s">
        <v>8</v>
      </c>
    </row>
    <row r="4513" spans="1:10">
      <c r="A4513" t="s">
        <v>9</v>
      </c>
    </row>
    <row r="4514" spans="1:10">
      <c r="A4514" t="s">
        <v>10</v>
      </c>
    </row>
    <row r="4515" spans="1:10">
      <c r="A4515" t="s">
        <v>11</v>
      </c>
    </row>
    <row r="4516" spans="1:10">
      <c r="A4516" t="s">
        <v>0</v>
      </c>
    </row>
    <row r="4517" spans="1:10">
      <c r="A4517" t="s">
        <v>0</v>
      </c>
    </row>
    <row r="4518" spans="1:10">
      <c r="A4518" t="s">
        <v>293</v>
      </c>
      <c r="B4518" t="s">
        <v>272</v>
      </c>
      <c r="C4518" t="s">
        <v>275</v>
      </c>
      <c r="D4518" t="s">
        <v>292</v>
      </c>
      <c r="E4518" t="s">
        <v>291</v>
      </c>
      <c r="F4518" t="s">
        <v>314</v>
      </c>
    </row>
    <row r="4519" spans="1:10">
      <c r="A4519">
        <v>1</v>
      </c>
      <c r="B4519">
        <v>-92.248000000000005</v>
      </c>
      <c r="C4519">
        <v>178</v>
      </c>
      <c r="D4519">
        <v>35000</v>
      </c>
      <c r="E4519">
        <v>26</v>
      </c>
      <c r="F4519" s="3">
        <v>47.482754181479983</v>
      </c>
      <c r="J4519" t="s">
        <v>417</v>
      </c>
    </row>
    <row r="4520" spans="1:10">
      <c r="A4520">
        <v>2</v>
      </c>
      <c r="B4520">
        <v>-92.138999999999996</v>
      </c>
      <c r="C4520">
        <v>178</v>
      </c>
      <c r="D4520">
        <v>35000</v>
      </c>
      <c r="E4520">
        <v>30</v>
      </c>
      <c r="F4520" s="3">
        <v>47.489291217931196</v>
      </c>
    </row>
    <row r="4521" spans="1:10">
      <c r="A4521">
        <v>3</v>
      </c>
      <c r="B4521">
        <v>-92.024000000000001</v>
      </c>
      <c r="C4521">
        <v>178</v>
      </c>
      <c r="D4521">
        <v>35000</v>
      </c>
      <c r="E4521">
        <v>35</v>
      </c>
      <c r="F4521" s="3">
        <v>47.512158160384047</v>
      </c>
    </row>
    <row r="4522" spans="1:10">
      <c r="A4522">
        <v>4</v>
      </c>
      <c r="B4522">
        <v>-91.912000000000006</v>
      </c>
      <c r="C4522">
        <v>178</v>
      </c>
      <c r="D4522">
        <v>35000</v>
      </c>
      <c r="E4522">
        <v>54</v>
      </c>
      <c r="F4522" s="3">
        <v>47.580856352085696</v>
      </c>
    </row>
    <row r="4523" spans="1:10">
      <c r="A4523">
        <v>5</v>
      </c>
      <c r="B4523">
        <v>-91.8</v>
      </c>
      <c r="C4523">
        <v>178</v>
      </c>
      <c r="D4523">
        <v>35000</v>
      </c>
      <c r="E4523">
        <v>66</v>
      </c>
      <c r="F4523" s="3">
        <v>47.774333269700065</v>
      </c>
    </row>
    <row r="4524" spans="1:10">
      <c r="A4524">
        <v>6</v>
      </c>
      <c r="B4524">
        <v>-91.694000000000003</v>
      </c>
      <c r="C4524">
        <v>178</v>
      </c>
      <c r="D4524">
        <v>35000</v>
      </c>
      <c r="E4524">
        <v>52</v>
      </c>
      <c r="F4524" s="3">
        <v>48.237769106378138</v>
      </c>
    </row>
    <row r="4525" spans="1:10">
      <c r="A4525">
        <v>7</v>
      </c>
      <c r="B4525">
        <v>-91.581000000000003</v>
      </c>
      <c r="C4525">
        <v>178</v>
      </c>
      <c r="D4525">
        <v>35000</v>
      </c>
      <c r="E4525">
        <v>53</v>
      </c>
      <c r="F4525" s="3">
        <v>49.409824471779643</v>
      </c>
    </row>
    <row r="4526" spans="1:10">
      <c r="A4526">
        <v>8</v>
      </c>
      <c r="B4526">
        <v>-91.465000000000003</v>
      </c>
      <c r="C4526">
        <v>178</v>
      </c>
      <c r="D4526">
        <v>35000</v>
      </c>
      <c r="E4526">
        <v>62</v>
      </c>
      <c r="F4526" s="3">
        <v>52.136139524650162</v>
      </c>
    </row>
    <row r="4527" spans="1:10">
      <c r="A4527">
        <v>9</v>
      </c>
      <c r="B4527">
        <v>-91.349000000000004</v>
      </c>
      <c r="C4527">
        <v>178</v>
      </c>
      <c r="D4527">
        <v>35000</v>
      </c>
      <c r="E4527">
        <v>81</v>
      </c>
      <c r="F4527" s="3">
        <v>57.850717093481862</v>
      </c>
    </row>
    <row r="4528" spans="1:10">
      <c r="A4528">
        <v>10</v>
      </c>
      <c r="B4528">
        <v>-91.233999999999995</v>
      </c>
      <c r="C4528">
        <v>178</v>
      </c>
      <c r="D4528">
        <v>35000</v>
      </c>
      <c r="E4528">
        <v>78</v>
      </c>
      <c r="F4528" s="3">
        <v>68.678601115884192</v>
      </c>
    </row>
    <row r="4529" spans="1:6">
      <c r="A4529">
        <v>11</v>
      </c>
      <c r="B4529">
        <v>-91.123999999999995</v>
      </c>
      <c r="C4529">
        <v>178</v>
      </c>
      <c r="D4529">
        <v>35000</v>
      </c>
      <c r="E4529">
        <v>98</v>
      </c>
      <c r="F4529" s="3">
        <v>86.506456424780808</v>
      </c>
    </row>
    <row r="4530" spans="1:6">
      <c r="A4530">
        <v>12</v>
      </c>
      <c r="B4530">
        <v>-91.009</v>
      </c>
      <c r="C4530">
        <v>178</v>
      </c>
      <c r="D4530">
        <v>35000</v>
      </c>
      <c r="E4530">
        <v>122</v>
      </c>
      <c r="F4530" s="3">
        <v>115.88045980064575</v>
      </c>
    </row>
    <row r="4531" spans="1:6">
      <c r="A4531">
        <v>13</v>
      </c>
      <c r="B4531">
        <v>-90.894999999999996</v>
      </c>
      <c r="C4531">
        <v>178</v>
      </c>
      <c r="D4531">
        <v>35000</v>
      </c>
      <c r="E4531">
        <v>146</v>
      </c>
      <c r="F4531" s="3">
        <v>157.8729434410659</v>
      </c>
    </row>
    <row r="4532" spans="1:6">
      <c r="A4532">
        <v>14</v>
      </c>
      <c r="B4532">
        <v>-90.787000000000006</v>
      </c>
      <c r="C4532">
        <v>178</v>
      </c>
      <c r="D4532">
        <v>35000</v>
      </c>
      <c r="E4532">
        <v>203</v>
      </c>
      <c r="F4532" s="3">
        <v>209.26313101676124</v>
      </c>
    </row>
    <row r="4533" spans="1:6">
      <c r="A4533">
        <v>15</v>
      </c>
      <c r="B4533">
        <v>-90.671999999999997</v>
      </c>
      <c r="C4533">
        <v>178</v>
      </c>
      <c r="D4533">
        <v>35000</v>
      </c>
      <c r="E4533">
        <v>252</v>
      </c>
      <c r="F4533" s="3">
        <v>272.68612236575012</v>
      </c>
    </row>
    <row r="4534" spans="1:6">
      <c r="A4534">
        <v>16</v>
      </c>
      <c r="B4534">
        <v>-90.555999999999997</v>
      </c>
      <c r="C4534">
        <v>178</v>
      </c>
      <c r="D4534">
        <v>35000</v>
      </c>
      <c r="E4534">
        <v>308</v>
      </c>
      <c r="F4534" s="3">
        <v>337.80654315105448</v>
      </c>
    </row>
    <row r="4535" spans="1:6">
      <c r="A4535">
        <v>17</v>
      </c>
      <c r="B4535">
        <v>-90.44</v>
      </c>
      <c r="C4535">
        <v>178</v>
      </c>
      <c r="D4535">
        <v>35000</v>
      </c>
      <c r="E4535">
        <v>398</v>
      </c>
      <c r="F4535" s="3">
        <v>392.98474863129218</v>
      </c>
    </row>
    <row r="4536" spans="1:6">
      <c r="A4536">
        <v>18</v>
      </c>
      <c r="B4536">
        <v>-90.325000000000003</v>
      </c>
      <c r="C4536">
        <v>178</v>
      </c>
      <c r="D4536">
        <v>35000</v>
      </c>
      <c r="E4536">
        <v>441</v>
      </c>
      <c r="F4536" s="3">
        <v>426.86355002921613</v>
      </c>
    </row>
    <row r="4537" spans="1:6">
      <c r="A4537">
        <v>19</v>
      </c>
      <c r="B4537">
        <v>-90.218999999999994</v>
      </c>
      <c r="C4537">
        <v>178</v>
      </c>
      <c r="D4537">
        <v>35000</v>
      </c>
      <c r="E4537">
        <v>514</v>
      </c>
      <c r="F4537" s="3">
        <v>433.21075732345582</v>
      </c>
    </row>
    <row r="4538" spans="1:6">
      <c r="A4538">
        <v>20</v>
      </c>
      <c r="B4538">
        <v>-90.105999999999995</v>
      </c>
      <c r="C4538">
        <v>178</v>
      </c>
      <c r="D4538">
        <v>35000</v>
      </c>
      <c r="E4538">
        <v>400</v>
      </c>
      <c r="F4538" s="3">
        <v>412.25182973902139</v>
      </c>
    </row>
    <row r="4539" spans="1:6">
      <c r="A4539">
        <v>21</v>
      </c>
      <c r="B4539">
        <v>-89.991</v>
      </c>
      <c r="C4539">
        <v>178</v>
      </c>
      <c r="D4539">
        <v>35000</v>
      </c>
      <c r="E4539">
        <v>394</v>
      </c>
      <c r="F4539" s="3">
        <v>366.25397598495346</v>
      </c>
    </row>
    <row r="4540" spans="1:6">
      <c r="A4540">
        <v>22</v>
      </c>
      <c r="B4540">
        <v>-89.876999999999995</v>
      </c>
      <c r="C4540">
        <v>178</v>
      </c>
      <c r="D4540">
        <v>35000</v>
      </c>
      <c r="E4540">
        <v>274</v>
      </c>
      <c r="F4540" s="3">
        <v>305.56014873052209</v>
      </c>
    </row>
    <row r="4541" spans="1:6">
      <c r="A4541">
        <v>23</v>
      </c>
      <c r="B4541">
        <v>-89.757999999999996</v>
      </c>
      <c r="C4541">
        <v>178</v>
      </c>
      <c r="D4541">
        <v>35000</v>
      </c>
      <c r="E4541">
        <v>236</v>
      </c>
      <c r="F4541" s="3">
        <v>238.11905208648452</v>
      </c>
    </row>
    <row r="4542" spans="1:6">
      <c r="A4542">
        <v>24</v>
      </c>
      <c r="B4542">
        <v>-89.641999999999996</v>
      </c>
      <c r="C4542">
        <v>178</v>
      </c>
      <c r="D4542">
        <v>35000</v>
      </c>
      <c r="E4542">
        <v>162</v>
      </c>
      <c r="F4542" s="3">
        <v>178.33698244642366</v>
      </c>
    </row>
    <row r="4543" spans="1:6">
      <c r="A4543">
        <v>25</v>
      </c>
      <c r="B4543">
        <v>-89.534999999999997</v>
      </c>
      <c r="C4543">
        <v>178</v>
      </c>
      <c r="D4543">
        <v>35000</v>
      </c>
      <c r="E4543">
        <v>126</v>
      </c>
      <c r="F4543" s="3">
        <v>133.63091293111685</v>
      </c>
    </row>
    <row r="4544" spans="1:6">
      <c r="A4544">
        <v>26</v>
      </c>
      <c r="B4544">
        <v>-89.43</v>
      </c>
      <c r="C4544">
        <v>178</v>
      </c>
      <c r="D4544">
        <v>35000</v>
      </c>
      <c r="E4544">
        <v>98</v>
      </c>
      <c r="F4544" s="3">
        <v>100.98348138159439</v>
      </c>
    </row>
    <row r="4545" spans="1:6">
      <c r="A4545">
        <v>27</v>
      </c>
      <c r="B4545">
        <v>-89.316000000000003</v>
      </c>
      <c r="C4545">
        <v>178</v>
      </c>
      <c r="D4545">
        <v>35000</v>
      </c>
      <c r="E4545">
        <v>90</v>
      </c>
      <c r="F4545" s="3">
        <v>77.09727195889306</v>
      </c>
    </row>
    <row r="4546" spans="1:6">
      <c r="A4546">
        <v>28</v>
      </c>
      <c r="B4546">
        <v>-89.195999999999998</v>
      </c>
      <c r="C4546">
        <v>178</v>
      </c>
      <c r="D4546">
        <v>35000</v>
      </c>
      <c r="E4546">
        <v>75</v>
      </c>
      <c r="F4546" s="3">
        <v>62.099910852015412</v>
      </c>
    </row>
    <row r="4547" spans="1:6">
      <c r="A4547">
        <v>29</v>
      </c>
      <c r="B4547">
        <v>-89.090999999999994</v>
      </c>
      <c r="C4547">
        <v>178</v>
      </c>
      <c r="D4547">
        <v>35000</v>
      </c>
      <c r="E4547">
        <v>73</v>
      </c>
      <c r="F4547" s="3">
        <v>54.828115302633194</v>
      </c>
    </row>
    <row r="4548" spans="1:6">
      <c r="A4548">
        <v>30</v>
      </c>
      <c r="B4548">
        <v>-88.971999999999994</v>
      </c>
      <c r="C4548">
        <v>178</v>
      </c>
      <c r="D4548">
        <v>35000</v>
      </c>
      <c r="E4548">
        <v>56</v>
      </c>
      <c r="F4548" s="3">
        <v>50.592939489229643</v>
      </c>
    </row>
    <row r="4549" spans="1:6">
      <c r="A4549">
        <v>31</v>
      </c>
      <c r="B4549">
        <v>-88.86</v>
      </c>
      <c r="C4549">
        <v>178</v>
      </c>
      <c r="D4549">
        <v>35000</v>
      </c>
      <c r="E4549">
        <v>55</v>
      </c>
      <c r="F4549" s="3">
        <v>48.764491881407814</v>
      </c>
    </row>
    <row r="4550" spans="1:6">
      <c r="A4550">
        <v>32</v>
      </c>
      <c r="B4550">
        <v>-88.751999999999995</v>
      </c>
      <c r="C4550">
        <v>178</v>
      </c>
      <c r="D4550">
        <v>35000</v>
      </c>
      <c r="E4550">
        <v>51</v>
      </c>
      <c r="F4550" s="3">
        <v>47.989808818172691</v>
      </c>
    </row>
    <row r="4551" spans="1:6">
      <c r="A4551" t="s">
        <v>0</v>
      </c>
    </row>
    <row r="4552" spans="1:6">
      <c r="A4552" t="s">
        <v>0</v>
      </c>
    </row>
    <row r="4553" spans="1:6">
      <c r="A4553" t="s">
        <v>0</v>
      </c>
    </row>
    <row r="4554" spans="1:6">
      <c r="A4554" t="s">
        <v>0</v>
      </c>
    </row>
    <row r="4555" spans="1:6">
      <c r="A4555" t="s">
        <v>195</v>
      </c>
    </row>
    <row r="4556" spans="1:6">
      <c r="A4556" t="s">
        <v>37</v>
      </c>
    </row>
    <row r="4557" spans="1:6">
      <c r="A4557" t="s">
        <v>3</v>
      </c>
    </row>
    <row r="4558" spans="1:6">
      <c r="A4558" t="s">
        <v>4</v>
      </c>
    </row>
    <row r="4559" spans="1:6">
      <c r="A4559" t="s">
        <v>5</v>
      </c>
    </row>
    <row r="4560" spans="1:6">
      <c r="A4560" t="s">
        <v>196</v>
      </c>
    </row>
    <row r="4561" spans="1:10">
      <c r="A4561" t="s">
        <v>7</v>
      </c>
    </row>
    <row r="4562" spans="1:10">
      <c r="A4562" t="s">
        <v>8</v>
      </c>
    </row>
    <row r="4563" spans="1:10">
      <c r="A4563" t="s">
        <v>9</v>
      </c>
    </row>
    <row r="4564" spans="1:10">
      <c r="A4564" t="s">
        <v>10</v>
      </c>
    </row>
    <row r="4565" spans="1:10">
      <c r="A4565" t="s">
        <v>11</v>
      </c>
    </row>
    <row r="4566" spans="1:10">
      <c r="A4566" t="s">
        <v>0</v>
      </c>
    </row>
    <row r="4567" spans="1:10">
      <c r="A4567" t="s">
        <v>0</v>
      </c>
    </row>
    <row r="4568" spans="1:10">
      <c r="A4568" t="s">
        <v>293</v>
      </c>
      <c r="B4568" t="s">
        <v>272</v>
      </c>
      <c r="C4568" t="s">
        <v>275</v>
      </c>
      <c r="D4568" t="s">
        <v>292</v>
      </c>
      <c r="E4568" t="s">
        <v>291</v>
      </c>
      <c r="F4568" t="s">
        <v>314</v>
      </c>
    </row>
    <row r="4569" spans="1:10">
      <c r="A4569">
        <v>1</v>
      </c>
      <c r="B4569">
        <v>-92.248000000000005</v>
      </c>
      <c r="C4569">
        <v>177</v>
      </c>
      <c r="D4569">
        <v>35000</v>
      </c>
      <c r="E4569">
        <v>26</v>
      </c>
      <c r="F4569" s="3">
        <v>41.141258351876843</v>
      </c>
      <c r="J4569" t="s">
        <v>418</v>
      </c>
    </row>
    <row r="4570" spans="1:10">
      <c r="A4570">
        <v>2</v>
      </c>
      <c r="B4570">
        <v>-92.138999999999996</v>
      </c>
      <c r="C4570">
        <v>177</v>
      </c>
      <c r="D4570">
        <v>35000</v>
      </c>
      <c r="E4570">
        <v>24</v>
      </c>
      <c r="F4570" s="3">
        <v>41.163126737970913</v>
      </c>
    </row>
    <row r="4571" spans="1:10">
      <c r="A4571">
        <v>3</v>
      </c>
      <c r="B4571">
        <v>-92.024000000000001</v>
      </c>
      <c r="C4571">
        <v>177</v>
      </c>
      <c r="D4571">
        <v>35000</v>
      </c>
      <c r="E4571">
        <v>35</v>
      </c>
      <c r="F4571" s="3">
        <v>41.228672264427296</v>
      </c>
    </row>
    <row r="4572" spans="1:10">
      <c r="A4572">
        <v>4</v>
      </c>
      <c r="B4572">
        <v>-91.912000000000006</v>
      </c>
      <c r="C4572">
        <v>177</v>
      </c>
      <c r="D4572">
        <v>35000</v>
      </c>
      <c r="E4572">
        <v>52</v>
      </c>
      <c r="F4572" s="3">
        <v>41.398883229190929</v>
      </c>
    </row>
    <row r="4573" spans="1:10">
      <c r="A4573">
        <v>5</v>
      </c>
      <c r="B4573">
        <v>-91.8</v>
      </c>
      <c r="C4573">
        <v>177</v>
      </c>
      <c r="D4573">
        <v>35000</v>
      </c>
      <c r="E4573">
        <v>54</v>
      </c>
      <c r="F4573" s="3">
        <v>41.817330091463724</v>
      </c>
    </row>
    <row r="4574" spans="1:10">
      <c r="A4574">
        <v>6</v>
      </c>
      <c r="B4574">
        <v>-91.694000000000003</v>
      </c>
      <c r="C4574">
        <v>177</v>
      </c>
      <c r="D4574">
        <v>35000</v>
      </c>
      <c r="E4574">
        <v>65</v>
      </c>
      <c r="F4574" s="3">
        <v>42.703403196172232</v>
      </c>
    </row>
    <row r="4575" spans="1:10">
      <c r="A4575">
        <v>7</v>
      </c>
      <c r="B4575">
        <v>-91.581000000000003</v>
      </c>
      <c r="C4575">
        <v>177</v>
      </c>
      <c r="D4575">
        <v>35000</v>
      </c>
      <c r="E4575">
        <v>48</v>
      </c>
      <c r="F4575" s="3">
        <v>44.69566285112213</v>
      </c>
    </row>
    <row r="4576" spans="1:10">
      <c r="A4576">
        <v>8</v>
      </c>
      <c r="B4576">
        <v>-91.465000000000003</v>
      </c>
      <c r="C4576">
        <v>177</v>
      </c>
      <c r="D4576">
        <v>35000</v>
      </c>
      <c r="E4576">
        <v>78</v>
      </c>
      <c r="F4576" s="3">
        <v>48.832138640049941</v>
      </c>
    </row>
    <row r="4577" spans="1:6">
      <c r="A4577">
        <v>9</v>
      </c>
      <c r="B4577">
        <v>-91.349000000000004</v>
      </c>
      <c r="C4577">
        <v>177</v>
      </c>
      <c r="D4577">
        <v>35000</v>
      </c>
      <c r="E4577">
        <v>76</v>
      </c>
      <c r="F4577" s="3">
        <v>56.632332217246031</v>
      </c>
    </row>
    <row r="4578" spans="1:6">
      <c r="A4578">
        <v>10</v>
      </c>
      <c r="B4578">
        <v>-91.233999999999995</v>
      </c>
      <c r="C4578">
        <v>177</v>
      </c>
      <c r="D4578">
        <v>35000</v>
      </c>
      <c r="E4578">
        <v>75</v>
      </c>
      <c r="F4578" s="3">
        <v>70.054381968651143</v>
      </c>
    </row>
    <row r="4579" spans="1:6">
      <c r="A4579">
        <v>11</v>
      </c>
      <c r="B4579">
        <v>-91.123999999999995</v>
      </c>
      <c r="C4579">
        <v>177</v>
      </c>
      <c r="D4579">
        <v>35000</v>
      </c>
      <c r="E4579">
        <v>98</v>
      </c>
      <c r="F4579" s="3">
        <v>90.347659657526563</v>
      </c>
    </row>
    <row r="4580" spans="1:6">
      <c r="A4580">
        <v>12</v>
      </c>
      <c r="B4580">
        <v>-91.009</v>
      </c>
      <c r="C4580">
        <v>177</v>
      </c>
      <c r="D4580">
        <v>35000</v>
      </c>
      <c r="E4580">
        <v>111</v>
      </c>
      <c r="F4580" s="3">
        <v>121.28913196801004</v>
      </c>
    </row>
    <row r="4581" spans="1:6">
      <c r="A4581">
        <v>13</v>
      </c>
      <c r="B4581">
        <v>-90.894999999999996</v>
      </c>
      <c r="C4581">
        <v>177</v>
      </c>
      <c r="D4581">
        <v>35000</v>
      </c>
      <c r="E4581">
        <v>166</v>
      </c>
      <c r="F4581" s="3">
        <v>162.51372354056892</v>
      </c>
    </row>
    <row r="4582" spans="1:6">
      <c r="A4582">
        <v>14</v>
      </c>
      <c r="B4582">
        <v>-90.787000000000006</v>
      </c>
      <c r="C4582">
        <v>177</v>
      </c>
      <c r="D4582">
        <v>35000</v>
      </c>
      <c r="E4582">
        <v>192</v>
      </c>
      <c r="F4582" s="3">
        <v>209.9913976834259</v>
      </c>
    </row>
    <row r="4583" spans="1:6">
      <c r="A4583">
        <v>15</v>
      </c>
      <c r="B4583">
        <v>-90.671999999999997</v>
      </c>
      <c r="C4583">
        <v>177</v>
      </c>
      <c r="D4583">
        <v>35000</v>
      </c>
      <c r="E4583">
        <v>263</v>
      </c>
      <c r="F4583" s="3">
        <v>265.48493990663837</v>
      </c>
    </row>
    <row r="4584" spans="1:6">
      <c r="A4584">
        <v>16</v>
      </c>
      <c r="B4584">
        <v>-90.555999999999997</v>
      </c>
      <c r="C4584">
        <v>177</v>
      </c>
      <c r="D4584">
        <v>35000</v>
      </c>
      <c r="E4584">
        <v>304</v>
      </c>
      <c r="F4584" s="3">
        <v>319.641805969225</v>
      </c>
    </row>
    <row r="4585" spans="1:6">
      <c r="A4585">
        <v>17</v>
      </c>
      <c r="B4585">
        <v>-90.44</v>
      </c>
      <c r="C4585">
        <v>177</v>
      </c>
      <c r="D4585">
        <v>35000</v>
      </c>
      <c r="E4585">
        <v>343</v>
      </c>
      <c r="F4585" s="3">
        <v>363.27309175467315</v>
      </c>
    </row>
    <row r="4586" spans="1:6">
      <c r="A4586">
        <v>18</v>
      </c>
      <c r="B4586">
        <v>-90.325000000000003</v>
      </c>
      <c r="C4586">
        <v>177</v>
      </c>
      <c r="D4586">
        <v>35000</v>
      </c>
      <c r="E4586">
        <v>401</v>
      </c>
      <c r="F4586" s="3">
        <v>388.18815751283972</v>
      </c>
    </row>
    <row r="4587" spans="1:6">
      <c r="A4587">
        <v>19</v>
      </c>
      <c r="B4587">
        <v>-90.218999999999994</v>
      </c>
      <c r="C4587">
        <v>177</v>
      </c>
      <c r="D4587">
        <v>35000</v>
      </c>
      <c r="E4587">
        <v>433</v>
      </c>
      <c r="F4587" s="3">
        <v>390.67083790594546</v>
      </c>
    </row>
    <row r="4588" spans="1:6">
      <c r="A4588">
        <v>20</v>
      </c>
      <c r="B4588">
        <v>-90.105999999999995</v>
      </c>
      <c r="C4588">
        <v>177</v>
      </c>
      <c r="D4588">
        <v>35000</v>
      </c>
      <c r="E4588">
        <v>370</v>
      </c>
      <c r="F4588" s="3">
        <v>371.16894035571073</v>
      </c>
    </row>
    <row r="4589" spans="1:6">
      <c r="A4589">
        <v>21</v>
      </c>
      <c r="B4589">
        <v>-89.991</v>
      </c>
      <c r="C4589">
        <v>177</v>
      </c>
      <c r="D4589">
        <v>35000</v>
      </c>
      <c r="E4589">
        <v>337</v>
      </c>
      <c r="F4589" s="3">
        <v>331.71811270990491</v>
      </c>
    </row>
    <row r="4590" spans="1:6">
      <c r="A4590">
        <v>22</v>
      </c>
      <c r="B4590">
        <v>-89.876999999999995</v>
      </c>
      <c r="C4590">
        <v>177</v>
      </c>
      <c r="D4590">
        <v>35000</v>
      </c>
      <c r="E4590">
        <v>325</v>
      </c>
      <c r="F4590" s="3">
        <v>280.28971533386556</v>
      </c>
    </row>
    <row r="4591" spans="1:6">
      <c r="A4591">
        <v>23</v>
      </c>
      <c r="B4591">
        <v>-89.757999999999996</v>
      </c>
      <c r="C4591">
        <v>177</v>
      </c>
      <c r="D4591">
        <v>35000</v>
      </c>
      <c r="E4591">
        <v>199</v>
      </c>
      <c r="F4591" s="3">
        <v>222.57942932754887</v>
      </c>
    </row>
    <row r="4592" spans="1:6">
      <c r="A4592">
        <v>24</v>
      </c>
      <c r="B4592">
        <v>-89.641999999999996</v>
      </c>
      <c r="C4592">
        <v>177</v>
      </c>
      <c r="D4592">
        <v>35000</v>
      </c>
      <c r="E4592">
        <v>151</v>
      </c>
      <c r="F4592" s="3">
        <v>170.17673695559446</v>
      </c>
    </row>
    <row r="4593" spans="1:6">
      <c r="A4593">
        <v>25</v>
      </c>
      <c r="B4593">
        <v>-89.534999999999997</v>
      </c>
      <c r="C4593">
        <v>177</v>
      </c>
      <c r="D4593">
        <v>35000</v>
      </c>
      <c r="E4593">
        <v>128</v>
      </c>
      <c r="F4593" s="3">
        <v>129.64158228815901</v>
      </c>
    </row>
    <row r="4594" spans="1:6">
      <c r="A4594">
        <v>26</v>
      </c>
      <c r="B4594">
        <v>-89.43</v>
      </c>
      <c r="C4594">
        <v>177</v>
      </c>
      <c r="D4594">
        <v>35000</v>
      </c>
      <c r="E4594">
        <v>97</v>
      </c>
      <c r="F4594" s="3">
        <v>98.79586910939949</v>
      </c>
    </row>
    <row r="4595" spans="1:6">
      <c r="A4595">
        <v>27</v>
      </c>
      <c r="B4595">
        <v>-89.316000000000003</v>
      </c>
      <c r="C4595">
        <v>177</v>
      </c>
      <c r="D4595">
        <v>35000</v>
      </c>
      <c r="E4595">
        <v>69</v>
      </c>
      <c r="F4595" s="3">
        <v>75.046121141888932</v>
      </c>
    </row>
    <row r="4596" spans="1:6">
      <c r="A4596">
        <v>28</v>
      </c>
      <c r="B4596">
        <v>-89.195999999999998</v>
      </c>
      <c r="C4596">
        <v>177</v>
      </c>
      <c r="D4596">
        <v>35000</v>
      </c>
      <c r="E4596">
        <v>70</v>
      </c>
      <c r="F4596" s="3">
        <v>59.148914231954372</v>
      </c>
    </row>
    <row r="4597" spans="1:6">
      <c r="A4597">
        <v>29</v>
      </c>
      <c r="B4597">
        <v>-89.090999999999994</v>
      </c>
      <c r="C4597">
        <v>177</v>
      </c>
      <c r="D4597">
        <v>35000</v>
      </c>
      <c r="E4597">
        <v>55</v>
      </c>
      <c r="F4597" s="3">
        <v>50.867286204276333</v>
      </c>
    </row>
    <row r="4598" spans="1:6">
      <c r="A4598">
        <v>30</v>
      </c>
      <c r="B4598">
        <v>-88.971999999999994</v>
      </c>
      <c r="C4598">
        <v>177</v>
      </c>
      <c r="D4598">
        <v>35000</v>
      </c>
      <c r="E4598">
        <v>50</v>
      </c>
      <c r="F4598" s="3">
        <v>45.649715085068728</v>
      </c>
    </row>
    <row r="4599" spans="1:6">
      <c r="A4599">
        <v>31</v>
      </c>
      <c r="B4599">
        <v>-88.86</v>
      </c>
      <c r="C4599">
        <v>177</v>
      </c>
      <c r="D4599">
        <v>35000</v>
      </c>
      <c r="E4599">
        <v>51</v>
      </c>
      <c r="F4599" s="3">
        <v>43.180723222721817</v>
      </c>
    </row>
    <row r="4600" spans="1:6">
      <c r="A4600">
        <v>32</v>
      </c>
      <c r="B4600">
        <v>-88.751999999999995</v>
      </c>
      <c r="C4600">
        <v>177</v>
      </c>
      <c r="D4600">
        <v>35000</v>
      </c>
      <c r="E4600">
        <v>33</v>
      </c>
      <c r="F4600" s="3">
        <v>42.029350240454448</v>
      </c>
    </row>
    <row r="4601" spans="1:6">
      <c r="A4601" t="s">
        <v>0</v>
      </c>
    </row>
    <row r="4602" spans="1:6">
      <c r="A4602" t="s">
        <v>0</v>
      </c>
    </row>
    <row r="4603" spans="1:6">
      <c r="A4603" t="s">
        <v>0</v>
      </c>
    </row>
    <row r="4604" spans="1:6">
      <c r="A4604" t="s">
        <v>0</v>
      </c>
    </row>
    <row r="4605" spans="1:6">
      <c r="A4605" t="s">
        <v>197</v>
      </c>
    </row>
    <row r="4606" spans="1:6">
      <c r="A4606" t="s">
        <v>37</v>
      </c>
    </row>
    <row r="4607" spans="1:6">
      <c r="A4607" t="s">
        <v>3</v>
      </c>
    </row>
    <row r="4608" spans="1:6">
      <c r="A4608" t="s">
        <v>4</v>
      </c>
    </row>
    <row r="4609" spans="1:10">
      <c r="A4609" t="s">
        <v>5</v>
      </c>
    </row>
    <row r="4610" spans="1:10">
      <c r="A4610" t="s">
        <v>198</v>
      </c>
    </row>
    <row r="4611" spans="1:10">
      <c r="A4611" t="s">
        <v>7</v>
      </c>
    </row>
    <row r="4612" spans="1:10">
      <c r="A4612" t="s">
        <v>8</v>
      </c>
    </row>
    <row r="4613" spans="1:10">
      <c r="A4613" t="s">
        <v>9</v>
      </c>
    </row>
    <row r="4614" spans="1:10">
      <c r="A4614" t="s">
        <v>10</v>
      </c>
    </row>
    <row r="4615" spans="1:10">
      <c r="A4615" t="s">
        <v>11</v>
      </c>
    </row>
    <row r="4616" spans="1:10">
      <c r="A4616" t="s">
        <v>0</v>
      </c>
    </row>
    <row r="4617" spans="1:10">
      <c r="A4617" t="s">
        <v>0</v>
      </c>
    </row>
    <row r="4618" spans="1:10">
      <c r="A4618" t="s">
        <v>293</v>
      </c>
      <c r="B4618" t="s">
        <v>272</v>
      </c>
      <c r="C4618" t="s">
        <v>275</v>
      </c>
      <c r="D4618" t="s">
        <v>292</v>
      </c>
      <c r="E4618" t="s">
        <v>291</v>
      </c>
      <c r="F4618" t="s">
        <v>314</v>
      </c>
    </row>
    <row r="4619" spans="1:10">
      <c r="A4619">
        <v>1</v>
      </c>
      <c r="B4619">
        <v>-92.248000000000005</v>
      </c>
      <c r="C4619">
        <v>178</v>
      </c>
      <c r="D4619">
        <v>35000</v>
      </c>
      <c r="E4619">
        <v>15</v>
      </c>
      <c r="F4619" s="3">
        <v>41.359711478865684</v>
      </c>
      <c r="J4619" t="s">
        <v>419</v>
      </c>
    </row>
    <row r="4620" spans="1:10">
      <c r="A4620">
        <v>2</v>
      </c>
      <c r="B4620">
        <v>-92.138999999999996</v>
      </c>
      <c r="C4620">
        <v>178</v>
      </c>
      <c r="D4620">
        <v>35000</v>
      </c>
      <c r="E4620">
        <v>30</v>
      </c>
      <c r="F4620" s="3">
        <v>41.380296733655868</v>
      </c>
    </row>
    <row r="4621" spans="1:10">
      <c r="A4621">
        <v>3</v>
      </c>
      <c r="B4621">
        <v>-92.024000000000001</v>
      </c>
      <c r="C4621">
        <v>178</v>
      </c>
      <c r="D4621">
        <v>35000</v>
      </c>
      <c r="E4621">
        <v>29</v>
      </c>
      <c r="F4621" s="3">
        <v>41.440989975358391</v>
      </c>
    </row>
    <row r="4622" spans="1:10">
      <c r="A4622">
        <v>4</v>
      </c>
      <c r="B4622">
        <v>-91.912000000000006</v>
      </c>
      <c r="C4622">
        <v>178</v>
      </c>
      <c r="D4622">
        <v>35000</v>
      </c>
      <c r="E4622">
        <v>57</v>
      </c>
      <c r="F4622" s="3">
        <v>41.596206395939149</v>
      </c>
    </row>
    <row r="4623" spans="1:10">
      <c r="A4623">
        <v>5</v>
      </c>
      <c r="B4623">
        <v>-91.8</v>
      </c>
      <c r="C4623">
        <v>178</v>
      </c>
      <c r="D4623">
        <v>35000</v>
      </c>
      <c r="E4623">
        <v>51</v>
      </c>
      <c r="F4623" s="3">
        <v>41.97247399871064</v>
      </c>
    </row>
    <row r="4624" spans="1:10">
      <c r="A4624">
        <v>6</v>
      </c>
      <c r="B4624">
        <v>-91.694000000000003</v>
      </c>
      <c r="C4624">
        <v>178</v>
      </c>
      <c r="D4624">
        <v>35000</v>
      </c>
      <c r="E4624">
        <v>59</v>
      </c>
      <c r="F4624" s="3">
        <v>42.759344378882531</v>
      </c>
    </row>
    <row r="4625" spans="1:6">
      <c r="A4625">
        <v>7</v>
      </c>
      <c r="B4625">
        <v>-91.581000000000003</v>
      </c>
      <c r="C4625">
        <v>178</v>
      </c>
      <c r="D4625">
        <v>35000</v>
      </c>
      <c r="E4625">
        <v>73</v>
      </c>
      <c r="F4625" s="3">
        <v>44.508105463731113</v>
      </c>
    </row>
    <row r="4626" spans="1:6">
      <c r="A4626">
        <v>8</v>
      </c>
      <c r="B4626">
        <v>-91.465000000000003</v>
      </c>
      <c r="C4626">
        <v>178</v>
      </c>
      <c r="D4626">
        <v>35000</v>
      </c>
      <c r="E4626">
        <v>58</v>
      </c>
      <c r="F4626" s="3">
        <v>48.099600772453634</v>
      </c>
    </row>
    <row r="4627" spans="1:6">
      <c r="A4627">
        <v>9</v>
      </c>
      <c r="B4627">
        <v>-91.349000000000004</v>
      </c>
      <c r="C4627">
        <v>178</v>
      </c>
      <c r="D4627">
        <v>35000</v>
      </c>
      <c r="E4627">
        <v>68</v>
      </c>
      <c r="F4627" s="3">
        <v>54.806152396955156</v>
      </c>
    </row>
    <row r="4628" spans="1:6">
      <c r="A4628">
        <v>10</v>
      </c>
      <c r="B4628">
        <v>-91.233999999999995</v>
      </c>
      <c r="C4628">
        <v>178</v>
      </c>
      <c r="D4628">
        <v>35000</v>
      </c>
      <c r="E4628">
        <v>85</v>
      </c>
      <c r="F4628" s="3">
        <v>66.248773555478564</v>
      </c>
    </row>
    <row r="4629" spans="1:6">
      <c r="A4629">
        <v>11</v>
      </c>
      <c r="B4629">
        <v>-91.123999999999995</v>
      </c>
      <c r="C4629">
        <v>178</v>
      </c>
      <c r="D4629">
        <v>35000</v>
      </c>
      <c r="E4629">
        <v>101</v>
      </c>
      <c r="F4629" s="3">
        <v>83.427974906171912</v>
      </c>
    </row>
    <row r="4630" spans="1:6">
      <c r="A4630">
        <v>12</v>
      </c>
      <c r="B4630">
        <v>-91.009</v>
      </c>
      <c r="C4630">
        <v>178</v>
      </c>
      <c r="D4630">
        <v>35000</v>
      </c>
      <c r="E4630">
        <v>110</v>
      </c>
      <c r="F4630" s="3">
        <v>109.46932262334435</v>
      </c>
    </row>
    <row r="4631" spans="1:6">
      <c r="A4631">
        <v>13</v>
      </c>
      <c r="B4631">
        <v>-90.894999999999996</v>
      </c>
      <c r="C4631">
        <v>178</v>
      </c>
      <c r="D4631">
        <v>35000</v>
      </c>
      <c r="E4631">
        <v>138</v>
      </c>
      <c r="F4631" s="3">
        <v>144.00716908441811</v>
      </c>
    </row>
    <row r="4632" spans="1:6">
      <c r="A4632">
        <v>14</v>
      </c>
      <c r="B4632">
        <v>-90.787000000000006</v>
      </c>
      <c r="C4632">
        <v>178</v>
      </c>
      <c r="D4632">
        <v>35000</v>
      </c>
      <c r="E4632">
        <v>147</v>
      </c>
      <c r="F4632" s="3">
        <v>183.6633313970809</v>
      </c>
    </row>
    <row r="4633" spans="1:6">
      <c r="A4633">
        <v>15</v>
      </c>
      <c r="B4633">
        <v>-90.671999999999997</v>
      </c>
      <c r="C4633">
        <v>178</v>
      </c>
      <c r="D4633">
        <v>35000</v>
      </c>
      <c r="E4633">
        <v>207</v>
      </c>
      <c r="F4633" s="3">
        <v>229.94790944051863</v>
      </c>
    </row>
    <row r="4634" spans="1:6">
      <c r="A4634">
        <v>16</v>
      </c>
      <c r="B4634">
        <v>-90.555999999999997</v>
      </c>
      <c r="C4634">
        <v>178</v>
      </c>
      <c r="D4634">
        <v>35000</v>
      </c>
      <c r="E4634">
        <v>278</v>
      </c>
      <c r="F4634" s="3">
        <v>275.14840097700665</v>
      </c>
    </row>
    <row r="4635" spans="1:6">
      <c r="A4635">
        <v>17</v>
      </c>
      <c r="B4635">
        <v>-90.44</v>
      </c>
      <c r="C4635">
        <v>178</v>
      </c>
      <c r="D4635">
        <v>35000</v>
      </c>
      <c r="E4635">
        <v>316</v>
      </c>
      <c r="F4635" s="3">
        <v>311.72477107506501</v>
      </c>
    </row>
    <row r="4636" spans="1:6">
      <c r="A4636">
        <v>18</v>
      </c>
      <c r="B4636">
        <v>-90.325000000000003</v>
      </c>
      <c r="C4636">
        <v>178</v>
      </c>
      <c r="D4636">
        <v>35000</v>
      </c>
      <c r="E4636">
        <v>349</v>
      </c>
      <c r="F4636" s="3">
        <v>332.92867631024382</v>
      </c>
    </row>
    <row r="4637" spans="1:6">
      <c r="A4637">
        <v>19</v>
      </c>
      <c r="B4637">
        <v>-90.218999999999994</v>
      </c>
      <c r="C4637">
        <v>178</v>
      </c>
      <c r="D4637">
        <v>35000</v>
      </c>
      <c r="E4637">
        <v>374</v>
      </c>
      <c r="F4637" s="3">
        <v>335.59463329479729</v>
      </c>
    </row>
    <row r="4638" spans="1:6">
      <c r="A4638">
        <v>20</v>
      </c>
      <c r="B4638">
        <v>-90.105999999999995</v>
      </c>
      <c r="C4638">
        <v>178</v>
      </c>
      <c r="D4638">
        <v>35000</v>
      </c>
      <c r="E4638">
        <v>346</v>
      </c>
      <c r="F4638" s="3">
        <v>320.07139199215186</v>
      </c>
    </row>
    <row r="4639" spans="1:6">
      <c r="A4639">
        <v>21</v>
      </c>
      <c r="B4639">
        <v>-89.991</v>
      </c>
      <c r="C4639">
        <v>178</v>
      </c>
      <c r="D4639">
        <v>35000</v>
      </c>
      <c r="E4639">
        <v>288</v>
      </c>
      <c r="F4639" s="3">
        <v>287.84691850229564</v>
      </c>
    </row>
    <row r="4640" spans="1:6">
      <c r="A4640">
        <v>22</v>
      </c>
      <c r="B4640">
        <v>-89.876999999999995</v>
      </c>
      <c r="C4640">
        <v>178</v>
      </c>
      <c r="D4640">
        <v>35000</v>
      </c>
      <c r="E4640">
        <v>241</v>
      </c>
      <c r="F4640" s="3">
        <v>245.35486964569301</v>
      </c>
    </row>
    <row r="4641" spans="1:6">
      <c r="A4641">
        <v>23</v>
      </c>
      <c r="B4641">
        <v>-89.757999999999996</v>
      </c>
      <c r="C4641">
        <v>178</v>
      </c>
      <c r="D4641">
        <v>35000</v>
      </c>
      <c r="E4641">
        <v>206</v>
      </c>
      <c r="F4641" s="3">
        <v>197.22322811843966</v>
      </c>
    </row>
    <row r="4642" spans="1:6">
      <c r="A4642">
        <v>24</v>
      </c>
      <c r="B4642">
        <v>-89.641999999999996</v>
      </c>
      <c r="C4642">
        <v>178</v>
      </c>
      <c r="D4642">
        <v>35000</v>
      </c>
      <c r="E4642">
        <v>121</v>
      </c>
      <c r="F4642" s="3">
        <v>153.10792399873506</v>
      </c>
    </row>
    <row r="4643" spans="1:6">
      <c r="A4643">
        <v>25</v>
      </c>
      <c r="B4643">
        <v>-89.534999999999997</v>
      </c>
      <c r="C4643">
        <v>178</v>
      </c>
      <c r="D4643">
        <v>35000</v>
      </c>
      <c r="E4643">
        <v>102</v>
      </c>
      <c r="F4643" s="3">
        <v>118.66021509069824</v>
      </c>
    </row>
    <row r="4644" spans="1:6">
      <c r="A4644">
        <v>26</v>
      </c>
      <c r="B4644">
        <v>-89.43</v>
      </c>
      <c r="C4644">
        <v>178</v>
      </c>
      <c r="D4644">
        <v>35000</v>
      </c>
      <c r="E4644">
        <v>93</v>
      </c>
      <c r="F4644" s="3">
        <v>92.192043586344738</v>
      </c>
    </row>
    <row r="4645" spans="1:6">
      <c r="A4645">
        <v>27</v>
      </c>
      <c r="B4645">
        <v>-89.316000000000003</v>
      </c>
      <c r="C4645">
        <v>178</v>
      </c>
      <c r="D4645">
        <v>35000</v>
      </c>
      <c r="E4645">
        <v>81</v>
      </c>
      <c r="F4645" s="3">
        <v>71.591858645440681</v>
      </c>
    </row>
    <row r="4646" spans="1:6">
      <c r="A4646">
        <v>28</v>
      </c>
      <c r="B4646">
        <v>-89.195999999999998</v>
      </c>
      <c r="C4646">
        <v>178</v>
      </c>
      <c r="D4646">
        <v>35000</v>
      </c>
      <c r="E4646">
        <v>70</v>
      </c>
      <c r="F4646" s="3">
        <v>57.628914867876283</v>
      </c>
    </row>
    <row r="4647" spans="1:6">
      <c r="A4647">
        <v>29</v>
      </c>
      <c r="B4647">
        <v>-89.090999999999994</v>
      </c>
      <c r="C4647">
        <v>178</v>
      </c>
      <c r="D4647">
        <v>35000</v>
      </c>
      <c r="E4647">
        <v>70</v>
      </c>
      <c r="F4647" s="3">
        <v>50.257660145298622</v>
      </c>
    </row>
    <row r="4648" spans="1:6">
      <c r="A4648">
        <v>30</v>
      </c>
      <c r="B4648">
        <v>-88.971999999999994</v>
      </c>
      <c r="C4648">
        <v>178</v>
      </c>
      <c r="D4648">
        <v>35000</v>
      </c>
      <c r="E4648">
        <v>56</v>
      </c>
      <c r="F4648" s="3">
        <v>45.548298888875628</v>
      </c>
    </row>
    <row r="4649" spans="1:6">
      <c r="A4649">
        <v>31</v>
      </c>
      <c r="B4649">
        <v>-88.86</v>
      </c>
      <c r="C4649">
        <v>178</v>
      </c>
      <c r="D4649">
        <v>35000</v>
      </c>
      <c r="E4649">
        <v>56</v>
      </c>
      <c r="F4649" s="3">
        <v>43.284362505779825</v>
      </c>
    </row>
    <row r="4650" spans="1:6">
      <c r="A4650">
        <v>32</v>
      </c>
      <c r="B4650">
        <v>-88.751999999999995</v>
      </c>
      <c r="C4650">
        <v>178</v>
      </c>
      <c r="D4650">
        <v>35000</v>
      </c>
      <c r="E4650">
        <v>50</v>
      </c>
      <c r="F4650" s="3">
        <v>42.211514373280799</v>
      </c>
    </row>
    <row r="4651" spans="1:6">
      <c r="A4651" t="s">
        <v>0</v>
      </c>
    </row>
    <row r="4652" spans="1:6">
      <c r="A4652" t="s">
        <v>0</v>
      </c>
    </row>
    <row r="4653" spans="1:6">
      <c r="A4653" t="s">
        <v>0</v>
      </c>
    </row>
    <row r="4654" spans="1:6">
      <c r="A4654" t="s">
        <v>0</v>
      </c>
    </row>
    <row r="4655" spans="1:6">
      <c r="A4655" t="s">
        <v>199</v>
      </c>
    </row>
    <row r="4656" spans="1:6">
      <c r="A4656" t="s">
        <v>37</v>
      </c>
    </row>
    <row r="4657" spans="1:10">
      <c r="A4657" t="s">
        <v>3</v>
      </c>
    </row>
    <row r="4658" spans="1:10">
      <c r="A4658" t="s">
        <v>4</v>
      </c>
    </row>
    <row r="4659" spans="1:10">
      <c r="A4659" t="s">
        <v>5</v>
      </c>
    </row>
    <row r="4660" spans="1:10">
      <c r="A4660" t="s">
        <v>200</v>
      </c>
    </row>
    <row r="4661" spans="1:10">
      <c r="A4661" t="s">
        <v>7</v>
      </c>
    </row>
    <row r="4662" spans="1:10">
      <c r="A4662" t="s">
        <v>8</v>
      </c>
    </row>
    <row r="4663" spans="1:10">
      <c r="A4663" t="s">
        <v>9</v>
      </c>
    </row>
    <row r="4664" spans="1:10">
      <c r="A4664" t="s">
        <v>10</v>
      </c>
    </row>
    <row r="4665" spans="1:10">
      <c r="A4665" t="s">
        <v>11</v>
      </c>
    </row>
    <row r="4666" spans="1:10">
      <c r="A4666" t="s">
        <v>0</v>
      </c>
    </row>
    <row r="4667" spans="1:10">
      <c r="A4667" t="s">
        <v>0</v>
      </c>
    </row>
    <row r="4668" spans="1:10">
      <c r="A4668" t="s">
        <v>293</v>
      </c>
      <c r="B4668" t="s">
        <v>272</v>
      </c>
      <c r="C4668" t="s">
        <v>275</v>
      </c>
      <c r="D4668" t="s">
        <v>292</v>
      </c>
      <c r="E4668" t="s">
        <v>291</v>
      </c>
      <c r="F4668" t="s">
        <v>314</v>
      </c>
    </row>
    <row r="4669" spans="1:10">
      <c r="A4669">
        <v>1</v>
      </c>
      <c r="B4669">
        <v>-92.248000000000005</v>
      </c>
      <c r="C4669">
        <v>177</v>
      </c>
      <c r="D4669">
        <v>35000</v>
      </c>
      <c r="E4669">
        <v>26</v>
      </c>
      <c r="F4669" s="3">
        <v>47.305925534937515</v>
      </c>
      <c r="J4669" t="s">
        <v>420</v>
      </c>
    </row>
    <row r="4670" spans="1:10">
      <c r="A4670">
        <v>2</v>
      </c>
      <c r="B4670">
        <v>-92.138999999999996</v>
      </c>
      <c r="C4670">
        <v>177</v>
      </c>
      <c r="D4670">
        <v>35000</v>
      </c>
      <c r="E4670">
        <v>34</v>
      </c>
      <c r="F4670" s="3">
        <v>47.308844308539719</v>
      </c>
    </row>
    <row r="4671" spans="1:10">
      <c r="A4671">
        <v>3</v>
      </c>
      <c r="B4671">
        <v>-92.024000000000001</v>
      </c>
      <c r="C4671">
        <v>177</v>
      </c>
      <c r="D4671">
        <v>35000</v>
      </c>
      <c r="E4671">
        <v>39</v>
      </c>
      <c r="F4671" s="3">
        <v>47.31963869936142</v>
      </c>
    </row>
    <row r="4672" spans="1:10">
      <c r="A4672">
        <v>4</v>
      </c>
      <c r="B4672">
        <v>-91.912000000000006</v>
      </c>
      <c r="C4672">
        <v>177</v>
      </c>
      <c r="D4672">
        <v>35000</v>
      </c>
      <c r="E4672">
        <v>42</v>
      </c>
      <c r="F4672" s="3">
        <v>47.353852309311549</v>
      </c>
    </row>
    <row r="4673" spans="1:6">
      <c r="A4673">
        <v>5</v>
      </c>
      <c r="B4673">
        <v>-91.8</v>
      </c>
      <c r="C4673">
        <v>177</v>
      </c>
      <c r="D4673">
        <v>35000</v>
      </c>
      <c r="E4673">
        <v>54</v>
      </c>
      <c r="F4673" s="3">
        <v>47.455270678016007</v>
      </c>
    </row>
    <row r="4674" spans="1:6">
      <c r="A4674">
        <v>6</v>
      </c>
      <c r="B4674">
        <v>-91.694000000000003</v>
      </c>
      <c r="C4674">
        <v>177</v>
      </c>
      <c r="D4674">
        <v>35000</v>
      </c>
      <c r="E4674">
        <v>58</v>
      </c>
      <c r="F4674" s="3">
        <v>47.710048509184574</v>
      </c>
    </row>
    <row r="4675" spans="1:6">
      <c r="A4675">
        <v>7</v>
      </c>
      <c r="B4675">
        <v>-91.581000000000003</v>
      </c>
      <c r="C4675">
        <v>177</v>
      </c>
      <c r="D4675">
        <v>35000</v>
      </c>
      <c r="E4675">
        <v>68</v>
      </c>
      <c r="F4675" s="3">
        <v>48.385339349894352</v>
      </c>
    </row>
    <row r="4676" spans="1:6">
      <c r="A4676">
        <v>8</v>
      </c>
      <c r="B4676">
        <v>-91.465000000000003</v>
      </c>
      <c r="C4676">
        <v>177</v>
      </c>
      <c r="D4676">
        <v>35000</v>
      </c>
      <c r="E4676">
        <v>53</v>
      </c>
      <c r="F4676" s="3">
        <v>50.031552945796491</v>
      </c>
    </row>
    <row r="4677" spans="1:6">
      <c r="A4677">
        <v>9</v>
      </c>
      <c r="B4677">
        <v>-91.349000000000004</v>
      </c>
      <c r="C4677">
        <v>177</v>
      </c>
      <c r="D4677">
        <v>35000</v>
      </c>
      <c r="E4677">
        <v>60</v>
      </c>
      <c r="F4677" s="3">
        <v>53.642784666419907</v>
      </c>
    </row>
    <row r="4678" spans="1:6">
      <c r="A4678">
        <v>10</v>
      </c>
      <c r="B4678">
        <v>-91.233999999999995</v>
      </c>
      <c r="C4678">
        <v>177</v>
      </c>
      <c r="D4678">
        <v>35000</v>
      </c>
      <c r="E4678">
        <v>68</v>
      </c>
      <c r="F4678" s="3">
        <v>60.789889767230314</v>
      </c>
    </row>
    <row r="4679" spans="1:6">
      <c r="A4679">
        <v>11</v>
      </c>
      <c r="B4679">
        <v>-91.123999999999995</v>
      </c>
      <c r="C4679">
        <v>177</v>
      </c>
      <c r="D4679">
        <v>35000</v>
      </c>
      <c r="E4679">
        <v>97</v>
      </c>
      <c r="F4679" s="3">
        <v>73.04792387154103</v>
      </c>
    </row>
    <row r="4680" spans="1:6">
      <c r="A4680">
        <v>12</v>
      </c>
      <c r="B4680">
        <v>-91.009</v>
      </c>
      <c r="C4680">
        <v>177</v>
      </c>
      <c r="D4680">
        <v>35000</v>
      </c>
      <c r="E4680">
        <v>81</v>
      </c>
      <c r="F4680" s="3">
        <v>94.067618240803796</v>
      </c>
    </row>
    <row r="4681" spans="1:6">
      <c r="A4681">
        <v>13</v>
      </c>
      <c r="B4681">
        <v>-90.894999999999996</v>
      </c>
      <c r="C4681">
        <v>177</v>
      </c>
      <c r="D4681">
        <v>35000</v>
      </c>
      <c r="E4681">
        <v>114</v>
      </c>
      <c r="F4681" s="3">
        <v>125.33220034117706</v>
      </c>
    </row>
    <row r="4682" spans="1:6">
      <c r="A4682">
        <v>14</v>
      </c>
      <c r="B4682">
        <v>-90.787000000000006</v>
      </c>
      <c r="C4682">
        <v>177</v>
      </c>
      <c r="D4682">
        <v>35000</v>
      </c>
      <c r="E4682">
        <v>182</v>
      </c>
      <c r="F4682" s="3">
        <v>165.08669131607815</v>
      </c>
    </row>
    <row r="4683" spans="1:6">
      <c r="A4683">
        <v>15</v>
      </c>
      <c r="B4683">
        <v>-90.671999999999997</v>
      </c>
      <c r="C4683">
        <v>177</v>
      </c>
      <c r="D4683">
        <v>35000</v>
      </c>
      <c r="E4683">
        <v>209</v>
      </c>
      <c r="F4683" s="3">
        <v>216.14413644384913</v>
      </c>
    </row>
    <row r="4684" spans="1:6">
      <c r="A4684">
        <v>16</v>
      </c>
      <c r="B4684">
        <v>-90.555999999999997</v>
      </c>
      <c r="C4684">
        <v>177</v>
      </c>
      <c r="D4684">
        <v>35000</v>
      </c>
      <c r="E4684">
        <v>244</v>
      </c>
      <c r="F4684" s="3">
        <v>271.00907110995661</v>
      </c>
    </row>
    <row r="4685" spans="1:6">
      <c r="A4685">
        <v>17</v>
      </c>
      <c r="B4685">
        <v>-90.44</v>
      </c>
      <c r="C4685">
        <v>177</v>
      </c>
      <c r="D4685">
        <v>35000</v>
      </c>
      <c r="E4685">
        <v>334</v>
      </c>
      <c r="F4685" s="3">
        <v>320.30725780059407</v>
      </c>
    </row>
    <row r="4686" spans="1:6">
      <c r="A4686">
        <v>18</v>
      </c>
      <c r="B4686">
        <v>-90.325000000000003</v>
      </c>
      <c r="C4686">
        <v>177</v>
      </c>
      <c r="D4686">
        <v>35000</v>
      </c>
      <c r="E4686">
        <v>356</v>
      </c>
      <c r="F4686" s="3">
        <v>353.97054661106807</v>
      </c>
    </row>
    <row r="4687" spans="1:6">
      <c r="A4687">
        <v>19</v>
      </c>
      <c r="B4687">
        <v>-90.218999999999994</v>
      </c>
      <c r="C4687">
        <v>177</v>
      </c>
      <c r="D4687">
        <v>35000</v>
      </c>
      <c r="E4687">
        <v>384</v>
      </c>
      <c r="F4687" s="3">
        <v>365.08655897067683</v>
      </c>
    </row>
    <row r="4688" spans="1:6">
      <c r="A4688">
        <v>20</v>
      </c>
      <c r="B4688">
        <v>-90.105999999999995</v>
      </c>
      <c r="C4688">
        <v>177</v>
      </c>
      <c r="D4688">
        <v>35000</v>
      </c>
      <c r="E4688">
        <v>363</v>
      </c>
      <c r="F4688" s="3">
        <v>353.34475113139126</v>
      </c>
    </row>
    <row r="4689" spans="1:6">
      <c r="A4689">
        <v>21</v>
      </c>
      <c r="B4689">
        <v>-89.991</v>
      </c>
      <c r="C4689">
        <v>177</v>
      </c>
      <c r="D4689">
        <v>35000</v>
      </c>
      <c r="E4689">
        <v>331</v>
      </c>
      <c r="F4689" s="3">
        <v>319.16629807566164</v>
      </c>
    </row>
    <row r="4690" spans="1:6">
      <c r="A4690">
        <v>22</v>
      </c>
      <c r="B4690">
        <v>-89.876999999999995</v>
      </c>
      <c r="C4690">
        <v>177</v>
      </c>
      <c r="D4690">
        <v>35000</v>
      </c>
      <c r="E4690">
        <v>268</v>
      </c>
      <c r="F4690" s="3">
        <v>270.52093841174957</v>
      </c>
    </row>
    <row r="4691" spans="1:6">
      <c r="A4691">
        <v>23</v>
      </c>
      <c r="B4691">
        <v>-89.757999999999996</v>
      </c>
      <c r="C4691">
        <v>177</v>
      </c>
      <c r="D4691">
        <v>35000</v>
      </c>
      <c r="E4691">
        <v>203</v>
      </c>
      <c r="F4691" s="3">
        <v>214.2440175236311</v>
      </c>
    </row>
    <row r="4692" spans="1:6">
      <c r="A4692">
        <v>24</v>
      </c>
      <c r="B4692">
        <v>-89.641999999999996</v>
      </c>
      <c r="C4692">
        <v>177</v>
      </c>
      <c r="D4692">
        <v>35000</v>
      </c>
      <c r="E4692">
        <v>149</v>
      </c>
      <c r="F4692" s="3">
        <v>163.0230217012469</v>
      </c>
    </row>
    <row r="4693" spans="1:6">
      <c r="A4693">
        <v>25</v>
      </c>
      <c r="B4693">
        <v>-89.534999999999997</v>
      </c>
      <c r="C4693">
        <v>177</v>
      </c>
      <c r="D4693">
        <v>35000</v>
      </c>
      <c r="E4693">
        <v>114</v>
      </c>
      <c r="F4693" s="3">
        <v>124.02918237830228</v>
      </c>
    </row>
    <row r="4694" spans="1:6">
      <c r="A4694">
        <v>26</v>
      </c>
      <c r="B4694">
        <v>-89.43</v>
      </c>
      <c r="C4694">
        <v>177</v>
      </c>
      <c r="D4694">
        <v>35000</v>
      </c>
      <c r="E4694">
        <v>94</v>
      </c>
      <c r="F4694" s="3">
        <v>95.197040981545285</v>
      </c>
    </row>
    <row r="4695" spans="1:6">
      <c r="A4695">
        <v>27</v>
      </c>
      <c r="B4695">
        <v>-89.316000000000003</v>
      </c>
      <c r="C4695">
        <v>177</v>
      </c>
      <c r="D4695">
        <v>35000</v>
      </c>
      <c r="E4695">
        <v>96</v>
      </c>
      <c r="F4695" s="3">
        <v>73.907628509292223</v>
      </c>
    </row>
    <row r="4696" spans="1:6">
      <c r="A4696">
        <v>28</v>
      </c>
      <c r="B4696">
        <v>-89.195999999999998</v>
      </c>
      <c r="C4696">
        <v>177</v>
      </c>
      <c r="D4696">
        <v>35000</v>
      </c>
      <c r="E4696">
        <v>68</v>
      </c>
      <c r="F4696" s="3">
        <v>60.453839526365314</v>
      </c>
    </row>
    <row r="4697" spans="1:6">
      <c r="A4697">
        <v>29</v>
      </c>
      <c r="B4697">
        <v>-89.090999999999994</v>
      </c>
      <c r="C4697">
        <v>177</v>
      </c>
      <c r="D4697">
        <v>35000</v>
      </c>
      <c r="E4697">
        <v>64</v>
      </c>
      <c r="F4697" s="3">
        <v>53.908213544263809</v>
      </c>
    </row>
    <row r="4698" spans="1:6">
      <c r="A4698">
        <v>30</v>
      </c>
      <c r="B4698">
        <v>-88.971999999999994</v>
      </c>
      <c r="C4698">
        <v>177</v>
      </c>
      <c r="D4698">
        <v>35000</v>
      </c>
      <c r="E4698">
        <v>51</v>
      </c>
      <c r="F4698" s="3">
        <v>50.093448896815246</v>
      </c>
    </row>
    <row r="4699" spans="1:6">
      <c r="A4699">
        <v>31</v>
      </c>
      <c r="B4699">
        <v>-88.86</v>
      </c>
      <c r="C4699">
        <v>177</v>
      </c>
      <c r="D4699">
        <v>35000</v>
      </c>
      <c r="E4699">
        <v>61</v>
      </c>
      <c r="F4699" s="3">
        <v>48.449576246730295</v>
      </c>
    </row>
    <row r="4700" spans="1:6">
      <c r="A4700">
        <v>32</v>
      </c>
      <c r="B4700">
        <v>-88.751999999999995</v>
      </c>
      <c r="C4700">
        <v>177</v>
      </c>
      <c r="D4700">
        <v>35000</v>
      </c>
      <c r="E4700">
        <v>54</v>
      </c>
      <c r="F4700" s="3">
        <v>47.755981974312412</v>
      </c>
    </row>
    <row r="4701" spans="1:6">
      <c r="A4701" t="s">
        <v>0</v>
      </c>
    </row>
    <row r="4702" spans="1:6">
      <c r="A4702" t="s">
        <v>0</v>
      </c>
    </row>
    <row r="4703" spans="1:6">
      <c r="A4703" t="s">
        <v>0</v>
      </c>
    </row>
    <row r="4704" spans="1:6">
      <c r="A4704" t="s">
        <v>0</v>
      </c>
    </row>
    <row r="4705" spans="1:10">
      <c r="A4705" t="s">
        <v>201</v>
      </c>
    </row>
    <row r="4706" spans="1:10">
      <c r="A4706" t="s">
        <v>37</v>
      </c>
    </row>
    <row r="4707" spans="1:10">
      <c r="A4707" t="s">
        <v>3</v>
      </c>
    </row>
    <row r="4708" spans="1:10">
      <c r="A4708" t="s">
        <v>4</v>
      </c>
    </row>
    <row r="4709" spans="1:10">
      <c r="A4709" t="s">
        <v>5</v>
      </c>
    </row>
    <row r="4710" spans="1:10">
      <c r="A4710" t="s">
        <v>202</v>
      </c>
    </row>
    <row r="4711" spans="1:10">
      <c r="A4711" t="s">
        <v>7</v>
      </c>
    </row>
    <row r="4712" spans="1:10">
      <c r="A4712" t="s">
        <v>8</v>
      </c>
    </row>
    <row r="4713" spans="1:10">
      <c r="A4713" t="s">
        <v>9</v>
      </c>
    </row>
    <row r="4714" spans="1:10">
      <c r="A4714" t="s">
        <v>10</v>
      </c>
    </row>
    <row r="4715" spans="1:10">
      <c r="A4715" t="s">
        <v>11</v>
      </c>
    </row>
    <row r="4716" spans="1:10">
      <c r="A4716" t="s">
        <v>0</v>
      </c>
    </row>
    <row r="4717" spans="1:10">
      <c r="A4717" t="s">
        <v>0</v>
      </c>
    </row>
    <row r="4718" spans="1:10">
      <c r="A4718" t="s">
        <v>293</v>
      </c>
      <c r="B4718" t="s">
        <v>272</v>
      </c>
      <c r="C4718" t="s">
        <v>275</v>
      </c>
      <c r="D4718" t="s">
        <v>292</v>
      </c>
      <c r="E4718" t="s">
        <v>291</v>
      </c>
      <c r="F4718" t="s">
        <v>314</v>
      </c>
    </row>
    <row r="4719" spans="1:10">
      <c r="A4719">
        <v>1</v>
      </c>
      <c r="B4719">
        <v>-92.248000000000005</v>
      </c>
      <c r="C4719">
        <v>178</v>
      </c>
      <c r="D4719">
        <v>35000</v>
      </c>
      <c r="E4719">
        <v>41</v>
      </c>
      <c r="F4719" s="3">
        <v>48.830657676486688</v>
      </c>
      <c r="J4719" t="s">
        <v>421</v>
      </c>
    </row>
    <row r="4720" spans="1:10">
      <c r="A4720">
        <v>2</v>
      </c>
      <c r="B4720">
        <v>-92.138999999999996</v>
      </c>
      <c r="C4720">
        <v>178</v>
      </c>
      <c r="D4720">
        <v>35000</v>
      </c>
      <c r="E4720">
        <v>41</v>
      </c>
      <c r="F4720" s="3">
        <v>48.836546125220138</v>
      </c>
    </row>
    <row r="4721" spans="1:6">
      <c r="A4721">
        <v>3</v>
      </c>
      <c r="B4721">
        <v>-92.024000000000001</v>
      </c>
      <c r="C4721">
        <v>178</v>
      </c>
      <c r="D4721">
        <v>35000</v>
      </c>
      <c r="E4721">
        <v>40</v>
      </c>
      <c r="F4721" s="3">
        <v>48.8575758675887</v>
      </c>
    </row>
    <row r="4722" spans="1:6">
      <c r="A4722">
        <v>4</v>
      </c>
      <c r="B4722">
        <v>-91.912000000000006</v>
      </c>
      <c r="C4722">
        <v>178</v>
      </c>
      <c r="D4722">
        <v>35000</v>
      </c>
      <c r="E4722">
        <v>57</v>
      </c>
      <c r="F4722" s="3">
        <v>48.921997480081288</v>
      </c>
    </row>
    <row r="4723" spans="1:6">
      <c r="A4723">
        <v>5</v>
      </c>
      <c r="B4723">
        <v>-91.8</v>
      </c>
      <c r="C4723">
        <v>178</v>
      </c>
      <c r="D4723">
        <v>35000</v>
      </c>
      <c r="E4723">
        <v>51</v>
      </c>
      <c r="F4723" s="3">
        <v>49.106746248336435</v>
      </c>
    </row>
    <row r="4724" spans="1:6">
      <c r="A4724">
        <v>6</v>
      </c>
      <c r="B4724">
        <v>-91.694000000000003</v>
      </c>
      <c r="C4724">
        <v>178</v>
      </c>
      <c r="D4724">
        <v>35000</v>
      </c>
      <c r="E4724">
        <v>55</v>
      </c>
      <c r="F4724" s="3">
        <v>49.55657075921399</v>
      </c>
    </row>
    <row r="4725" spans="1:6">
      <c r="A4725">
        <v>7</v>
      </c>
      <c r="B4725">
        <v>-91.581000000000003</v>
      </c>
      <c r="C4725">
        <v>178</v>
      </c>
      <c r="D4725">
        <v>35000</v>
      </c>
      <c r="E4725">
        <v>61</v>
      </c>
      <c r="F4725" s="3">
        <v>50.712030678986423</v>
      </c>
    </row>
    <row r="4726" spans="1:6">
      <c r="A4726">
        <v>8</v>
      </c>
      <c r="B4726">
        <v>-91.465000000000003</v>
      </c>
      <c r="C4726">
        <v>178</v>
      </c>
      <c r="D4726">
        <v>35000</v>
      </c>
      <c r="E4726">
        <v>44</v>
      </c>
      <c r="F4726" s="3">
        <v>53.440167434217457</v>
      </c>
    </row>
    <row r="4727" spans="1:6">
      <c r="A4727">
        <v>9</v>
      </c>
      <c r="B4727">
        <v>-91.349000000000004</v>
      </c>
      <c r="C4727">
        <v>178</v>
      </c>
      <c r="D4727">
        <v>35000</v>
      </c>
      <c r="E4727">
        <v>65</v>
      </c>
      <c r="F4727" s="3">
        <v>59.237986360466628</v>
      </c>
    </row>
    <row r="4728" spans="1:6">
      <c r="A4728">
        <v>10</v>
      </c>
      <c r="B4728">
        <v>-91.233999999999995</v>
      </c>
      <c r="C4728">
        <v>178</v>
      </c>
      <c r="D4728">
        <v>35000</v>
      </c>
      <c r="E4728">
        <v>82</v>
      </c>
      <c r="F4728" s="3">
        <v>70.36123776737719</v>
      </c>
    </row>
    <row r="4729" spans="1:6">
      <c r="A4729">
        <v>11</v>
      </c>
      <c r="B4729">
        <v>-91.123999999999995</v>
      </c>
      <c r="C4729">
        <v>178</v>
      </c>
      <c r="D4729">
        <v>35000</v>
      </c>
      <c r="E4729">
        <v>89</v>
      </c>
      <c r="F4729" s="3">
        <v>88.875878226461765</v>
      </c>
    </row>
    <row r="4730" spans="1:6">
      <c r="A4730">
        <v>12</v>
      </c>
      <c r="B4730">
        <v>-91.009</v>
      </c>
      <c r="C4730">
        <v>178</v>
      </c>
      <c r="D4730">
        <v>35000</v>
      </c>
      <c r="E4730">
        <v>137</v>
      </c>
      <c r="F4730" s="3">
        <v>119.68051571872854</v>
      </c>
    </row>
    <row r="4731" spans="1:6">
      <c r="A4731">
        <v>13</v>
      </c>
      <c r="B4731">
        <v>-90.894999999999996</v>
      </c>
      <c r="C4731">
        <v>178</v>
      </c>
      <c r="D4731">
        <v>35000</v>
      </c>
      <c r="E4731">
        <v>147</v>
      </c>
      <c r="F4731" s="3">
        <v>164.10144644888774</v>
      </c>
    </row>
    <row r="4732" spans="1:6">
      <c r="A4732">
        <v>14</v>
      </c>
      <c r="B4732">
        <v>-90.787000000000006</v>
      </c>
      <c r="C4732">
        <v>178</v>
      </c>
      <c r="D4732">
        <v>35000</v>
      </c>
      <c r="E4732">
        <v>233</v>
      </c>
      <c r="F4732" s="3">
        <v>218.85776286869367</v>
      </c>
    </row>
    <row r="4733" spans="1:6">
      <c r="A4733">
        <v>15</v>
      </c>
      <c r="B4733">
        <v>-90.671999999999997</v>
      </c>
      <c r="C4733">
        <v>178</v>
      </c>
      <c r="D4733">
        <v>35000</v>
      </c>
      <c r="E4733">
        <v>275</v>
      </c>
      <c r="F4733" s="3">
        <v>286.85047859936515</v>
      </c>
    </row>
    <row r="4734" spans="1:6">
      <c r="A4734">
        <v>16</v>
      </c>
      <c r="B4734">
        <v>-90.555999999999997</v>
      </c>
      <c r="C4734">
        <v>178</v>
      </c>
      <c r="D4734">
        <v>35000</v>
      </c>
      <c r="E4734">
        <v>324</v>
      </c>
      <c r="F4734" s="3">
        <v>357.02484352004473</v>
      </c>
    </row>
    <row r="4735" spans="1:6">
      <c r="A4735">
        <v>17</v>
      </c>
      <c r="B4735">
        <v>-90.44</v>
      </c>
      <c r="C4735">
        <v>178</v>
      </c>
      <c r="D4735">
        <v>35000</v>
      </c>
      <c r="E4735">
        <v>430</v>
      </c>
      <c r="F4735" s="3">
        <v>416.73070603456654</v>
      </c>
    </row>
    <row r="4736" spans="1:6">
      <c r="A4736">
        <v>18</v>
      </c>
      <c r="B4736">
        <v>-90.325000000000003</v>
      </c>
      <c r="C4736">
        <v>178</v>
      </c>
      <c r="D4736">
        <v>35000</v>
      </c>
      <c r="E4736">
        <v>457</v>
      </c>
      <c r="F4736" s="3">
        <v>453.51996892796313</v>
      </c>
    </row>
    <row r="4737" spans="1:6">
      <c r="A4737">
        <v>19</v>
      </c>
      <c r="B4737">
        <v>-90.218999999999994</v>
      </c>
      <c r="C4737">
        <v>178</v>
      </c>
      <c r="D4737">
        <v>35000</v>
      </c>
      <c r="E4737">
        <v>492</v>
      </c>
      <c r="F4737" s="3">
        <v>460.49364374501965</v>
      </c>
    </row>
    <row r="4738" spans="1:6">
      <c r="A4738">
        <v>20</v>
      </c>
      <c r="B4738">
        <v>-90.105999999999995</v>
      </c>
      <c r="C4738">
        <v>178</v>
      </c>
      <c r="D4738">
        <v>35000</v>
      </c>
      <c r="E4738">
        <v>457</v>
      </c>
      <c r="F4738" s="3">
        <v>437.86368425453884</v>
      </c>
    </row>
    <row r="4739" spans="1:6">
      <c r="A4739">
        <v>21</v>
      </c>
      <c r="B4739">
        <v>-89.991</v>
      </c>
      <c r="C4739">
        <v>178</v>
      </c>
      <c r="D4739">
        <v>35000</v>
      </c>
      <c r="E4739">
        <v>363</v>
      </c>
      <c r="F4739" s="3">
        <v>388.14219050217605</v>
      </c>
    </row>
    <row r="4740" spans="1:6">
      <c r="A4740">
        <v>22</v>
      </c>
      <c r="B4740">
        <v>-89.876999999999995</v>
      </c>
      <c r="C4740">
        <v>178</v>
      </c>
      <c r="D4740">
        <v>35000</v>
      </c>
      <c r="E4740">
        <v>331</v>
      </c>
      <c r="F4740" s="3">
        <v>322.65922235312593</v>
      </c>
    </row>
    <row r="4741" spans="1:6">
      <c r="A4741">
        <v>23</v>
      </c>
      <c r="B4741">
        <v>-89.757999999999996</v>
      </c>
      <c r="C4741">
        <v>178</v>
      </c>
      <c r="D4741">
        <v>35000</v>
      </c>
      <c r="E4741">
        <v>248</v>
      </c>
      <c r="F4741" s="3">
        <v>250.15645425367708</v>
      </c>
    </row>
    <row r="4742" spans="1:6">
      <c r="A4742">
        <v>24</v>
      </c>
      <c r="B4742">
        <v>-89.641999999999996</v>
      </c>
      <c r="C4742">
        <v>178</v>
      </c>
      <c r="D4742">
        <v>35000</v>
      </c>
      <c r="E4742">
        <v>187</v>
      </c>
      <c r="F4742" s="3">
        <v>186.21100482980734</v>
      </c>
    </row>
    <row r="4743" spans="1:6">
      <c r="A4743">
        <v>25</v>
      </c>
      <c r="B4743">
        <v>-89.534999999999997</v>
      </c>
      <c r="C4743">
        <v>178</v>
      </c>
      <c r="D4743">
        <v>35000</v>
      </c>
      <c r="E4743">
        <v>121</v>
      </c>
      <c r="F4743" s="3">
        <v>138.68157976035954</v>
      </c>
    </row>
    <row r="4744" spans="1:6">
      <c r="A4744">
        <v>26</v>
      </c>
      <c r="B4744">
        <v>-89.43</v>
      </c>
      <c r="C4744">
        <v>178</v>
      </c>
      <c r="D4744">
        <v>35000</v>
      </c>
      <c r="E4744">
        <v>115</v>
      </c>
      <c r="F4744" s="3">
        <v>104.21175429245348</v>
      </c>
    </row>
    <row r="4745" spans="1:6">
      <c r="A4745">
        <v>27</v>
      </c>
      <c r="B4745">
        <v>-89.316000000000003</v>
      </c>
      <c r="C4745">
        <v>178</v>
      </c>
      <c r="D4745">
        <v>35000</v>
      </c>
      <c r="E4745">
        <v>71</v>
      </c>
      <c r="F4745" s="3">
        <v>79.199413126076294</v>
      </c>
    </row>
    <row r="4746" spans="1:6">
      <c r="A4746">
        <v>28</v>
      </c>
      <c r="B4746">
        <v>-89.195999999999998</v>
      </c>
      <c r="C4746">
        <v>178</v>
      </c>
      <c r="D4746">
        <v>35000</v>
      </c>
      <c r="E4746">
        <v>78</v>
      </c>
      <c r="F4746" s="3">
        <v>63.652518927303248</v>
      </c>
    </row>
    <row r="4747" spans="1:6">
      <c r="A4747">
        <v>29</v>
      </c>
      <c r="B4747">
        <v>-89.090999999999994</v>
      </c>
      <c r="C4747">
        <v>178</v>
      </c>
      <c r="D4747">
        <v>35000</v>
      </c>
      <c r="E4747">
        <v>80</v>
      </c>
      <c r="F4747" s="3">
        <v>56.197619018828611</v>
      </c>
    </row>
    <row r="4748" spans="1:6">
      <c r="A4748">
        <v>30</v>
      </c>
      <c r="B4748">
        <v>-88.971999999999994</v>
      </c>
      <c r="C4748">
        <v>178</v>
      </c>
      <c r="D4748">
        <v>35000</v>
      </c>
      <c r="E4748">
        <v>45</v>
      </c>
      <c r="F4748" s="3">
        <v>51.907553606249628</v>
      </c>
    </row>
    <row r="4749" spans="1:6">
      <c r="A4749">
        <v>31</v>
      </c>
      <c r="B4749">
        <v>-88.86</v>
      </c>
      <c r="C4749">
        <v>178</v>
      </c>
      <c r="D4749">
        <v>35000</v>
      </c>
      <c r="E4749">
        <v>50</v>
      </c>
      <c r="F4749" s="3">
        <v>50.080945564898741</v>
      </c>
    </row>
    <row r="4750" spans="1:6">
      <c r="A4750">
        <v>32</v>
      </c>
      <c r="B4750">
        <v>-88.751999999999995</v>
      </c>
      <c r="C4750">
        <v>178</v>
      </c>
      <c r="D4750">
        <v>35000</v>
      </c>
      <c r="E4750">
        <v>47</v>
      </c>
      <c r="F4750" s="3">
        <v>49.318107015069181</v>
      </c>
    </row>
    <row r="4751" spans="1:6">
      <c r="A4751" t="s">
        <v>0</v>
      </c>
    </row>
    <row r="4752" spans="1:6">
      <c r="A4752" t="s">
        <v>0</v>
      </c>
    </row>
    <row r="4753" spans="1:6">
      <c r="A4753" t="s">
        <v>0</v>
      </c>
    </row>
    <row r="4754" spans="1:6">
      <c r="A4754" t="s">
        <v>0</v>
      </c>
    </row>
    <row r="4755" spans="1:6">
      <c r="A4755" t="s">
        <v>203</v>
      </c>
    </row>
    <row r="4756" spans="1:6">
      <c r="A4756" t="s">
        <v>37</v>
      </c>
    </row>
    <row r="4757" spans="1:6">
      <c r="A4757" t="s">
        <v>3</v>
      </c>
    </row>
    <row r="4758" spans="1:6">
      <c r="A4758" t="s">
        <v>4</v>
      </c>
    </row>
    <row r="4759" spans="1:6">
      <c r="A4759" t="s">
        <v>5</v>
      </c>
    </row>
    <row r="4760" spans="1:6">
      <c r="A4760" t="s">
        <v>204</v>
      </c>
    </row>
    <row r="4761" spans="1:6">
      <c r="A4761" t="s">
        <v>7</v>
      </c>
    </row>
    <row r="4762" spans="1:6">
      <c r="A4762" t="s">
        <v>8</v>
      </c>
    </row>
    <row r="4763" spans="1:6">
      <c r="A4763" t="s">
        <v>9</v>
      </c>
    </row>
    <row r="4764" spans="1:6">
      <c r="A4764" t="s">
        <v>10</v>
      </c>
    </row>
    <row r="4765" spans="1:6">
      <c r="A4765" t="s">
        <v>11</v>
      </c>
    </row>
    <row r="4766" spans="1:6">
      <c r="A4766" t="s">
        <v>0</v>
      </c>
    </row>
    <row r="4767" spans="1:6">
      <c r="A4767" t="s">
        <v>0</v>
      </c>
    </row>
    <row r="4768" spans="1:6">
      <c r="A4768" t="s">
        <v>293</v>
      </c>
      <c r="B4768" t="s">
        <v>272</v>
      </c>
      <c r="C4768" t="s">
        <v>275</v>
      </c>
      <c r="D4768" t="s">
        <v>292</v>
      </c>
      <c r="E4768" t="s">
        <v>291</v>
      </c>
      <c r="F4768" t="s">
        <v>314</v>
      </c>
    </row>
    <row r="4769" spans="1:10">
      <c r="A4769">
        <v>1</v>
      </c>
      <c r="B4769">
        <v>-92.248000000000005</v>
      </c>
      <c r="C4769">
        <v>176</v>
      </c>
      <c r="D4769">
        <v>35000</v>
      </c>
      <c r="E4769">
        <v>24</v>
      </c>
      <c r="F4769" s="3">
        <v>45.86408610777184</v>
      </c>
      <c r="J4769" t="s">
        <v>422</v>
      </c>
    </row>
    <row r="4770" spans="1:10">
      <c r="A4770">
        <v>2</v>
      </c>
      <c r="B4770">
        <v>-92.138999999999996</v>
      </c>
      <c r="C4770">
        <v>176</v>
      </c>
      <c r="D4770">
        <v>35000</v>
      </c>
      <c r="E4770">
        <v>26</v>
      </c>
      <c r="F4770" s="3">
        <v>45.873779520980598</v>
      </c>
    </row>
    <row r="4771" spans="1:10">
      <c r="A4771">
        <v>3</v>
      </c>
      <c r="B4771">
        <v>-92.024000000000001</v>
      </c>
      <c r="C4771">
        <v>176</v>
      </c>
      <c r="D4771">
        <v>35000</v>
      </c>
      <c r="E4771">
        <v>39</v>
      </c>
      <c r="F4771" s="3">
        <v>45.906329630726773</v>
      </c>
    </row>
    <row r="4772" spans="1:10">
      <c r="A4772">
        <v>4</v>
      </c>
      <c r="B4772">
        <v>-91.912000000000006</v>
      </c>
      <c r="C4772">
        <v>176</v>
      </c>
      <c r="D4772">
        <v>35000</v>
      </c>
      <c r="E4772">
        <v>49</v>
      </c>
      <c r="F4772" s="3">
        <v>46.000512674794045</v>
      </c>
    </row>
    <row r="4773" spans="1:10">
      <c r="A4773">
        <v>5</v>
      </c>
      <c r="B4773">
        <v>-91.8</v>
      </c>
      <c r="C4773">
        <v>176</v>
      </c>
      <c r="D4773">
        <v>35000</v>
      </c>
      <c r="E4773">
        <v>66</v>
      </c>
      <c r="F4773" s="3">
        <v>46.256890642330298</v>
      </c>
    </row>
    <row r="4774" spans="1:10">
      <c r="A4774">
        <v>6</v>
      </c>
      <c r="B4774">
        <v>-91.694000000000003</v>
      </c>
      <c r="C4774">
        <v>176</v>
      </c>
      <c r="D4774">
        <v>35000</v>
      </c>
      <c r="E4774">
        <v>48</v>
      </c>
      <c r="F4774" s="3">
        <v>46.852966725514285</v>
      </c>
    </row>
    <row r="4775" spans="1:10">
      <c r="A4775">
        <v>7</v>
      </c>
      <c r="B4775">
        <v>-91.581000000000003</v>
      </c>
      <c r="C4775">
        <v>176</v>
      </c>
      <c r="D4775">
        <v>35000</v>
      </c>
      <c r="E4775">
        <v>52</v>
      </c>
      <c r="F4775" s="3">
        <v>48.319909097883126</v>
      </c>
    </row>
    <row r="4776" spans="1:10">
      <c r="A4776">
        <v>8</v>
      </c>
      <c r="B4776">
        <v>-91.465000000000003</v>
      </c>
      <c r="C4776">
        <v>176</v>
      </c>
      <c r="D4776">
        <v>35000</v>
      </c>
      <c r="E4776">
        <v>63</v>
      </c>
      <c r="F4776" s="3">
        <v>51.648020376290063</v>
      </c>
    </row>
    <row r="4777" spans="1:10">
      <c r="A4777">
        <v>9</v>
      </c>
      <c r="B4777">
        <v>-91.349000000000004</v>
      </c>
      <c r="C4777">
        <v>176</v>
      </c>
      <c r="D4777">
        <v>35000</v>
      </c>
      <c r="E4777">
        <v>75</v>
      </c>
      <c r="F4777" s="3">
        <v>58.474643641626287</v>
      </c>
    </row>
    <row r="4778" spans="1:10">
      <c r="A4778">
        <v>10</v>
      </c>
      <c r="B4778">
        <v>-91.233999999999995</v>
      </c>
      <c r="C4778">
        <v>176</v>
      </c>
      <c r="D4778">
        <v>35000</v>
      </c>
      <c r="E4778">
        <v>96</v>
      </c>
      <c r="F4778" s="3">
        <v>71.18007916689443</v>
      </c>
    </row>
    <row r="4779" spans="1:10">
      <c r="A4779">
        <v>11</v>
      </c>
      <c r="B4779">
        <v>-91.123999999999995</v>
      </c>
      <c r="C4779">
        <v>176</v>
      </c>
      <c r="D4779">
        <v>35000</v>
      </c>
      <c r="E4779">
        <v>107</v>
      </c>
      <c r="F4779" s="3">
        <v>91.811978557860726</v>
      </c>
    </row>
    <row r="4780" spans="1:10">
      <c r="A4780">
        <v>12</v>
      </c>
      <c r="B4780">
        <v>-91.009</v>
      </c>
      <c r="C4780">
        <v>176</v>
      </c>
      <c r="D4780">
        <v>35000</v>
      </c>
      <c r="E4780">
        <v>129</v>
      </c>
      <c r="F4780" s="3">
        <v>125.4618485714401</v>
      </c>
    </row>
    <row r="4781" spans="1:10">
      <c r="A4781">
        <v>13</v>
      </c>
      <c r="B4781">
        <v>-90.894999999999996</v>
      </c>
      <c r="C4781">
        <v>176</v>
      </c>
      <c r="D4781">
        <v>35000</v>
      </c>
      <c r="E4781">
        <v>169</v>
      </c>
      <c r="F4781" s="3">
        <v>173.26776563038945</v>
      </c>
    </row>
    <row r="4782" spans="1:10">
      <c r="A4782">
        <v>14</v>
      </c>
      <c r="B4782">
        <v>-90.787000000000006</v>
      </c>
      <c r="C4782">
        <v>176</v>
      </c>
      <c r="D4782">
        <v>35000</v>
      </c>
      <c r="E4782">
        <v>236</v>
      </c>
      <c r="F4782" s="3">
        <v>231.67433094937243</v>
      </c>
    </row>
    <row r="4783" spans="1:10">
      <c r="A4783">
        <v>15</v>
      </c>
      <c r="B4783">
        <v>-90.671999999999997</v>
      </c>
      <c r="C4783">
        <v>176</v>
      </c>
      <c r="D4783">
        <v>35000</v>
      </c>
      <c r="E4783">
        <v>261</v>
      </c>
      <c r="F4783" s="3">
        <v>304.01656195162678</v>
      </c>
    </row>
    <row r="4784" spans="1:10">
      <c r="A4784">
        <v>16</v>
      </c>
      <c r="B4784">
        <v>-90.555999999999997</v>
      </c>
      <c r="C4784">
        <v>176</v>
      </c>
      <c r="D4784">
        <v>35000</v>
      </c>
      <c r="E4784">
        <v>338</v>
      </c>
      <c r="F4784" s="3">
        <v>379.13647947934555</v>
      </c>
    </row>
    <row r="4785" spans="1:6">
      <c r="A4785">
        <v>17</v>
      </c>
      <c r="B4785">
        <v>-90.44</v>
      </c>
      <c r="C4785">
        <v>176</v>
      </c>
      <c r="D4785">
        <v>35000</v>
      </c>
      <c r="E4785">
        <v>448</v>
      </c>
      <c r="F4785" s="3">
        <v>444.38770982927105</v>
      </c>
    </row>
    <row r="4786" spans="1:6">
      <c r="A4786">
        <v>18</v>
      </c>
      <c r="B4786">
        <v>-90.325000000000003</v>
      </c>
      <c r="C4786">
        <v>176</v>
      </c>
      <c r="D4786">
        <v>35000</v>
      </c>
      <c r="E4786">
        <v>516</v>
      </c>
      <c r="F4786" s="3">
        <v>487.02826216642552</v>
      </c>
    </row>
    <row r="4787" spans="1:6">
      <c r="A4787">
        <v>19</v>
      </c>
      <c r="B4787">
        <v>-90.218999999999994</v>
      </c>
      <c r="C4787">
        <v>176</v>
      </c>
      <c r="D4787">
        <v>35000</v>
      </c>
      <c r="E4787">
        <v>531</v>
      </c>
      <c r="F4787" s="3">
        <v>499.10888320194778</v>
      </c>
    </row>
    <row r="4788" spans="1:6">
      <c r="A4788">
        <v>20</v>
      </c>
      <c r="B4788">
        <v>-90.105999999999995</v>
      </c>
      <c r="C4788">
        <v>176</v>
      </c>
      <c r="D4788">
        <v>35000</v>
      </c>
      <c r="E4788">
        <v>519</v>
      </c>
      <c r="F4788" s="3">
        <v>480.62308786931976</v>
      </c>
    </row>
    <row r="4789" spans="1:6">
      <c r="A4789">
        <v>21</v>
      </c>
      <c r="B4789">
        <v>-89.991</v>
      </c>
      <c r="C4789">
        <v>176</v>
      </c>
      <c r="D4789">
        <v>35000</v>
      </c>
      <c r="E4789">
        <v>453</v>
      </c>
      <c r="F4789" s="3">
        <v>432.61532303660232</v>
      </c>
    </row>
    <row r="4790" spans="1:6">
      <c r="A4790">
        <v>22</v>
      </c>
      <c r="B4790">
        <v>-89.876999999999995</v>
      </c>
      <c r="C4790">
        <v>176</v>
      </c>
      <c r="D4790">
        <v>35000</v>
      </c>
      <c r="E4790">
        <v>353</v>
      </c>
      <c r="F4790" s="3">
        <v>365.59525464164159</v>
      </c>
    </row>
    <row r="4791" spans="1:6">
      <c r="A4791">
        <v>23</v>
      </c>
      <c r="B4791">
        <v>-89.757999999999996</v>
      </c>
      <c r="C4791">
        <v>176</v>
      </c>
      <c r="D4791">
        <v>35000</v>
      </c>
      <c r="E4791">
        <v>270</v>
      </c>
      <c r="F4791" s="3">
        <v>288.09942384441774</v>
      </c>
    </row>
    <row r="4792" spans="1:6">
      <c r="A4792">
        <v>24</v>
      </c>
      <c r="B4792">
        <v>-89.641999999999996</v>
      </c>
      <c r="C4792">
        <v>176</v>
      </c>
      <c r="D4792">
        <v>35000</v>
      </c>
      <c r="E4792">
        <v>211</v>
      </c>
      <c r="F4792" s="3">
        <v>216.87738957971845</v>
      </c>
    </row>
    <row r="4793" spans="1:6">
      <c r="A4793">
        <v>25</v>
      </c>
      <c r="B4793">
        <v>-89.534999999999997</v>
      </c>
      <c r="C4793">
        <v>176</v>
      </c>
      <c r="D4793">
        <v>35000</v>
      </c>
      <c r="E4793">
        <v>152</v>
      </c>
      <c r="F4793" s="3">
        <v>161.75668557357412</v>
      </c>
    </row>
    <row r="4794" spans="1:6">
      <c r="A4794">
        <v>26</v>
      </c>
      <c r="B4794">
        <v>-89.43</v>
      </c>
      <c r="C4794">
        <v>176</v>
      </c>
      <c r="D4794">
        <v>35000</v>
      </c>
      <c r="E4794">
        <v>108</v>
      </c>
      <c r="F4794" s="3">
        <v>120.11797108884903</v>
      </c>
    </row>
    <row r="4795" spans="1:6">
      <c r="A4795">
        <v>27</v>
      </c>
      <c r="B4795">
        <v>-89.316000000000003</v>
      </c>
      <c r="C4795">
        <v>176</v>
      </c>
      <c r="D4795">
        <v>35000</v>
      </c>
      <c r="E4795">
        <v>96</v>
      </c>
      <c r="F4795" s="3">
        <v>88.516199803008178</v>
      </c>
    </row>
    <row r="4796" spans="1:6">
      <c r="A4796">
        <v>28</v>
      </c>
      <c r="B4796">
        <v>-89.195999999999998</v>
      </c>
      <c r="C4796">
        <v>176</v>
      </c>
      <c r="D4796">
        <v>35000</v>
      </c>
      <c r="E4796">
        <v>68</v>
      </c>
      <c r="F4796" s="3">
        <v>67.830415324223381</v>
      </c>
    </row>
    <row r="4797" spans="1:6">
      <c r="A4797">
        <v>29</v>
      </c>
      <c r="B4797">
        <v>-89.090999999999994</v>
      </c>
      <c r="C4797">
        <v>176</v>
      </c>
      <c r="D4797">
        <v>35000</v>
      </c>
      <c r="E4797">
        <v>72</v>
      </c>
      <c r="F4797" s="3">
        <v>57.354980461200824</v>
      </c>
    </row>
    <row r="4798" spans="1:6">
      <c r="A4798">
        <v>30</v>
      </c>
      <c r="B4798">
        <v>-88.971999999999994</v>
      </c>
      <c r="C4798">
        <v>176</v>
      </c>
      <c r="D4798">
        <v>35000</v>
      </c>
      <c r="E4798">
        <v>55</v>
      </c>
      <c r="F4798" s="3">
        <v>50.97348573395</v>
      </c>
    </row>
    <row r="4799" spans="1:6">
      <c r="A4799">
        <v>31</v>
      </c>
      <c r="B4799">
        <v>-88.86</v>
      </c>
      <c r="C4799">
        <v>176</v>
      </c>
      <c r="D4799">
        <v>35000</v>
      </c>
      <c r="E4799">
        <v>67</v>
      </c>
      <c r="F4799" s="3">
        <v>48.076354170084457</v>
      </c>
    </row>
    <row r="4800" spans="1:6">
      <c r="A4800">
        <v>32</v>
      </c>
      <c r="B4800">
        <v>-88.751999999999995</v>
      </c>
      <c r="C4800">
        <v>176</v>
      </c>
      <c r="D4800">
        <v>35000</v>
      </c>
      <c r="E4800">
        <v>62</v>
      </c>
      <c r="F4800" s="3">
        <v>46.785041930030765</v>
      </c>
    </row>
    <row r="4801" spans="1:1">
      <c r="A4801" t="s">
        <v>0</v>
      </c>
    </row>
    <row r="4802" spans="1:1">
      <c r="A4802" t="s">
        <v>0</v>
      </c>
    </row>
    <row r="4803" spans="1:1">
      <c r="A4803" t="s">
        <v>0</v>
      </c>
    </row>
    <row r="4804" spans="1:1">
      <c r="A4804" t="s">
        <v>0</v>
      </c>
    </row>
    <row r="4805" spans="1:1">
      <c r="A4805" t="s">
        <v>205</v>
      </c>
    </row>
    <row r="4806" spans="1:1">
      <c r="A4806" t="s">
        <v>37</v>
      </c>
    </row>
    <row r="4807" spans="1:1">
      <c r="A4807" t="s">
        <v>3</v>
      </c>
    </row>
    <row r="4808" spans="1:1">
      <c r="A4808" t="s">
        <v>4</v>
      </c>
    </row>
    <row r="4809" spans="1:1">
      <c r="A4809" t="s">
        <v>5</v>
      </c>
    </row>
    <row r="4810" spans="1:1">
      <c r="A4810" t="s">
        <v>206</v>
      </c>
    </row>
    <row r="4811" spans="1:1">
      <c r="A4811" t="s">
        <v>7</v>
      </c>
    </row>
    <row r="4812" spans="1:1">
      <c r="A4812" t="s">
        <v>8</v>
      </c>
    </row>
    <row r="4813" spans="1:1">
      <c r="A4813" t="s">
        <v>9</v>
      </c>
    </row>
    <row r="4814" spans="1:1">
      <c r="A4814" t="s">
        <v>10</v>
      </c>
    </row>
    <row r="4815" spans="1:1">
      <c r="A4815" t="s">
        <v>11</v>
      </c>
    </row>
    <row r="4816" spans="1:1">
      <c r="A4816" t="s">
        <v>0</v>
      </c>
    </row>
    <row r="4817" spans="1:10">
      <c r="A4817" t="s">
        <v>0</v>
      </c>
    </row>
    <row r="4818" spans="1:10">
      <c r="A4818" t="s">
        <v>293</v>
      </c>
      <c r="B4818" t="s">
        <v>272</v>
      </c>
      <c r="C4818" t="s">
        <v>275</v>
      </c>
      <c r="D4818" t="s">
        <v>292</v>
      </c>
      <c r="E4818" t="s">
        <v>291</v>
      </c>
      <c r="F4818" t="s">
        <v>314</v>
      </c>
    </row>
    <row r="4819" spans="1:10">
      <c r="A4819">
        <v>1</v>
      </c>
      <c r="B4819">
        <v>-92.248000000000005</v>
      </c>
      <c r="C4819">
        <v>177</v>
      </c>
      <c r="D4819">
        <v>35000</v>
      </c>
      <c r="E4819">
        <v>31</v>
      </c>
      <c r="F4819" s="3">
        <v>55.148964947429924</v>
      </c>
      <c r="J4819" t="s">
        <v>423</v>
      </c>
    </row>
    <row r="4820" spans="1:10">
      <c r="A4820">
        <v>2</v>
      </c>
      <c r="B4820">
        <v>-92.138999999999996</v>
      </c>
      <c r="C4820">
        <v>177</v>
      </c>
      <c r="D4820">
        <v>35000</v>
      </c>
      <c r="E4820">
        <v>41</v>
      </c>
      <c r="F4820" s="3">
        <v>55.154496073998644</v>
      </c>
    </row>
    <row r="4821" spans="1:10">
      <c r="A4821">
        <v>3</v>
      </c>
      <c r="B4821">
        <v>-92.024000000000001</v>
      </c>
      <c r="C4821">
        <v>177</v>
      </c>
      <c r="D4821">
        <v>35000</v>
      </c>
      <c r="E4821">
        <v>43</v>
      </c>
      <c r="F4821" s="3">
        <v>55.174309876319931</v>
      </c>
    </row>
    <row r="4822" spans="1:10">
      <c r="A4822">
        <v>4</v>
      </c>
      <c r="B4822">
        <v>-91.912000000000006</v>
      </c>
      <c r="C4822">
        <v>177</v>
      </c>
      <c r="D4822">
        <v>35000</v>
      </c>
      <c r="E4822">
        <v>52</v>
      </c>
      <c r="F4822" s="3">
        <v>55.235235756689306</v>
      </c>
    </row>
    <row r="4823" spans="1:10">
      <c r="A4823">
        <v>5</v>
      </c>
      <c r="B4823">
        <v>-91.8</v>
      </c>
      <c r="C4823">
        <v>177</v>
      </c>
      <c r="D4823">
        <v>35000</v>
      </c>
      <c r="E4823">
        <v>70</v>
      </c>
      <c r="F4823" s="3">
        <v>55.41074420604437</v>
      </c>
    </row>
    <row r="4824" spans="1:10">
      <c r="A4824">
        <v>6</v>
      </c>
      <c r="B4824">
        <v>-91.694000000000003</v>
      </c>
      <c r="C4824">
        <v>177</v>
      </c>
      <c r="D4824">
        <v>35000</v>
      </c>
      <c r="E4824">
        <v>70</v>
      </c>
      <c r="F4824" s="3">
        <v>55.840231492763607</v>
      </c>
    </row>
    <row r="4825" spans="1:10">
      <c r="A4825">
        <v>7</v>
      </c>
      <c r="B4825">
        <v>-91.581000000000003</v>
      </c>
      <c r="C4825">
        <v>177</v>
      </c>
      <c r="D4825">
        <v>35000</v>
      </c>
      <c r="E4825">
        <v>66</v>
      </c>
      <c r="F4825" s="3">
        <v>56.950006966120618</v>
      </c>
    </row>
    <row r="4826" spans="1:10">
      <c r="A4826">
        <v>8</v>
      </c>
      <c r="B4826">
        <v>-91.465000000000003</v>
      </c>
      <c r="C4826">
        <v>177</v>
      </c>
      <c r="D4826">
        <v>35000</v>
      </c>
      <c r="E4826">
        <v>77</v>
      </c>
      <c r="F4826" s="3">
        <v>59.588707223672905</v>
      </c>
    </row>
    <row r="4827" spans="1:10">
      <c r="A4827">
        <v>9</v>
      </c>
      <c r="B4827">
        <v>-91.349000000000004</v>
      </c>
      <c r="C4827">
        <v>177</v>
      </c>
      <c r="D4827">
        <v>35000</v>
      </c>
      <c r="E4827">
        <v>79</v>
      </c>
      <c r="F4827" s="3">
        <v>65.241554951813413</v>
      </c>
    </row>
    <row r="4828" spans="1:10">
      <c r="A4828">
        <v>10</v>
      </c>
      <c r="B4828">
        <v>-91.233999999999995</v>
      </c>
      <c r="C4828">
        <v>177</v>
      </c>
      <c r="D4828">
        <v>35000</v>
      </c>
      <c r="E4828">
        <v>98</v>
      </c>
      <c r="F4828" s="3">
        <v>76.18456038679939</v>
      </c>
    </row>
    <row r="4829" spans="1:10">
      <c r="A4829">
        <v>11</v>
      </c>
      <c r="B4829">
        <v>-91.123999999999995</v>
      </c>
      <c r="C4829">
        <v>177</v>
      </c>
      <c r="D4829">
        <v>35000</v>
      </c>
      <c r="E4829">
        <v>107</v>
      </c>
      <c r="F4829" s="3">
        <v>94.578762329447486</v>
      </c>
    </row>
    <row r="4830" spans="1:10">
      <c r="A4830">
        <v>12</v>
      </c>
      <c r="B4830">
        <v>-91.009</v>
      </c>
      <c r="C4830">
        <v>177</v>
      </c>
      <c r="D4830">
        <v>35000</v>
      </c>
      <c r="E4830">
        <v>145</v>
      </c>
      <c r="F4830" s="3">
        <v>125.52635793737062</v>
      </c>
    </row>
    <row r="4831" spans="1:10">
      <c r="A4831">
        <v>13</v>
      </c>
      <c r="B4831">
        <v>-90.894999999999996</v>
      </c>
      <c r="C4831">
        <v>177</v>
      </c>
      <c r="D4831">
        <v>35000</v>
      </c>
      <c r="E4831">
        <v>177</v>
      </c>
      <c r="F4831" s="3">
        <v>170.73229193389483</v>
      </c>
    </row>
    <row r="4832" spans="1:10">
      <c r="A4832">
        <v>14</v>
      </c>
      <c r="B4832">
        <v>-90.787000000000006</v>
      </c>
      <c r="C4832">
        <v>177</v>
      </c>
      <c r="D4832">
        <v>35000</v>
      </c>
      <c r="E4832">
        <v>199</v>
      </c>
      <c r="F4832" s="3">
        <v>227.2690326124698</v>
      </c>
    </row>
    <row r="4833" spans="1:6">
      <c r="A4833">
        <v>15</v>
      </c>
      <c r="B4833">
        <v>-90.671999999999997</v>
      </c>
      <c r="C4833">
        <v>177</v>
      </c>
      <c r="D4833">
        <v>35000</v>
      </c>
      <c r="E4833">
        <v>297</v>
      </c>
      <c r="F4833" s="3">
        <v>298.71760163336324</v>
      </c>
    </row>
    <row r="4834" spans="1:6">
      <c r="A4834">
        <v>16</v>
      </c>
      <c r="B4834">
        <v>-90.555999999999997</v>
      </c>
      <c r="C4834">
        <v>177</v>
      </c>
      <c r="D4834">
        <v>35000</v>
      </c>
      <c r="E4834">
        <v>333</v>
      </c>
      <c r="F4834" s="3">
        <v>374.20772389971074</v>
      </c>
    </row>
    <row r="4835" spans="1:6">
      <c r="A4835">
        <v>17</v>
      </c>
      <c r="B4835">
        <v>-90.44</v>
      </c>
      <c r="C4835">
        <v>177</v>
      </c>
      <c r="D4835">
        <v>35000</v>
      </c>
      <c r="E4835">
        <v>441</v>
      </c>
      <c r="F4835" s="3">
        <v>440.73174630210565</v>
      </c>
    </row>
    <row r="4836" spans="1:6">
      <c r="A4836">
        <v>18</v>
      </c>
      <c r="B4836">
        <v>-90.325000000000003</v>
      </c>
      <c r="C4836">
        <v>177</v>
      </c>
      <c r="D4836">
        <v>35000</v>
      </c>
      <c r="E4836">
        <v>481</v>
      </c>
      <c r="F4836" s="3">
        <v>484.78893591327073</v>
      </c>
    </row>
    <row r="4837" spans="1:6">
      <c r="A4837">
        <v>19</v>
      </c>
      <c r="B4837">
        <v>-90.218999999999994</v>
      </c>
      <c r="C4837">
        <v>177</v>
      </c>
      <c r="D4837">
        <v>35000</v>
      </c>
      <c r="E4837">
        <v>510</v>
      </c>
      <c r="F4837" s="3">
        <v>497.68259764811211</v>
      </c>
    </row>
    <row r="4838" spans="1:6">
      <c r="A4838">
        <v>20</v>
      </c>
      <c r="B4838">
        <v>-90.105999999999995</v>
      </c>
      <c r="C4838">
        <v>177</v>
      </c>
      <c r="D4838">
        <v>35000</v>
      </c>
      <c r="E4838">
        <v>501</v>
      </c>
      <c r="F4838" s="3">
        <v>479.2307562682783</v>
      </c>
    </row>
    <row r="4839" spans="1:6">
      <c r="A4839">
        <v>21</v>
      </c>
      <c r="B4839">
        <v>-89.991</v>
      </c>
      <c r="C4839">
        <v>177</v>
      </c>
      <c r="D4839">
        <v>35000</v>
      </c>
      <c r="E4839">
        <v>467</v>
      </c>
      <c r="F4839" s="3">
        <v>430.57421199053488</v>
      </c>
    </row>
    <row r="4840" spans="1:6">
      <c r="A4840">
        <v>22</v>
      </c>
      <c r="B4840">
        <v>-89.876999999999995</v>
      </c>
      <c r="C4840">
        <v>177</v>
      </c>
      <c r="D4840">
        <v>35000</v>
      </c>
      <c r="E4840">
        <v>391</v>
      </c>
      <c r="F4840" s="3">
        <v>362.83205669555002</v>
      </c>
    </row>
    <row r="4841" spans="1:6">
      <c r="A4841">
        <v>23</v>
      </c>
      <c r="B4841">
        <v>-89.757999999999996</v>
      </c>
      <c r="C4841">
        <v>177</v>
      </c>
      <c r="D4841">
        <v>35000</v>
      </c>
      <c r="E4841">
        <v>262</v>
      </c>
      <c r="F4841" s="3">
        <v>285.20363394917581</v>
      </c>
    </row>
    <row r="4842" spans="1:6">
      <c r="A4842">
        <v>24</v>
      </c>
      <c r="B4842">
        <v>-89.641999999999996</v>
      </c>
      <c r="C4842">
        <v>177</v>
      </c>
      <c r="D4842">
        <v>35000</v>
      </c>
      <c r="E4842">
        <v>217</v>
      </c>
      <c r="F4842" s="3">
        <v>214.84218408598284</v>
      </c>
    </row>
    <row r="4843" spans="1:6">
      <c r="A4843">
        <v>25</v>
      </c>
      <c r="B4843">
        <v>-89.534999999999997</v>
      </c>
      <c r="C4843">
        <v>177</v>
      </c>
      <c r="D4843">
        <v>35000</v>
      </c>
      <c r="E4843">
        <v>139</v>
      </c>
      <c r="F4843" s="3">
        <v>161.32040248132006</v>
      </c>
    </row>
    <row r="4844" spans="1:6">
      <c r="A4844">
        <v>26</v>
      </c>
      <c r="B4844">
        <v>-89.43</v>
      </c>
      <c r="C4844">
        <v>177</v>
      </c>
      <c r="D4844">
        <v>35000</v>
      </c>
      <c r="E4844">
        <v>124</v>
      </c>
      <c r="F4844" s="3">
        <v>121.68987090843584</v>
      </c>
    </row>
    <row r="4845" spans="1:6">
      <c r="A4845">
        <v>27</v>
      </c>
      <c r="B4845">
        <v>-89.316000000000003</v>
      </c>
      <c r="C4845">
        <v>177</v>
      </c>
      <c r="D4845">
        <v>35000</v>
      </c>
      <c r="E4845">
        <v>78</v>
      </c>
      <c r="F4845" s="3">
        <v>92.328194709082211</v>
      </c>
    </row>
    <row r="4846" spans="1:6">
      <c r="A4846">
        <v>28</v>
      </c>
      <c r="B4846">
        <v>-89.195999999999998</v>
      </c>
      <c r="C4846">
        <v>177</v>
      </c>
      <c r="D4846">
        <v>35000</v>
      </c>
      <c r="E4846">
        <v>80</v>
      </c>
      <c r="F4846" s="3">
        <v>73.67032791237034</v>
      </c>
    </row>
    <row r="4847" spans="1:6">
      <c r="A4847">
        <v>29</v>
      </c>
      <c r="B4847">
        <v>-89.090999999999994</v>
      </c>
      <c r="C4847">
        <v>177</v>
      </c>
      <c r="D4847">
        <v>35000</v>
      </c>
      <c r="E4847">
        <v>78</v>
      </c>
      <c r="F4847" s="3">
        <v>64.527186695891046</v>
      </c>
    </row>
    <row r="4848" spans="1:6">
      <c r="A4848">
        <v>30</v>
      </c>
      <c r="B4848">
        <v>-88.971999999999994</v>
      </c>
      <c r="C4848">
        <v>177</v>
      </c>
      <c r="D4848">
        <v>35000</v>
      </c>
      <c r="E4848">
        <v>58</v>
      </c>
      <c r="F4848" s="3">
        <v>59.152239448807443</v>
      </c>
    </row>
    <row r="4849" spans="1:6">
      <c r="A4849">
        <v>31</v>
      </c>
      <c r="B4849">
        <v>-88.86</v>
      </c>
      <c r="C4849">
        <v>177</v>
      </c>
      <c r="D4849">
        <v>35000</v>
      </c>
      <c r="E4849">
        <v>65</v>
      </c>
      <c r="F4849" s="3">
        <v>56.81088057292537</v>
      </c>
    </row>
    <row r="4850" spans="1:6">
      <c r="A4850">
        <v>32</v>
      </c>
      <c r="B4850">
        <v>-88.751999999999995</v>
      </c>
      <c r="C4850">
        <v>177</v>
      </c>
      <c r="D4850">
        <v>35000</v>
      </c>
      <c r="E4850">
        <v>62</v>
      </c>
      <c r="F4850" s="3">
        <v>55.81120409689828</v>
      </c>
    </row>
    <row r="4851" spans="1:6">
      <c r="A4851" t="s">
        <v>0</v>
      </c>
    </row>
    <row r="4852" spans="1:6">
      <c r="A4852" t="s">
        <v>0</v>
      </c>
    </row>
    <row r="4853" spans="1:6">
      <c r="A4853" t="s">
        <v>0</v>
      </c>
    </row>
    <row r="4854" spans="1:6">
      <c r="A4854" t="s">
        <v>0</v>
      </c>
    </row>
    <row r="4855" spans="1:6">
      <c r="A4855" t="s">
        <v>207</v>
      </c>
    </row>
    <row r="4856" spans="1:6">
      <c r="A4856" t="s">
        <v>37</v>
      </c>
    </row>
    <row r="4857" spans="1:6">
      <c r="A4857" t="s">
        <v>3</v>
      </c>
    </row>
    <row r="4858" spans="1:6">
      <c r="A4858" t="s">
        <v>4</v>
      </c>
    </row>
    <row r="4859" spans="1:6">
      <c r="A4859" t="s">
        <v>5</v>
      </c>
    </row>
    <row r="4860" spans="1:6">
      <c r="A4860" t="s">
        <v>208</v>
      </c>
    </row>
    <row r="4861" spans="1:6">
      <c r="A4861" t="s">
        <v>7</v>
      </c>
    </row>
    <row r="4862" spans="1:6">
      <c r="A4862" t="s">
        <v>8</v>
      </c>
    </row>
    <row r="4863" spans="1:6">
      <c r="A4863" t="s">
        <v>9</v>
      </c>
    </row>
    <row r="4864" spans="1:6">
      <c r="A4864" t="s">
        <v>10</v>
      </c>
    </row>
    <row r="4865" spans="1:10">
      <c r="A4865" t="s">
        <v>11</v>
      </c>
    </row>
    <row r="4866" spans="1:10">
      <c r="A4866" t="s">
        <v>0</v>
      </c>
    </row>
    <row r="4867" spans="1:10">
      <c r="A4867" t="s">
        <v>0</v>
      </c>
    </row>
    <row r="4868" spans="1:10">
      <c r="A4868" t="s">
        <v>293</v>
      </c>
      <c r="B4868" t="s">
        <v>272</v>
      </c>
      <c r="C4868" t="s">
        <v>275</v>
      </c>
      <c r="D4868" t="s">
        <v>292</v>
      </c>
      <c r="E4868" t="s">
        <v>291</v>
      </c>
      <c r="F4868" t="s">
        <v>314</v>
      </c>
    </row>
    <row r="4869" spans="1:10">
      <c r="A4869">
        <v>1</v>
      </c>
      <c r="B4869">
        <v>-92.248000000000005</v>
      </c>
      <c r="C4869">
        <v>178</v>
      </c>
      <c r="D4869">
        <v>35000</v>
      </c>
      <c r="E4869">
        <v>36</v>
      </c>
      <c r="F4869" s="3">
        <v>49.791580456791699</v>
      </c>
      <c r="J4869" t="s">
        <v>424</v>
      </c>
    </row>
    <row r="4870" spans="1:10">
      <c r="A4870">
        <v>2</v>
      </c>
      <c r="B4870">
        <v>-92.138999999999996</v>
      </c>
      <c r="C4870">
        <v>178</v>
      </c>
      <c r="D4870">
        <v>35000</v>
      </c>
      <c r="E4870">
        <v>30</v>
      </c>
      <c r="F4870" s="3">
        <v>49.799759898897719</v>
      </c>
    </row>
    <row r="4871" spans="1:10">
      <c r="A4871">
        <v>3</v>
      </c>
      <c r="B4871">
        <v>-92.024000000000001</v>
      </c>
      <c r="C4871">
        <v>178</v>
      </c>
      <c r="D4871">
        <v>35000</v>
      </c>
      <c r="E4871">
        <v>51</v>
      </c>
      <c r="F4871" s="3">
        <v>49.826948841961595</v>
      </c>
    </row>
    <row r="4872" spans="1:10">
      <c r="A4872">
        <v>4</v>
      </c>
      <c r="B4872">
        <v>-91.912000000000006</v>
      </c>
      <c r="C4872">
        <v>178</v>
      </c>
      <c r="D4872">
        <v>35000</v>
      </c>
      <c r="E4872">
        <v>33</v>
      </c>
      <c r="F4872" s="3">
        <v>49.904993895686665</v>
      </c>
    </row>
    <row r="4873" spans="1:10">
      <c r="A4873">
        <v>5</v>
      </c>
      <c r="B4873">
        <v>-91.8</v>
      </c>
      <c r="C4873">
        <v>178</v>
      </c>
      <c r="D4873">
        <v>35000</v>
      </c>
      <c r="E4873">
        <v>55</v>
      </c>
      <c r="F4873" s="3">
        <v>50.116224511965115</v>
      </c>
    </row>
    <row r="4874" spans="1:10">
      <c r="A4874">
        <v>6</v>
      </c>
      <c r="B4874">
        <v>-91.694000000000003</v>
      </c>
      <c r="C4874">
        <v>178</v>
      </c>
      <c r="D4874">
        <v>35000</v>
      </c>
      <c r="E4874">
        <v>63</v>
      </c>
      <c r="F4874" s="3">
        <v>50.605626979889408</v>
      </c>
    </row>
    <row r="4875" spans="1:10">
      <c r="A4875">
        <v>7</v>
      </c>
      <c r="B4875">
        <v>-91.581000000000003</v>
      </c>
      <c r="C4875">
        <v>178</v>
      </c>
      <c r="D4875">
        <v>35000</v>
      </c>
      <c r="E4875">
        <v>67</v>
      </c>
      <c r="F4875" s="3">
        <v>51.808383772736669</v>
      </c>
    </row>
    <row r="4876" spans="1:10">
      <c r="A4876">
        <v>8</v>
      </c>
      <c r="B4876">
        <v>-91.465000000000003</v>
      </c>
      <c r="C4876">
        <v>178</v>
      </c>
      <c r="D4876">
        <v>35000</v>
      </c>
      <c r="E4876">
        <v>85</v>
      </c>
      <c r="F4876" s="3">
        <v>54.539677575889321</v>
      </c>
    </row>
    <row r="4877" spans="1:10">
      <c r="A4877">
        <v>9</v>
      </c>
      <c r="B4877">
        <v>-91.349000000000004</v>
      </c>
      <c r="C4877">
        <v>178</v>
      </c>
      <c r="D4877">
        <v>35000</v>
      </c>
      <c r="E4877">
        <v>78</v>
      </c>
      <c r="F4877" s="3">
        <v>60.161705358744996</v>
      </c>
    </row>
    <row r="4878" spans="1:10">
      <c r="A4878">
        <v>10</v>
      </c>
      <c r="B4878">
        <v>-91.233999999999995</v>
      </c>
      <c r="C4878">
        <v>178</v>
      </c>
      <c r="D4878">
        <v>35000</v>
      </c>
      <c r="E4878">
        <v>92</v>
      </c>
      <c r="F4878" s="3">
        <v>70.689818385278201</v>
      </c>
    </row>
    <row r="4879" spans="1:10">
      <c r="A4879">
        <v>11</v>
      </c>
      <c r="B4879">
        <v>-91.123999999999995</v>
      </c>
      <c r="C4879">
        <v>178</v>
      </c>
      <c r="D4879">
        <v>35000</v>
      </c>
      <c r="E4879">
        <v>116</v>
      </c>
      <c r="F4879" s="3">
        <v>87.93596010941387</v>
      </c>
    </row>
    <row r="4880" spans="1:10">
      <c r="A4880">
        <v>12</v>
      </c>
      <c r="B4880">
        <v>-91.009</v>
      </c>
      <c r="C4880">
        <v>178</v>
      </c>
      <c r="D4880">
        <v>35000</v>
      </c>
      <c r="E4880">
        <v>100</v>
      </c>
      <c r="F4880" s="3">
        <v>116.39938215483937</v>
      </c>
    </row>
    <row r="4881" spans="1:6">
      <c r="A4881">
        <v>13</v>
      </c>
      <c r="B4881">
        <v>-90.894999999999996</v>
      </c>
      <c r="C4881">
        <v>178</v>
      </c>
      <c r="D4881">
        <v>35000</v>
      </c>
      <c r="E4881">
        <v>159</v>
      </c>
      <c r="F4881" s="3">
        <v>157.47318345487272</v>
      </c>
    </row>
    <row r="4882" spans="1:6">
      <c r="A4882">
        <v>14</v>
      </c>
      <c r="B4882">
        <v>-90.787000000000006</v>
      </c>
      <c r="C4882">
        <v>178</v>
      </c>
      <c r="D4882">
        <v>35000</v>
      </c>
      <c r="E4882">
        <v>202</v>
      </c>
      <c r="F4882" s="3">
        <v>208.63479813697626</v>
      </c>
    </row>
    <row r="4883" spans="1:6">
      <c r="A4883">
        <v>15</v>
      </c>
      <c r="B4883">
        <v>-90.671999999999997</v>
      </c>
      <c r="C4883">
        <v>178</v>
      </c>
      <c r="D4883">
        <v>35000</v>
      </c>
      <c r="E4883">
        <v>254</v>
      </c>
      <c r="F4883" s="3">
        <v>273.62520627407815</v>
      </c>
    </row>
    <row r="4884" spans="1:6">
      <c r="A4884">
        <v>16</v>
      </c>
      <c r="B4884">
        <v>-90.555999999999997</v>
      </c>
      <c r="C4884">
        <v>178</v>
      </c>
      <c r="D4884">
        <v>35000</v>
      </c>
      <c r="E4884">
        <v>322</v>
      </c>
      <c r="F4884" s="3">
        <v>343.54454722411407</v>
      </c>
    </row>
    <row r="4885" spans="1:6">
      <c r="A4885">
        <v>17</v>
      </c>
      <c r="B4885">
        <v>-90.44</v>
      </c>
      <c r="C4885">
        <v>178</v>
      </c>
      <c r="D4885">
        <v>35000</v>
      </c>
      <c r="E4885">
        <v>427</v>
      </c>
      <c r="F4885" s="3">
        <v>407.64512504597803</v>
      </c>
    </row>
    <row r="4886" spans="1:6">
      <c r="A4886">
        <v>18</v>
      </c>
      <c r="B4886">
        <v>-90.325000000000003</v>
      </c>
      <c r="C4886">
        <v>178</v>
      </c>
      <c r="D4886">
        <v>35000</v>
      </c>
      <c r="E4886">
        <v>433</v>
      </c>
      <c r="F4886" s="3">
        <v>454.15576441768513</v>
      </c>
    </row>
    <row r="4887" spans="1:6">
      <c r="A4887">
        <v>19</v>
      </c>
      <c r="B4887">
        <v>-90.218999999999994</v>
      </c>
      <c r="C4887">
        <v>178</v>
      </c>
      <c r="D4887">
        <v>35000</v>
      </c>
      <c r="E4887">
        <v>498</v>
      </c>
      <c r="F4887" s="3">
        <v>473.96329923559671</v>
      </c>
    </row>
    <row r="4888" spans="1:6">
      <c r="A4888">
        <v>20</v>
      </c>
      <c r="B4888">
        <v>-90.105999999999995</v>
      </c>
      <c r="C4888">
        <v>178</v>
      </c>
      <c r="D4888">
        <v>35000</v>
      </c>
      <c r="E4888">
        <v>500</v>
      </c>
      <c r="F4888" s="3">
        <v>466.61293778877661</v>
      </c>
    </row>
    <row r="4889" spans="1:6">
      <c r="A4889">
        <v>21</v>
      </c>
      <c r="B4889">
        <v>-89.991</v>
      </c>
      <c r="C4889">
        <v>178</v>
      </c>
      <c r="D4889">
        <v>35000</v>
      </c>
      <c r="E4889">
        <v>429</v>
      </c>
      <c r="F4889" s="3">
        <v>430.61336653034613</v>
      </c>
    </row>
    <row r="4890" spans="1:6">
      <c r="A4890">
        <v>22</v>
      </c>
      <c r="B4890">
        <v>-89.876999999999995</v>
      </c>
      <c r="C4890">
        <v>178</v>
      </c>
      <c r="D4890">
        <v>35000</v>
      </c>
      <c r="E4890">
        <v>370</v>
      </c>
      <c r="F4890" s="3">
        <v>373.73528392872544</v>
      </c>
    </row>
    <row r="4891" spans="1:6">
      <c r="A4891">
        <v>23</v>
      </c>
      <c r="B4891">
        <v>-89.757999999999996</v>
      </c>
      <c r="C4891">
        <v>178</v>
      </c>
      <c r="D4891">
        <v>35000</v>
      </c>
      <c r="E4891">
        <v>316</v>
      </c>
      <c r="F4891" s="3">
        <v>303.20122035247346</v>
      </c>
    </row>
    <row r="4892" spans="1:6">
      <c r="A4892">
        <v>24</v>
      </c>
      <c r="B4892">
        <v>-89.641999999999996</v>
      </c>
      <c r="C4892">
        <v>178</v>
      </c>
      <c r="D4892">
        <v>35000</v>
      </c>
      <c r="E4892">
        <v>222</v>
      </c>
      <c r="F4892" s="3">
        <v>234.76659013400081</v>
      </c>
    </row>
    <row r="4893" spans="1:6">
      <c r="A4893">
        <v>25</v>
      </c>
      <c r="B4893">
        <v>-89.534999999999997</v>
      </c>
      <c r="C4893">
        <v>178</v>
      </c>
      <c r="D4893">
        <v>35000</v>
      </c>
      <c r="E4893">
        <v>177</v>
      </c>
      <c r="F4893" s="3">
        <v>179.31274786634447</v>
      </c>
    </row>
    <row r="4894" spans="1:6">
      <c r="A4894">
        <v>26</v>
      </c>
      <c r="B4894">
        <v>-89.43</v>
      </c>
      <c r="C4894">
        <v>178</v>
      </c>
      <c r="D4894">
        <v>35000</v>
      </c>
      <c r="E4894">
        <v>137</v>
      </c>
      <c r="F4894" s="3">
        <v>135.63653895539304</v>
      </c>
    </row>
    <row r="4895" spans="1:6">
      <c r="A4895">
        <v>27</v>
      </c>
      <c r="B4895">
        <v>-89.316000000000003</v>
      </c>
      <c r="C4895">
        <v>178</v>
      </c>
      <c r="D4895">
        <v>35000</v>
      </c>
      <c r="E4895">
        <v>90</v>
      </c>
      <c r="F4895" s="3">
        <v>101.05144143745005</v>
      </c>
    </row>
    <row r="4896" spans="1:6">
      <c r="A4896">
        <v>28</v>
      </c>
      <c r="B4896">
        <v>-89.195999999999998</v>
      </c>
      <c r="C4896">
        <v>178</v>
      </c>
      <c r="D4896">
        <v>35000</v>
      </c>
      <c r="E4896">
        <v>84</v>
      </c>
      <c r="F4896" s="3">
        <v>77.353187938156736</v>
      </c>
    </row>
    <row r="4897" spans="1:6">
      <c r="A4897">
        <v>29</v>
      </c>
      <c r="B4897">
        <v>-89.090999999999994</v>
      </c>
      <c r="C4897">
        <v>178</v>
      </c>
      <c r="D4897">
        <v>35000</v>
      </c>
      <c r="E4897">
        <v>57</v>
      </c>
      <c r="F4897" s="3">
        <v>64.792157322383389</v>
      </c>
    </row>
    <row r="4898" spans="1:6">
      <c r="A4898">
        <v>30</v>
      </c>
      <c r="B4898">
        <v>-88.971999999999994</v>
      </c>
      <c r="C4898">
        <v>178</v>
      </c>
      <c r="D4898">
        <v>35000</v>
      </c>
      <c r="E4898">
        <v>57</v>
      </c>
      <c r="F4898" s="3">
        <v>56.783495180932462</v>
      </c>
    </row>
    <row r="4899" spans="1:6">
      <c r="A4899">
        <v>31</v>
      </c>
      <c r="B4899">
        <v>-88.86</v>
      </c>
      <c r="C4899">
        <v>178</v>
      </c>
      <c r="D4899">
        <v>35000</v>
      </c>
      <c r="E4899">
        <v>54</v>
      </c>
      <c r="F4899" s="3">
        <v>52.963700060774158</v>
      </c>
    </row>
    <row r="4900" spans="1:6">
      <c r="A4900">
        <v>32</v>
      </c>
      <c r="B4900">
        <v>-88.751999999999995</v>
      </c>
      <c r="C4900">
        <v>178</v>
      </c>
      <c r="D4900">
        <v>35000</v>
      </c>
      <c r="E4900">
        <v>78</v>
      </c>
      <c r="F4900" s="3">
        <v>51.17658793051686</v>
      </c>
    </row>
    <row r="4901" spans="1:6">
      <c r="A4901" t="s">
        <v>0</v>
      </c>
    </row>
    <row r="4902" spans="1:6">
      <c r="A4902" t="s">
        <v>0</v>
      </c>
    </row>
    <row r="4903" spans="1:6">
      <c r="A4903" t="s">
        <v>0</v>
      </c>
    </row>
    <row r="4904" spans="1:6">
      <c r="A4904" t="s">
        <v>0</v>
      </c>
    </row>
    <row r="4905" spans="1:6">
      <c r="A4905" t="s">
        <v>209</v>
      </c>
    </row>
    <row r="4906" spans="1:6">
      <c r="A4906" t="s">
        <v>37</v>
      </c>
    </row>
    <row r="4907" spans="1:6">
      <c r="A4907" t="s">
        <v>3</v>
      </c>
    </row>
    <row r="4908" spans="1:6">
      <c r="A4908" t="s">
        <v>4</v>
      </c>
    </row>
    <row r="4909" spans="1:6">
      <c r="A4909" t="s">
        <v>5</v>
      </c>
    </row>
    <row r="4910" spans="1:6">
      <c r="A4910" t="s">
        <v>210</v>
      </c>
    </row>
    <row r="4911" spans="1:6">
      <c r="A4911" t="s">
        <v>7</v>
      </c>
    </row>
    <row r="4912" spans="1:6">
      <c r="A4912" t="s">
        <v>8</v>
      </c>
    </row>
    <row r="4913" spans="1:10">
      <c r="A4913" t="s">
        <v>9</v>
      </c>
    </row>
    <row r="4914" spans="1:10">
      <c r="A4914" t="s">
        <v>10</v>
      </c>
    </row>
    <row r="4915" spans="1:10">
      <c r="A4915" t="s">
        <v>11</v>
      </c>
    </row>
    <row r="4916" spans="1:10">
      <c r="A4916" t="s">
        <v>0</v>
      </c>
    </row>
    <row r="4917" spans="1:10">
      <c r="A4917" t="s">
        <v>0</v>
      </c>
    </row>
    <row r="4918" spans="1:10">
      <c r="A4918" t="s">
        <v>293</v>
      </c>
      <c r="B4918" t="s">
        <v>272</v>
      </c>
      <c r="C4918" t="s">
        <v>275</v>
      </c>
      <c r="D4918" t="s">
        <v>292</v>
      </c>
      <c r="E4918" t="s">
        <v>291</v>
      </c>
      <c r="F4918" t="s">
        <v>314</v>
      </c>
    </row>
    <row r="4919" spans="1:10">
      <c r="A4919">
        <v>1</v>
      </c>
      <c r="B4919">
        <v>-92.248000000000005</v>
      </c>
      <c r="C4919">
        <v>174</v>
      </c>
      <c r="D4919">
        <v>35000</v>
      </c>
      <c r="E4919">
        <v>24</v>
      </c>
      <c r="F4919" s="3">
        <v>43.256653988236742</v>
      </c>
      <c r="J4919" t="s">
        <v>425</v>
      </c>
    </row>
    <row r="4920" spans="1:10">
      <c r="A4920">
        <v>2</v>
      </c>
      <c r="B4920">
        <v>-92.138999999999996</v>
      </c>
      <c r="C4920">
        <v>174</v>
      </c>
      <c r="D4920">
        <v>35000</v>
      </c>
      <c r="E4920">
        <v>27</v>
      </c>
      <c r="F4920" s="3">
        <v>43.277047543023031</v>
      </c>
    </row>
    <row r="4921" spans="1:10">
      <c r="A4921">
        <v>3</v>
      </c>
      <c r="B4921">
        <v>-92.024000000000001</v>
      </c>
      <c r="C4921">
        <v>174</v>
      </c>
      <c r="D4921">
        <v>35000</v>
      </c>
      <c r="E4921">
        <v>32</v>
      </c>
      <c r="F4921" s="3">
        <v>43.337113703609937</v>
      </c>
    </row>
    <row r="4922" spans="1:10">
      <c r="A4922">
        <v>4</v>
      </c>
      <c r="B4922">
        <v>-91.912000000000006</v>
      </c>
      <c r="C4922">
        <v>174</v>
      </c>
      <c r="D4922">
        <v>35000</v>
      </c>
      <c r="E4922">
        <v>45</v>
      </c>
      <c r="F4922" s="3">
        <v>43.490949918216508</v>
      </c>
    </row>
    <row r="4923" spans="1:10">
      <c r="A4923">
        <v>5</v>
      </c>
      <c r="B4923">
        <v>-91.8</v>
      </c>
      <c r="C4923">
        <v>174</v>
      </c>
      <c r="D4923">
        <v>35000</v>
      </c>
      <c r="E4923">
        <v>55</v>
      </c>
      <c r="F4923" s="3">
        <v>43.865351873817772</v>
      </c>
    </row>
    <row r="4924" spans="1:10">
      <c r="A4924">
        <v>6</v>
      </c>
      <c r="B4924">
        <v>-91.694000000000003</v>
      </c>
      <c r="C4924">
        <v>174</v>
      </c>
      <c r="D4924">
        <v>35000</v>
      </c>
      <c r="E4924">
        <v>56</v>
      </c>
      <c r="F4924" s="3">
        <v>44.653235789908386</v>
      </c>
    </row>
    <row r="4925" spans="1:10">
      <c r="A4925">
        <v>7</v>
      </c>
      <c r="B4925">
        <v>-91.581000000000003</v>
      </c>
      <c r="C4925">
        <v>174</v>
      </c>
      <c r="D4925">
        <v>35000</v>
      </c>
      <c r="E4925">
        <v>74</v>
      </c>
      <c r="F4925" s="3">
        <v>46.420000791997396</v>
      </c>
    </row>
    <row r="4926" spans="1:10">
      <c r="A4926">
        <v>8</v>
      </c>
      <c r="B4926">
        <v>-91.465000000000003</v>
      </c>
      <c r="C4926">
        <v>174</v>
      </c>
      <c r="D4926">
        <v>35000</v>
      </c>
      <c r="E4926">
        <v>57</v>
      </c>
      <c r="F4926" s="3">
        <v>50.092856016609069</v>
      </c>
    </row>
    <row r="4927" spans="1:10">
      <c r="A4927">
        <v>9</v>
      </c>
      <c r="B4927">
        <v>-91.349000000000004</v>
      </c>
      <c r="C4927">
        <v>174</v>
      </c>
      <c r="D4927">
        <v>35000</v>
      </c>
      <c r="E4927">
        <v>85</v>
      </c>
      <c r="F4927" s="3">
        <v>57.057713245806703</v>
      </c>
    </row>
    <row r="4928" spans="1:10">
      <c r="A4928">
        <v>10</v>
      </c>
      <c r="B4928">
        <v>-91.233999999999995</v>
      </c>
      <c r="C4928">
        <v>174</v>
      </c>
      <c r="D4928">
        <v>35000</v>
      </c>
      <c r="E4928">
        <v>80</v>
      </c>
      <c r="F4928" s="3">
        <v>69.164979179132743</v>
      </c>
    </row>
    <row r="4929" spans="1:6">
      <c r="A4929">
        <v>11</v>
      </c>
      <c r="B4929">
        <v>-91.123999999999995</v>
      </c>
      <c r="C4929">
        <v>174</v>
      </c>
      <c r="D4929">
        <v>35000</v>
      </c>
      <c r="E4929">
        <v>93</v>
      </c>
      <c r="F4929" s="3">
        <v>87.740488590081668</v>
      </c>
    </row>
    <row r="4930" spans="1:6">
      <c r="A4930">
        <v>12</v>
      </c>
      <c r="B4930">
        <v>-91.009</v>
      </c>
      <c r="C4930">
        <v>174</v>
      </c>
      <c r="D4930">
        <v>35000</v>
      </c>
      <c r="E4930">
        <v>115</v>
      </c>
      <c r="F4930" s="3">
        <v>116.63766827151774</v>
      </c>
    </row>
    <row r="4931" spans="1:6">
      <c r="A4931">
        <v>13</v>
      </c>
      <c r="B4931">
        <v>-90.894999999999996</v>
      </c>
      <c r="C4931">
        <v>174</v>
      </c>
      <c r="D4931">
        <v>35000</v>
      </c>
      <c r="E4931">
        <v>159</v>
      </c>
      <c r="F4931" s="3">
        <v>156.18172660325817</v>
      </c>
    </row>
    <row r="4932" spans="1:6">
      <c r="A4932">
        <v>14</v>
      </c>
      <c r="B4932">
        <v>-90.787000000000006</v>
      </c>
      <c r="C4932">
        <v>174</v>
      </c>
      <c r="D4932">
        <v>35000</v>
      </c>
      <c r="E4932">
        <v>206</v>
      </c>
      <c r="F4932" s="3">
        <v>203.2769987462332</v>
      </c>
    </row>
    <row r="4933" spans="1:6">
      <c r="A4933">
        <v>15</v>
      </c>
      <c r="B4933">
        <v>-90.671999999999997</v>
      </c>
      <c r="C4933">
        <v>174</v>
      </c>
      <c r="D4933">
        <v>35000</v>
      </c>
      <c r="E4933">
        <v>239</v>
      </c>
      <c r="F4933" s="3">
        <v>260.82694276621618</v>
      </c>
    </row>
    <row r="4934" spans="1:6">
      <c r="A4934">
        <v>16</v>
      </c>
      <c r="B4934">
        <v>-90.555999999999997</v>
      </c>
      <c r="C4934">
        <v>174</v>
      </c>
      <c r="D4934">
        <v>35000</v>
      </c>
      <c r="E4934">
        <v>302</v>
      </c>
      <c r="F4934" s="3">
        <v>320.69566487215621</v>
      </c>
    </row>
    <row r="4935" spans="1:6">
      <c r="A4935">
        <v>17</v>
      </c>
      <c r="B4935">
        <v>-90.44</v>
      </c>
      <c r="C4935">
        <v>174</v>
      </c>
      <c r="D4935">
        <v>35000</v>
      </c>
      <c r="E4935">
        <v>334</v>
      </c>
      <c r="F4935" s="3">
        <v>374.07866961436946</v>
      </c>
    </row>
    <row r="4936" spans="1:6">
      <c r="A4936">
        <v>18</v>
      </c>
      <c r="B4936">
        <v>-90.325000000000003</v>
      </c>
      <c r="C4936">
        <v>174</v>
      </c>
      <c r="D4936">
        <v>35000</v>
      </c>
      <c r="E4936">
        <v>431</v>
      </c>
      <c r="F4936" s="3">
        <v>411.89263993917217</v>
      </c>
    </row>
    <row r="4937" spans="1:6">
      <c r="A4937">
        <v>19</v>
      </c>
      <c r="B4937">
        <v>-90.218999999999994</v>
      </c>
      <c r="C4937">
        <v>174</v>
      </c>
      <c r="D4937">
        <v>35000</v>
      </c>
      <c r="E4937">
        <v>423</v>
      </c>
      <c r="F4937" s="3">
        <v>427.45635572908958</v>
      </c>
    </row>
    <row r="4938" spans="1:6">
      <c r="A4938">
        <v>20</v>
      </c>
      <c r="B4938">
        <v>-90.105999999999995</v>
      </c>
      <c r="C4938">
        <v>174</v>
      </c>
      <c r="D4938">
        <v>35000</v>
      </c>
      <c r="E4938">
        <v>462</v>
      </c>
      <c r="F4938" s="3">
        <v>420.74759332195089</v>
      </c>
    </row>
    <row r="4939" spans="1:6">
      <c r="A4939">
        <v>21</v>
      </c>
      <c r="B4939">
        <v>-89.991</v>
      </c>
      <c r="C4939">
        <v>174</v>
      </c>
      <c r="D4939">
        <v>35000</v>
      </c>
      <c r="E4939">
        <v>440</v>
      </c>
      <c r="F4939" s="3">
        <v>390.57671085398755</v>
      </c>
    </row>
    <row r="4940" spans="1:6">
      <c r="A4940">
        <v>22</v>
      </c>
      <c r="B4940">
        <v>-89.876999999999995</v>
      </c>
      <c r="C4940">
        <v>174</v>
      </c>
      <c r="D4940">
        <v>35000</v>
      </c>
      <c r="E4940">
        <v>361</v>
      </c>
      <c r="F4940" s="3">
        <v>342.8969567092027</v>
      </c>
    </row>
    <row r="4941" spans="1:6">
      <c r="A4941">
        <v>23</v>
      </c>
      <c r="B4941">
        <v>-89.757999999999996</v>
      </c>
      <c r="C4941">
        <v>174</v>
      </c>
      <c r="D4941">
        <v>35000</v>
      </c>
      <c r="E4941">
        <v>284</v>
      </c>
      <c r="F4941" s="3">
        <v>282.93821076452389</v>
      </c>
    </row>
    <row r="4942" spans="1:6">
      <c r="A4942">
        <v>24</v>
      </c>
      <c r="B4942">
        <v>-89.641999999999996</v>
      </c>
      <c r="C4942">
        <v>174</v>
      </c>
      <c r="D4942">
        <v>35000</v>
      </c>
      <c r="E4942">
        <v>211</v>
      </c>
      <c r="F4942" s="3">
        <v>223.39034776304297</v>
      </c>
    </row>
    <row r="4943" spans="1:6">
      <c r="A4943">
        <v>25</v>
      </c>
      <c r="B4943">
        <v>-89.534999999999997</v>
      </c>
      <c r="C4943">
        <v>174</v>
      </c>
      <c r="D4943">
        <v>35000</v>
      </c>
      <c r="E4943">
        <v>148</v>
      </c>
      <c r="F4943" s="3">
        <v>173.67525560483318</v>
      </c>
    </row>
    <row r="4944" spans="1:6">
      <c r="A4944">
        <v>26</v>
      </c>
      <c r="B4944">
        <v>-89.43</v>
      </c>
      <c r="C4944">
        <v>174</v>
      </c>
      <c r="D4944">
        <v>35000</v>
      </c>
      <c r="E4944">
        <v>114</v>
      </c>
      <c r="F4944" s="3">
        <v>133.12303796510102</v>
      </c>
    </row>
    <row r="4945" spans="1:6">
      <c r="A4945">
        <v>27</v>
      </c>
      <c r="B4945">
        <v>-89.316000000000003</v>
      </c>
      <c r="C4945">
        <v>174</v>
      </c>
      <c r="D4945">
        <v>35000</v>
      </c>
      <c r="E4945">
        <v>102</v>
      </c>
      <c r="F4945" s="3">
        <v>99.613453094331234</v>
      </c>
    </row>
    <row r="4946" spans="1:6">
      <c r="A4946">
        <v>28</v>
      </c>
      <c r="B4946">
        <v>-89.195999999999998</v>
      </c>
      <c r="C4946">
        <v>174</v>
      </c>
      <c r="D4946">
        <v>35000</v>
      </c>
      <c r="E4946">
        <v>79</v>
      </c>
      <c r="F4946" s="3">
        <v>75.407828500691878</v>
      </c>
    </row>
    <row r="4947" spans="1:6">
      <c r="A4947">
        <v>29</v>
      </c>
      <c r="B4947">
        <v>-89.090999999999994</v>
      </c>
      <c r="C4947">
        <v>174</v>
      </c>
      <c r="D4947">
        <v>35000</v>
      </c>
      <c r="E4947">
        <v>70</v>
      </c>
      <c r="F4947" s="3">
        <v>61.804170277450801</v>
      </c>
    </row>
    <row r="4948" spans="1:6">
      <c r="A4948">
        <v>30</v>
      </c>
      <c r="B4948">
        <v>-88.971999999999994</v>
      </c>
      <c r="C4948">
        <v>174</v>
      </c>
      <c r="D4948">
        <v>35000</v>
      </c>
      <c r="E4948">
        <v>68</v>
      </c>
      <c r="F4948" s="3">
        <v>52.557724487638559</v>
      </c>
    </row>
    <row r="4949" spans="1:6">
      <c r="A4949">
        <v>31</v>
      </c>
      <c r="B4949">
        <v>-88.86</v>
      </c>
      <c r="C4949">
        <v>174</v>
      </c>
      <c r="D4949">
        <v>35000</v>
      </c>
      <c r="E4949">
        <v>59</v>
      </c>
      <c r="F4949" s="3">
        <v>47.807810403289068</v>
      </c>
    </row>
    <row r="4950" spans="1:6">
      <c r="A4950">
        <v>32</v>
      </c>
      <c r="B4950">
        <v>-88.751999999999995</v>
      </c>
      <c r="C4950">
        <v>174</v>
      </c>
      <c r="D4950">
        <v>35000</v>
      </c>
      <c r="E4950">
        <v>47</v>
      </c>
      <c r="F4950" s="3">
        <v>45.406736626609131</v>
      </c>
    </row>
    <row r="4951" spans="1:6">
      <c r="A4951" t="s">
        <v>0</v>
      </c>
    </row>
    <row r="4952" spans="1:6">
      <c r="A4952" t="s">
        <v>0</v>
      </c>
    </row>
    <row r="4953" spans="1:6">
      <c r="A4953" t="s">
        <v>0</v>
      </c>
    </row>
    <row r="4954" spans="1:6">
      <c r="A4954" t="s">
        <v>0</v>
      </c>
    </row>
    <row r="4955" spans="1:6">
      <c r="A4955" t="s">
        <v>211</v>
      </c>
    </row>
    <row r="4956" spans="1:6">
      <c r="A4956" t="s">
        <v>37</v>
      </c>
    </row>
    <row r="4957" spans="1:6">
      <c r="A4957" t="s">
        <v>3</v>
      </c>
    </row>
    <row r="4958" spans="1:6">
      <c r="A4958" t="s">
        <v>4</v>
      </c>
    </row>
    <row r="4959" spans="1:6">
      <c r="A4959" t="s">
        <v>5</v>
      </c>
    </row>
    <row r="4960" spans="1:6">
      <c r="A4960" t="s">
        <v>212</v>
      </c>
    </row>
    <row r="4961" spans="1:10">
      <c r="A4961" t="s">
        <v>7</v>
      </c>
    </row>
    <row r="4962" spans="1:10">
      <c r="A4962" t="s">
        <v>8</v>
      </c>
    </row>
    <row r="4963" spans="1:10">
      <c r="A4963" t="s">
        <v>9</v>
      </c>
    </row>
    <row r="4964" spans="1:10">
      <c r="A4964" t="s">
        <v>10</v>
      </c>
    </row>
    <row r="4965" spans="1:10">
      <c r="A4965" t="s">
        <v>11</v>
      </c>
    </row>
    <row r="4966" spans="1:10">
      <c r="A4966" t="s">
        <v>0</v>
      </c>
    </row>
    <row r="4967" spans="1:10">
      <c r="A4967" t="s">
        <v>0</v>
      </c>
    </row>
    <row r="4968" spans="1:10">
      <c r="A4968" t="s">
        <v>293</v>
      </c>
      <c r="B4968" t="s">
        <v>272</v>
      </c>
      <c r="C4968" t="s">
        <v>275</v>
      </c>
      <c r="D4968" t="s">
        <v>292</v>
      </c>
      <c r="E4968" t="s">
        <v>291</v>
      </c>
      <c r="F4968" t="s">
        <v>314</v>
      </c>
    </row>
    <row r="4969" spans="1:10">
      <c r="A4969">
        <v>1</v>
      </c>
      <c r="B4969">
        <v>-92.248000000000005</v>
      </c>
      <c r="C4969">
        <v>175</v>
      </c>
      <c r="D4969">
        <v>35000</v>
      </c>
      <c r="E4969">
        <v>28</v>
      </c>
      <c r="F4969" s="3">
        <v>41.190650195007066</v>
      </c>
      <c r="J4969" t="s">
        <v>426</v>
      </c>
    </row>
    <row r="4970" spans="1:10">
      <c r="A4970">
        <v>2</v>
      </c>
      <c r="B4970">
        <v>-92.138999999999996</v>
      </c>
      <c r="C4970">
        <v>175</v>
      </c>
      <c r="D4970">
        <v>35000</v>
      </c>
      <c r="E4970">
        <v>21</v>
      </c>
      <c r="F4970" s="3">
        <v>41.207110518393897</v>
      </c>
    </row>
    <row r="4971" spans="1:10">
      <c r="A4971">
        <v>3</v>
      </c>
      <c r="B4971">
        <v>-92.024000000000001</v>
      </c>
      <c r="C4971">
        <v>175</v>
      </c>
      <c r="D4971">
        <v>35000</v>
      </c>
      <c r="E4971">
        <v>36</v>
      </c>
      <c r="F4971" s="3">
        <v>41.257182277517622</v>
      </c>
    </row>
    <row r="4972" spans="1:10">
      <c r="A4972">
        <v>4</v>
      </c>
      <c r="B4972">
        <v>-91.912000000000006</v>
      </c>
      <c r="C4972">
        <v>175</v>
      </c>
      <c r="D4972">
        <v>35000</v>
      </c>
      <c r="E4972">
        <v>44</v>
      </c>
      <c r="F4972" s="3">
        <v>41.389434794398269</v>
      </c>
    </row>
    <row r="4973" spans="1:10">
      <c r="A4973">
        <v>5</v>
      </c>
      <c r="B4973">
        <v>-91.8</v>
      </c>
      <c r="C4973">
        <v>175</v>
      </c>
      <c r="D4973">
        <v>35000</v>
      </c>
      <c r="E4973">
        <v>51</v>
      </c>
      <c r="F4973" s="3">
        <v>41.720809271199037</v>
      </c>
    </row>
    <row r="4974" spans="1:10">
      <c r="A4974">
        <v>6</v>
      </c>
      <c r="B4974">
        <v>-91.694000000000003</v>
      </c>
      <c r="C4974">
        <v>175</v>
      </c>
      <c r="D4974">
        <v>35000</v>
      </c>
      <c r="E4974">
        <v>72</v>
      </c>
      <c r="F4974" s="3">
        <v>42.437063707037055</v>
      </c>
    </row>
    <row r="4975" spans="1:10">
      <c r="A4975">
        <v>7</v>
      </c>
      <c r="B4975">
        <v>-91.581000000000003</v>
      </c>
      <c r="C4975">
        <v>175</v>
      </c>
      <c r="D4975">
        <v>35000</v>
      </c>
      <c r="E4975">
        <v>57</v>
      </c>
      <c r="F4975" s="3">
        <v>44.085396558244661</v>
      </c>
    </row>
    <row r="4976" spans="1:10">
      <c r="A4976">
        <v>8</v>
      </c>
      <c r="B4976">
        <v>-91.465000000000003</v>
      </c>
      <c r="C4976">
        <v>175</v>
      </c>
      <c r="D4976">
        <v>35000</v>
      </c>
      <c r="E4976">
        <v>62</v>
      </c>
      <c r="F4976" s="3">
        <v>47.600678786582208</v>
      </c>
    </row>
    <row r="4977" spans="1:6">
      <c r="A4977">
        <v>9</v>
      </c>
      <c r="B4977">
        <v>-91.349000000000004</v>
      </c>
      <c r="C4977">
        <v>175</v>
      </c>
      <c r="D4977">
        <v>35000</v>
      </c>
      <c r="E4977">
        <v>71</v>
      </c>
      <c r="F4977" s="3">
        <v>54.430888251818608</v>
      </c>
    </row>
    <row r="4978" spans="1:6">
      <c r="A4978">
        <v>10</v>
      </c>
      <c r="B4978">
        <v>-91.233999999999995</v>
      </c>
      <c r="C4978">
        <v>175</v>
      </c>
      <c r="D4978">
        <v>35000</v>
      </c>
      <c r="E4978">
        <v>80</v>
      </c>
      <c r="F4978" s="3">
        <v>66.57772167327856</v>
      </c>
    </row>
    <row r="4979" spans="1:6">
      <c r="A4979">
        <v>11</v>
      </c>
      <c r="B4979">
        <v>-91.123999999999995</v>
      </c>
      <c r="C4979">
        <v>175</v>
      </c>
      <c r="D4979">
        <v>35000</v>
      </c>
      <c r="E4979">
        <v>96</v>
      </c>
      <c r="F4979" s="3">
        <v>85.606330505489581</v>
      </c>
    </row>
    <row r="4980" spans="1:6">
      <c r="A4980">
        <v>12</v>
      </c>
      <c r="B4980">
        <v>-91.009</v>
      </c>
      <c r="C4980">
        <v>175</v>
      </c>
      <c r="D4980">
        <v>35000</v>
      </c>
      <c r="E4980">
        <v>129</v>
      </c>
      <c r="F4980" s="3">
        <v>115.79865612736921</v>
      </c>
    </row>
    <row r="4981" spans="1:6">
      <c r="A4981">
        <v>13</v>
      </c>
      <c r="B4981">
        <v>-90.894999999999996</v>
      </c>
      <c r="C4981">
        <v>175</v>
      </c>
      <c r="D4981">
        <v>35000</v>
      </c>
      <c r="E4981">
        <v>154</v>
      </c>
      <c r="F4981" s="3">
        <v>157.90337204719418</v>
      </c>
    </row>
    <row r="4982" spans="1:6">
      <c r="A4982">
        <v>14</v>
      </c>
      <c r="B4982">
        <v>-90.787000000000006</v>
      </c>
      <c r="C4982">
        <v>175</v>
      </c>
      <c r="D4982">
        <v>35000</v>
      </c>
      <c r="E4982">
        <v>188</v>
      </c>
      <c r="F4982" s="3">
        <v>208.92980368852992</v>
      </c>
    </row>
    <row r="4983" spans="1:6">
      <c r="A4983">
        <v>15</v>
      </c>
      <c r="B4983">
        <v>-90.671999999999997</v>
      </c>
      <c r="C4983">
        <v>175</v>
      </c>
      <c r="D4983">
        <v>35000</v>
      </c>
      <c r="E4983">
        <v>258</v>
      </c>
      <c r="F4983" s="3">
        <v>272.35673768768135</v>
      </c>
    </row>
    <row r="4984" spans="1:6">
      <c r="A4984">
        <v>16</v>
      </c>
      <c r="B4984">
        <v>-90.555999999999997</v>
      </c>
      <c r="C4984">
        <v>175</v>
      </c>
      <c r="D4984">
        <v>35000</v>
      </c>
      <c r="E4984">
        <v>306</v>
      </c>
      <c r="F4984" s="3">
        <v>339.53277168938018</v>
      </c>
    </row>
    <row r="4985" spans="1:6">
      <c r="A4985">
        <v>17</v>
      </c>
      <c r="B4985">
        <v>-90.44</v>
      </c>
      <c r="C4985">
        <v>175</v>
      </c>
      <c r="D4985">
        <v>35000</v>
      </c>
      <c r="E4985">
        <v>391</v>
      </c>
      <c r="F4985" s="3">
        <v>400.66418496288043</v>
      </c>
    </row>
    <row r="4986" spans="1:6">
      <c r="A4986">
        <v>18</v>
      </c>
      <c r="B4986">
        <v>-90.325000000000003</v>
      </c>
      <c r="C4986">
        <v>175</v>
      </c>
      <c r="D4986">
        <v>35000</v>
      </c>
      <c r="E4986">
        <v>467</v>
      </c>
      <c r="F4986" s="3">
        <v>445.27173398527515</v>
      </c>
    </row>
    <row r="4987" spans="1:6">
      <c r="A4987">
        <v>19</v>
      </c>
      <c r="B4987">
        <v>-90.218999999999994</v>
      </c>
      <c r="C4987">
        <v>175</v>
      </c>
      <c r="D4987">
        <v>35000</v>
      </c>
      <c r="E4987">
        <v>477</v>
      </c>
      <c r="F4987" s="3">
        <v>465.14774442001402</v>
      </c>
    </row>
    <row r="4988" spans="1:6">
      <c r="A4988">
        <v>20</v>
      </c>
      <c r="B4988">
        <v>-90.105999999999995</v>
      </c>
      <c r="C4988">
        <v>175</v>
      </c>
      <c r="D4988">
        <v>35000</v>
      </c>
      <c r="E4988">
        <v>505</v>
      </c>
      <c r="F4988" s="3">
        <v>460.09556866809993</v>
      </c>
    </row>
    <row r="4989" spans="1:6">
      <c r="A4989">
        <v>21</v>
      </c>
      <c r="B4989">
        <v>-89.991</v>
      </c>
      <c r="C4989">
        <v>175</v>
      </c>
      <c r="D4989">
        <v>35000</v>
      </c>
      <c r="E4989">
        <v>439</v>
      </c>
      <c r="F4989" s="3">
        <v>428.22257002884055</v>
      </c>
    </row>
    <row r="4990" spans="1:6">
      <c r="A4990">
        <v>22</v>
      </c>
      <c r="B4990">
        <v>-89.876999999999995</v>
      </c>
      <c r="C4990">
        <v>175</v>
      </c>
      <c r="D4990">
        <v>35000</v>
      </c>
      <c r="E4990">
        <v>386</v>
      </c>
      <c r="F4990" s="3">
        <v>375.95032368505468</v>
      </c>
    </row>
    <row r="4991" spans="1:6">
      <c r="A4991">
        <v>23</v>
      </c>
      <c r="B4991">
        <v>-89.757999999999996</v>
      </c>
      <c r="C4991">
        <v>175</v>
      </c>
      <c r="D4991">
        <v>35000</v>
      </c>
      <c r="E4991">
        <v>287</v>
      </c>
      <c r="F4991" s="3">
        <v>309.23974197922308</v>
      </c>
    </row>
    <row r="4992" spans="1:6">
      <c r="A4992">
        <v>24</v>
      </c>
      <c r="B4992">
        <v>-89.641999999999996</v>
      </c>
      <c r="C4992">
        <v>175</v>
      </c>
      <c r="D4992">
        <v>35000</v>
      </c>
      <c r="E4992">
        <v>237</v>
      </c>
      <c r="F4992" s="3">
        <v>242.51879714529019</v>
      </c>
    </row>
    <row r="4993" spans="1:6">
      <c r="A4993">
        <v>25</v>
      </c>
      <c r="B4993">
        <v>-89.534999999999997</v>
      </c>
      <c r="C4993">
        <v>175</v>
      </c>
      <c r="D4993">
        <v>35000</v>
      </c>
      <c r="E4993">
        <v>191</v>
      </c>
      <c r="F4993" s="3">
        <v>186.66371657912933</v>
      </c>
    </row>
    <row r="4994" spans="1:6">
      <c r="A4994">
        <v>26</v>
      </c>
      <c r="B4994">
        <v>-89.43</v>
      </c>
      <c r="C4994">
        <v>175</v>
      </c>
      <c r="D4994">
        <v>35000</v>
      </c>
      <c r="E4994">
        <v>136</v>
      </c>
      <c r="F4994" s="3">
        <v>141.10203149750771</v>
      </c>
    </row>
    <row r="4995" spans="1:6">
      <c r="A4995">
        <v>27</v>
      </c>
      <c r="B4995">
        <v>-89.316000000000003</v>
      </c>
      <c r="C4995">
        <v>175</v>
      </c>
      <c r="D4995">
        <v>35000</v>
      </c>
      <c r="E4995">
        <v>95</v>
      </c>
      <c r="F4995" s="3">
        <v>103.53156968819428</v>
      </c>
    </row>
    <row r="4996" spans="1:6">
      <c r="A4996">
        <v>28</v>
      </c>
      <c r="B4996">
        <v>-89.195999999999998</v>
      </c>
      <c r="C4996">
        <v>175</v>
      </c>
      <c r="D4996">
        <v>35000</v>
      </c>
      <c r="E4996">
        <v>68</v>
      </c>
      <c r="F4996" s="3">
        <v>76.508814380803798</v>
      </c>
    </row>
    <row r="4997" spans="1:6">
      <c r="A4997">
        <v>29</v>
      </c>
      <c r="B4997">
        <v>-89.090999999999994</v>
      </c>
      <c r="C4997">
        <v>175</v>
      </c>
      <c r="D4997">
        <v>35000</v>
      </c>
      <c r="E4997">
        <v>74</v>
      </c>
      <c r="F4997" s="3">
        <v>61.413455398342386</v>
      </c>
    </row>
    <row r="4998" spans="1:6">
      <c r="A4998">
        <v>30</v>
      </c>
      <c r="B4998">
        <v>-88.971999999999994</v>
      </c>
      <c r="C4998">
        <v>175</v>
      </c>
      <c r="D4998">
        <v>35000</v>
      </c>
      <c r="E4998">
        <v>57</v>
      </c>
      <c r="F4998" s="3">
        <v>51.23110648883236</v>
      </c>
    </row>
    <row r="4999" spans="1:6">
      <c r="A4999">
        <v>31</v>
      </c>
      <c r="B4999">
        <v>-88.86</v>
      </c>
      <c r="C4999">
        <v>175</v>
      </c>
      <c r="D4999">
        <v>35000</v>
      </c>
      <c r="E4999">
        <v>50</v>
      </c>
      <c r="F4999" s="3">
        <v>46.050974138339242</v>
      </c>
    </row>
    <row r="5000" spans="1:6">
      <c r="A5000">
        <v>32</v>
      </c>
      <c r="B5000">
        <v>-88.751999999999995</v>
      </c>
      <c r="C5000">
        <v>175</v>
      </c>
      <c r="D5000">
        <v>35000</v>
      </c>
      <c r="E5000">
        <v>40</v>
      </c>
      <c r="F5000" s="3">
        <v>43.460673610405848</v>
      </c>
    </row>
    <row r="5001" spans="1:6">
      <c r="A5001" t="s">
        <v>0</v>
      </c>
    </row>
    <row r="5002" spans="1:6">
      <c r="A5002" t="s">
        <v>0</v>
      </c>
    </row>
    <row r="5003" spans="1:6">
      <c r="A5003" t="s">
        <v>0</v>
      </c>
    </row>
    <row r="5004" spans="1:6">
      <c r="A5004" t="s">
        <v>0</v>
      </c>
    </row>
    <row r="5005" spans="1:6">
      <c r="A5005" t="s">
        <v>213</v>
      </c>
    </row>
    <row r="5006" spans="1:6">
      <c r="A5006" t="s">
        <v>37</v>
      </c>
    </row>
    <row r="5007" spans="1:6">
      <c r="A5007" t="s">
        <v>3</v>
      </c>
    </row>
    <row r="5008" spans="1:6">
      <c r="A5008" t="s">
        <v>4</v>
      </c>
    </row>
    <row r="5009" spans="1:10">
      <c r="A5009" t="s">
        <v>5</v>
      </c>
    </row>
    <row r="5010" spans="1:10">
      <c r="A5010" t="s">
        <v>214</v>
      </c>
    </row>
    <row r="5011" spans="1:10">
      <c r="A5011" t="s">
        <v>7</v>
      </c>
    </row>
    <row r="5012" spans="1:10">
      <c r="A5012" t="s">
        <v>8</v>
      </c>
    </row>
    <row r="5013" spans="1:10">
      <c r="A5013" t="s">
        <v>9</v>
      </c>
    </row>
    <row r="5014" spans="1:10">
      <c r="A5014" t="s">
        <v>10</v>
      </c>
    </row>
    <row r="5015" spans="1:10">
      <c r="A5015" t="s">
        <v>11</v>
      </c>
    </row>
    <row r="5016" spans="1:10">
      <c r="A5016" t="s">
        <v>0</v>
      </c>
    </row>
    <row r="5017" spans="1:10">
      <c r="A5017" t="s">
        <v>0</v>
      </c>
    </row>
    <row r="5018" spans="1:10">
      <c r="A5018" t="s">
        <v>293</v>
      </c>
      <c r="B5018" t="s">
        <v>272</v>
      </c>
      <c r="C5018" t="s">
        <v>275</v>
      </c>
      <c r="D5018" t="s">
        <v>292</v>
      </c>
      <c r="E5018" t="s">
        <v>291</v>
      </c>
      <c r="F5018" t="s">
        <v>314</v>
      </c>
    </row>
    <row r="5019" spans="1:10">
      <c r="A5019">
        <v>1</v>
      </c>
      <c r="B5019">
        <v>-92.248000000000005</v>
      </c>
      <c r="C5019">
        <v>175</v>
      </c>
      <c r="D5019">
        <v>35000</v>
      </c>
      <c r="E5019">
        <v>29</v>
      </c>
      <c r="F5019" s="3">
        <v>50.451652601661728</v>
      </c>
      <c r="J5019" t="s">
        <v>427</v>
      </c>
    </row>
    <row r="5020" spans="1:10">
      <c r="A5020">
        <v>2</v>
      </c>
      <c r="B5020">
        <v>-92.138999999999996</v>
      </c>
      <c r="C5020">
        <v>175</v>
      </c>
      <c r="D5020">
        <v>35000</v>
      </c>
      <c r="E5020">
        <v>40</v>
      </c>
      <c r="F5020" s="3">
        <v>50.460343828119143</v>
      </c>
    </row>
    <row r="5021" spans="1:10">
      <c r="A5021">
        <v>3</v>
      </c>
      <c r="B5021">
        <v>-92.024000000000001</v>
      </c>
      <c r="C5021">
        <v>175</v>
      </c>
      <c r="D5021">
        <v>35000</v>
      </c>
      <c r="E5021">
        <v>51</v>
      </c>
      <c r="F5021" s="3">
        <v>50.48874575497922</v>
      </c>
    </row>
    <row r="5022" spans="1:10">
      <c r="A5022">
        <v>4</v>
      </c>
      <c r="B5022">
        <v>-91.912000000000006</v>
      </c>
      <c r="C5022">
        <v>175</v>
      </c>
      <c r="D5022">
        <v>35000</v>
      </c>
      <c r="E5022">
        <v>63</v>
      </c>
      <c r="F5022" s="3">
        <v>50.569034049871242</v>
      </c>
    </row>
    <row r="5023" spans="1:10">
      <c r="A5023">
        <v>5</v>
      </c>
      <c r="B5023">
        <v>-91.8</v>
      </c>
      <c r="C5023">
        <v>175</v>
      </c>
      <c r="D5023">
        <v>35000</v>
      </c>
      <c r="E5023">
        <v>52</v>
      </c>
      <c r="F5023" s="3">
        <v>50.783430697522441</v>
      </c>
    </row>
    <row r="5024" spans="1:10">
      <c r="A5024">
        <v>6</v>
      </c>
      <c r="B5024">
        <v>-91.694000000000003</v>
      </c>
      <c r="C5024">
        <v>175</v>
      </c>
      <c r="D5024">
        <v>35000</v>
      </c>
      <c r="E5024">
        <v>56</v>
      </c>
      <c r="F5024" s="3">
        <v>51.274553236231171</v>
      </c>
    </row>
    <row r="5025" spans="1:6">
      <c r="A5025">
        <v>7</v>
      </c>
      <c r="B5025">
        <v>-91.581000000000003</v>
      </c>
      <c r="C5025">
        <v>175</v>
      </c>
      <c r="D5025">
        <v>35000</v>
      </c>
      <c r="E5025">
        <v>55</v>
      </c>
      <c r="F5025" s="3">
        <v>52.46962791583843</v>
      </c>
    </row>
    <row r="5026" spans="1:6">
      <c r="A5026">
        <v>8</v>
      </c>
      <c r="B5026">
        <v>-91.465000000000003</v>
      </c>
      <c r="C5026">
        <v>175</v>
      </c>
      <c r="D5026">
        <v>35000</v>
      </c>
      <c r="E5026">
        <v>81</v>
      </c>
      <c r="F5026" s="3">
        <v>55.160554243988507</v>
      </c>
    </row>
    <row r="5027" spans="1:6">
      <c r="A5027">
        <v>9</v>
      </c>
      <c r="B5027">
        <v>-91.349000000000004</v>
      </c>
      <c r="C5027">
        <v>175</v>
      </c>
      <c r="D5027">
        <v>35000</v>
      </c>
      <c r="E5027">
        <v>64</v>
      </c>
      <c r="F5027" s="3">
        <v>60.662894944396264</v>
      </c>
    </row>
    <row r="5028" spans="1:6">
      <c r="A5028">
        <v>10</v>
      </c>
      <c r="B5028">
        <v>-91.233999999999995</v>
      </c>
      <c r="C5028">
        <v>175</v>
      </c>
      <c r="D5028">
        <v>35000</v>
      </c>
      <c r="E5028">
        <v>85</v>
      </c>
      <c r="F5028" s="3">
        <v>70.919570881120322</v>
      </c>
    </row>
    <row r="5029" spans="1:6">
      <c r="A5029">
        <v>11</v>
      </c>
      <c r="B5029">
        <v>-91.123999999999995</v>
      </c>
      <c r="C5029">
        <v>175</v>
      </c>
      <c r="D5029">
        <v>35000</v>
      </c>
      <c r="E5029">
        <v>94</v>
      </c>
      <c r="F5029" s="3">
        <v>87.679379596235094</v>
      </c>
    </row>
    <row r="5030" spans="1:6">
      <c r="A5030">
        <v>12</v>
      </c>
      <c r="B5030">
        <v>-91.009</v>
      </c>
      <c r="C5030">
        <v>175</v>
      </c>
      <c r="D5030">
        <v>35000</v>
      </c>
      <c r="E5030">
        <v>123</v>
      </c>
      <c r="F5030" s="3">
        <v>115.32982748764036</v>
      </c>
    </row>
    <row r="5031" spans="1:6">
      <c r="A5031">
        <v>13</v>
      </c>
      <c r="B5031">
        <v>-90.894999999999996</v>
      </c>
      <c r="C5031">
        <v>175</v>
      </c>
      <c r="D5031">
        <v>35000</v>
      </c>
      <c r="E5031">
        <v>150</v>
      </c>
      <c r="F5031" s="3">
        <v>155.30990553152969</v>
      </c>
    </row>
    <row r="5032" spans="1:6">
      <c r="A5032">
        <v>14</v>
      </c>
      <c r="B5032">
        <v>-90.787000000000006</v>
      </c>
      <c r="C5032">
        <v>175</v>
      </c>
      <c r="D5032">
        <v>35000</v>
      </c>
      <c r="E5032">
        <v>223</v>
      </c>
      <c r="F5032" s="3">
        <v>205.33531736488021</v>
      </c>
    </row>
    <row r="5033" spans="1:6">
      <c r="A5033">
        <v>15</v>
      </c>
      <c r="B5033">
        <v>-90.671999999999997</v>
      </c>
      <c r="C5033">
        <v>175</v>
      </c>
      <c r="D5033">
        <v>35000</v>
      </c>
      <c r="E5033">
        <v>276</v>
      </c>
      <c r="F5033" s="3">
        <v>269.38174956018025</v>
      </c>
    </row>
    <row r="5034" spans="1:6">
      <c r="A5034">
        <v>16</v>
      </c>
      <c r="B5034">
        <v>-90.555999999999997</v>
      </c>
      <c r="C5034">
        <v>175</v>
      </c>
      <c r="D5034">
        <v>35000</v>
      </c>
      <c r="E5034">
        <v>282</v>
      </c>
      <c r="F5034" s="3">
        <v>339.1738672231408</v>
      </c>
    </row>
    <row r="5035" spans="1:6">
      <c r="A5035">
        <v>17</v>
      </c>
      <c r="B5035">
        <v>-90.44</v>
      </c>
      <c r="C5035">
        <v>175</v>
      </c>
      <c r="D5035">
        <v>35000</v>
      </c>
      <c r="E5035">
        <v>434</v>
      </c>
      <c r="F5035" s="3">
        <v>404.52019607874371</v>
      </c>
    </row>
    <row r="5036" spans="1:6">
      <c r="A5036">
        <v>18</v>
      </c>
      <c r="B5036">
        <v>-90.325000000000003</v>
      </c>
      <c r="C5036">
        <v>175</v>
      </c>
      <c r="D5036">
        <v>35000</v>
      </c>
      <c r="E5036">
        <v>399</v>
      </c>
      <c r="F5036" s="3">
        <v>453.88366589670869</v>
      </c>
    </row>
    <row r="5037" spans="1:6">
      <c r="A5037">
        <v>19</v>
      </c>
      <c r="B5037">
        <v>-90.218999999999994</v>
      </c>
      <c r="C5037">
        <v>175</v>
      </c>
      <c r="D5037">
        <v>35000</v>
      </c>
      <c r="E5037">
        <v>506</v>
      </c>
      <c r="F5037" s="3">
        <v>477.56106716378008</v>
      </c>
    </row>
    <row r="5038" spans="1:6">
      <c r="A5038">
        <v>20</v>
      </c>
      <c r="B5038">
        <v>-90.105999999999995</v>
      </c>
      <c r="C5038">
        <v>175</v>
      </c>
      <c r="D5038">
        <v>35000</v>
      </c>
      <c r="E5038">
        <v>502</v>
      </c>
      <c r="F5038" s="3">
        <v>474.98908542857185</v>
      </c>
    </row>
    <row r="5039" spans="1:6">
      <c r="A5039">
        <v>21</v>
      </c>
      <c r="B5039">
        <v>-89.991</v>
      </c>
      <c r="C5039">
        <v>175</v>
      </c>
      <c r="D5039">
        <v>35000</v>
      </c>
      <c r="E5039">
        <v>467</v>
      </c>
      <c r="F5039" s="3">
        <v>443.54074369295211</v>
      </c>
    </row>
    <row r="5040" spans="1:6">
      <c r="A5040">
        <v>22</v>
      </c>
      <c r="B5040">
        <v>-89.876999999999995</v>
      </c>
      <c r="C5040">
        <v>175</v>
      </c>
      <c r="D5040">
        <v>35000</v>
      </c>
      <c r="E5040">
        <v>392</v>
      </c>
      <c r="F5040" s="3">
        <v>389.86966047533213</v>
      </c>
    </row>
    <row r="5041" spans="1:6">
      <c r="A5041">
        <v>23</v>
      </c>
      <c r="B5041">
        <v>-89.757999999999996</v>
      </c>
      <c r="C5041">
        <v>175</v>
      </c>
      <c r="D5041">
        <v>35000</v>
      </c>
      <c r="E5041">
        <v>348</v>
      </c>
      <c r="F5041" s="3">
        <v>320.63533071098891</v>
      </c>
    </row>
    <row r="5042" spans="1:6">
      <c r="A5042">
        <v>24</v>
      </c>
      <c r="B5042">
        <v>-89.641999999999996</v>
      </c>
      <c r="C5042">
        <v>175</v>
      </c>
      <c r="D5042">
        <v>35000</v>
      </c>
      <c r="E5042">
        <v>252</v>
      </c>
      <c r="F5042" s="3">
        <v>251.40958179515823</v>
      </c>
    </row>
    <row r="5043" spans="1:6">
      <c r="A5043">
        <v>25</v>
      </c>
      <c r="B5043">
        <v>-89.534999999999997</v>
      </c>
      <c r="C5043">
        <v>175</v>
      </c>
      <c r="D5043">
        <v>35000</v>
      </c>
      <c r="E5043">
        <v>176</v>
      </c>
      <c r="F5043" s="3">
        <v>193.84722362499596</v>
      </c>
    </row>
    <row r="5044" spans="1:6">
      <c r="A5044">
        <v>26</v>
      </c>
      <c r="B5044">
        <v>-89.43</v>
      </c>
      <c r="C5044">
        <v>175</v>
      </c>
      <c r="D5044">
        <v>35000</v>
      </c>
      <c r="E5044">
        <v>142</v>
      </c>
      <c r="F5044" s="3">
        <v>147.41184714841546</v>
      </c>
    </row>
    <row r="5045" spans="1:6">
      <c r="A5045">
        <v>27</v>
      </c>
      <c r="B5045">
        <v>-89.316000000000003</v>
      </c>
      <c r="C5045">
        <v>175</v>
      </c>
      <c r="D5045">
        <v>35000</v>
      </c>
      <c r="E5045">
        <v>97</v>
      </c>
      <c r="F5045" s="3">
        <v>109.71629482956968</v>
      </c>
    </row>
    <row r="5046" spans="1:6">
      <c r="A5046">
        <v>28</v>
      </c>
      <c r="B5046">
        <v>-89.195999999999998</v>
      </c>
      <c r="C5046">
        <v>175</v>
      </c>
      <c r="D5046">
        <v>35000</v>
      </c>
      <c r="E5046">
        <v>76</v>
      </c>
      <c r="F5046" s="3">
        <v>83.170447649502435</v>
      </c>
    </row>
    <row r="5047" spans="1:6">
      <c r="A5047">
        <v>29</v>
      </c>
      <c r="B5047">
        <v>-89.090999999999994</v>
      </c>
      <c r="C5047">
        <v>175</v>
      </c>
      <c r="D5047">
        <v>35000</v>
      </c>
      <c r="E5047">
        <v>83</v>
      </c>
      <c r="F5047" s="3">
        <v>68.703937584914968</v>
      </c>
    </row>
    <row r="5048" spans="1:6">
      <c r="A5048">
        <v>30</v>
      </c>
      <c r="B5048">
        <v>-88.971999999999994</v>
      </c>
      <c r="C5048">
        <v>175</v>
      </c>
      <c r="D5048">
        <v>35000</v>
      </c>
      <c r="E5048">
        <v>54</v>
      </c>
      <c r="F5048" s="3">
        <v>59.216023481371749</v>
      </c>
    </row>
    <row r="5049" spans="1:6">
      <c r="A5049">
        <v>31</v>
      </c>
      <c r="B5049">
        <v>-88.86</v>
      </c>
      <c r="C5049">
        <v>175</v>
      </c>
      <c r="D5049">
        <v>35000</v>
      </c>
      <c r="E5049">
        <v>59</v>
      </c>
      <c r="F5049" s="3">
        <v>54.5479921123477</v>
      </c>
    </row>
    <row r="5050" spans="1:6">
      <c r="A5050">
        <v>32</v>
      </c>
      <c r="B5050">
        <v>-88.751999999999995</v>
      </c>
      <c r="C5050">
        <v>175</v>
      </c>
      <c r="D5050">
        <v>35000</v>
      </c>
      <c r="E5050">
        <v>60</v>
      </c>
      <c r="F5050" s="3">
        <v>52.295453957796205</v>
      </c>
    </row>
    <row r="5051" spans="1:6">
      <c r="A5051" t="s">
        <v>0</v>
      </c>
    </row>
    <row r="5052" spans="1:6">
      <c r="A5052" t="s">
        <v>0</v>
      </c>
    </row>
    <row r="5053" spans="1:6">
      <c r="A5053" t="s">
        <v>0</v>
      </c>
    </row>
    <row r="5054" spans="1:6">
      <c r="A5054" t="s">
        <v>0</v>
      </c>
    </row>
    <row r="5055" spans="1:6">
      <c r="A5055" t="s">
        <v>215</v>
      </c>
    </row>
    <row r="5056" spans="1:6">
      <c r="A5056" t="s">
        <v>37</v>
      </c>
    </row>
    <row r="5057" spans="1:10">
      <c r="A5057" t="s">
        <v>3</v>
      </c>
    </row>
    <row r="5058" spans="1:10">
      <c r="A5058" t="s">
        <v>4</v>
      </c>
    </row>
    <row r="5059" spans="1:10">
      <c r="A5059" t="s">
        <v>5</v>
      </c>
    </row>
    <row r="5060" spans="1:10">
      <c r="A5060" t="s">
        <v>216</v>
      </c>
    </row>
    <row r="5061" spans="1:10">
      <c r="A5061" t="s">
        <v>7</v>
      </c>
    </row>
    <row r="5062" spans="1:10">
      <c r="A5062" t="s">
        <v>8</v>
      </c>
    </row>
    <row r="5063" spans="1:10">
      <c r="A5063" t="s">
        <v>9</v>
      </c>
    </row>
    <row r="5064" spans="1:10">
      <c r="A5064" t="s">
        <v>10</v>
      </c>
    </row>
    <row r="5065" spans="1:10">
      <c r="A5065" t="s">
        <v>11</v>
      </c>
    </row>
    <row r="5066" spans="1:10">
      <c r="A5066" t="s">
        <v>0</v>
      </c>
    </row>
    <row r="5067" spans="1:10">
      <c r="A5067" t="s">
        <v>0</v>
      </c>
    </row>
    <row r="5068" spans="1:10">
      <c r="A5068" t="s">
        <v>293</v>
      </c>
      <c r="B5068" t="s">
        <v>272</v>
      </c>
      <c r="C5068" t="s">
        <v>275</v>
      </c>
      <c r="D5068" t="s">
        <v>292</v>
      </c>
      <c r="E5068" t="s">
        <v>291</v>
      </c>
      <c r="F5068" t="s">
        <v>314</v>
      </c>
    </row>
    <row r="5069" spans="1:10">
      <c r="A5069">
        <v>1</v>
      </c>
      <c r="B5069">
        <v>-92.248000000000005</v>
      </c>
      <c r="C5069">
        <v>175</v>
      </c>
      <c r="D5069">
        <v>35000</v>
      </c>
      <c r="E5069">
        <v>32</v>
      </c>
      <c r="F5069" s="3">
        <v>48.831274700530606</v>
      </c>
      <c r="J5069" t="s">
        <v>428</v>
      </c>
    </row>
    <row r="5070" spans="1:10">
      <c r="A5070">
        <v>2</v>
      </c>
      <c r="B5070">
        <v>-92.138999999999996</v>
      </c>
      <c r="C5070">
        <v>175</v>
      </c>
      <c r="D5070">
        <v>35000</v>
      </c>
      <c r="E5070">
        <v>41</v>
      </c>
      <c r="F5070" s="3">
        <v>48.84407365187419</v>
      </c>
    </row>
    <row r="5071" spans="1:10">
      <c r="A5071">
        <v>3</v>
      </c>
      <c r="B5071">
        <v>-92.024000000000001</v>
      </c>
      <c r="C5071">
        <v>175</v>
      </c>
      <c r="D5071">
        <v>35000</v>
      </c>
      <c r="E5071">
        <v>27</v>
      </c>
      <c r="F5071" s="3">
        <v>48.883951819340993</v>
      </c>
    </row>
    <row r="5072" spans="1:10">
      <c r="A5072">
        <v>4</v>
      </c>
      <c r="B5072">
        <v>-91.912000000000006</v>
      </c>
      <c r="C5072">
        <v>175</v>
      </c>
      <c r="D5072">
        <v>35000</v>
      </c>
      <c r="E5072">
        <v>42</v>
      </c>
      <c r="F5072" s="3">
        <v>48.991725412384916</v>
      </c>
    </row>
    <row r="5073" spans="1:6">
      <c r="A5073">
        <v>5</v>
      </c>
      <c r="B5073">
        <v>-91.8</v>
      </c>
      <c r="C5073">
        <v>175</v>
      </c>
      <c r="D5073">
        <v>35000</v>
      </c>
      <c r="E5073">
        <v>63</v>
      </c>
      <c r="F5073" s="3">
        <v>49.267703800298392</v>
      </c>
    </row>
    <row r="5074" spans="1:6">
      <c r="A5074">
        <v>6</v>
      </c>
      <c r="B5074">
        <v>-91.694000000000003</v>
      </c>
      <c r="C5074">
        <v>175</v>
      </c>
      <c r="D5074">
        <v>35000</v>
      </c>
      <c r="E5074">
        <v>60</v>
      </c>
      <c r="F5074" s="3">
        <v>49.876328645089181</v>
      </c>
    </row>
    <row r="5075" spans="1:6">
      <c r="A5075">
        <v>7</v>
      </c>
      <c r="B5075">
        <v>-91.581000000000003</v>
      </c>
      <c r="C5075">
        <v>175</v>
      </c>
      <c r="D5075">
        <v>35000</v>
      </c>
      <c r="E5075">
        <v>71</v>
      </c>
      <c r="F5075" s="3">
        <v>51.304647098952479</v>
      </c>
    </row>
    <row r="5076" spans="1:6">
      <c r="A5076">
        <v>8</v>
      </c>
      <c r="B5076">
        <v>-91.465000000000003</v>
      </c>
      <c r="C5076">
        <v>175</v>
      </c>
      <c r="D5076">
        <v>35000</v>
      </c>
      <c r="E5076">
        <v>80</v>
      </c>
      <c r="F5076" s="3">
        <v>54.410308167699796</v>
      </c>
    </row>
    <row r="5077" spans="1:6">
      <c r="A5077">
        <v>9</v>
      </c>
      <c r="B5077">
        <v>-91.349000000000004</v>
      </c>
      <c r="C5077">
        <v>175</v>
      </c>
      <c r="D5077">
        <v>35000</v>
      </c>
      <c r="E5077">
        <v>74</v>
      </c>
      <c r="F5077" s="3">
        <v>60.55775058151405</v>
      </c>
    </row>
    <row r="5078" spans="1:6">
      <c r="A5078">
        <v>10</v>
      </c>
      <c r="B5078">
        <v>-91.233999999999995</v>
      </c>
      <c r="C5078">
        <v>175</v>
      </c>
      <c r="D5078">
        <v>35000</v>
      </c>
      <c r="E5078">
        <v>91</v>
      </c>
      <c r="F5078" s="3">
        <v>71.683647419667111</v>
      </c>
    </row>
    <row r="5079" spans="1:6">
      <c r="A5079">
        <v>11</v>
      </c>
      <c r="B5079">
        <v>-91.123999999999995</v>
      </c>
      <c r="C5079">
        <v>175</v>
      </c>
      <c r="D5079">
        <v>35000</v>
      </c>
      <c r="E5079">
        <v>97</v>
      </c>
      <c r="F5079" s="3">
        <v>89.396937417296883</v>
      </c>
    </row>
    <row r="5080" spans="1:6">
      <c r="A5080">
        <v>12</v>
      </c>
      <c r="B5080">
        <v>-91.009</v>
      </c>
      <c r="C5080">
        <v>175</v>
      </c>
      <c r="D5080">
        <v>35000</v>
      </c>
      <c r="E5080">
        <v>132</v>
      </c>
      <c r="F5080" s="3">
        <v>117.9406465869656</v>
      </c>
    </row>
    <row r="5081" spans="1:6">
      <c r="A5081">
        <v>13</v>
      </c>
      <c r="B5081">
        <v>-90.894999999999996</v>
      </c>
      <c r="C5081">
        <v>175</v>
      </c>
      <c r="D5081">
        <v>35000</v>
      </c>
      <c r="E5081">
        <v>136</v>
      </c>
      <c r="F5081" s="3">
        <v>158.34757933124703</v>
      </c>
    </row>
    <row r="5082" spans="1:6">
      <c r="A5082">
        <v>14</v>
      </c>
      <c r="B5082">
        <v>-90.787000000000006</v>
      </c>
      <c r="C5082">
        <v>175</v>
      </c>
      <c r="D5082">
        <v>35000</v>
      </c>
      <c r="E5082">
        <v>201</v>
      </c>
      <c r="F5082" s="3">
        <v>208.00786329258054</v>
      </c>
    </row>
    <row r="5083" spans="1:6">
      <c r="A5083">
        <v>15</v>
      </c>
      <c r="B5083">
        <v>-90.671999999999997</v>
      </c>
      <c r="C5083">
        <v>175</v>
      </c>
      <c r="D5083">
        <v>35000</v>
      </c>
      <c r="E5083">
        <v>268</v>
      </c>
      <c r="F5083" s="3">
        <v>270.60469309107276</v>
      </c>
    </row>
    <row r="5084" spans="1:6">
      <c r="A5084">
        <v>16</v>
      </c>
      <c r="B5084">
        <v>-90.555999999999997</v>
      </c>
      <c r="C5084">
        <v>175</v>
      </c>
      <c r="D5084">
        <v>35000</v>
      </c>
      <c r="E5084">
        <v>302</v>
      </c>
      <c r="F5084" s="3">
        <v>337.8997620402431</v>
      </c>
    </row>
    <row r="5085" spans="1:6">
      <c r="A5085">
        <v>17</v>
      </c>
      <c r="B5085">
        <v>-90.44</v>
      </c>
      <c r="C5085">
        <v>175</v>
      </c>
      <c r="D5085">
        <v>35000</v>
      </c>
      <c r="E5085">
        <v>399</v>
      </c>
      <c r="F5085" s="3">
        <v>400.20609014282746</v>
      </c>
    </row>
    <row r="5086" spans="1:6">
      <c r="A5086">
        <v>18</v>
      </c>
      <c r="B5086">
        <v>-90.325000000000003</v>
      </c>
      <c r="C5086">
        <v>175</v>
      </c>
      <c r="D5086">
        <v>35000</v>
      </c>
      <c r="E5086">
        <v>463</v>
      </c>
      <c r="F5086" s="3">
        <v>446.82820649019425</v>
      </c>
    </row>
    <row r="5087" spans="1:6">
      <c r="A5087">
        <v>19</v>
      </c>
      <c r="B5087">
        <v>-90.218999999999994</v>
      </c>
      <c r="C5087">
        <v>175</v>
      </c>
      <c r="D5087">
        <v>35000</v>
      </c>
      <c r="E5087">
        <v>500</v>
      </c>
      <c r="F5087" s="3">
        <v>468.93929784888888</v>
      </c>
    </row>
    <row r="5088" spans="1:6">
      <c r="A5088">
        <v>20</v>
      </c>
      <c r="B5088">
        <v>-90.105999999999995</v>
      </c>
      <c r="C5088">
        <v>175</v>
      </c>
      <c r="D5088">
        <v>35000</v>
      </c>
      <c r="E5088">
        <v>464</v>
      </c>
      <c r="F5088" s="3">
        <v>466.19183823713075</v>
      </c>
    </row>
    <row r="5089" spans="1:6">
      <c r="A5089">
        <v>21</v>
      </c>
      <c r="B5089">
        <v>-89.991</v>
      </c>
      <c r="C5089">
        <v>175</v>
      </c>
      <c r="D5089">
        <v>35000</v>
      </c>
      <c r="E5089">
        <v>459</v>
      </c>
      <c r="F5089" s="3">
        <v>436.15166677019783</v>
      </c>
    </row>
    <row r="5090" spans="1:6">
      <c r="A5090">
        <v>22</v>
      </c>
      <c r="B5090">
        <v>-89.876999999999995</v>
      </c>
      <c r="C5090">
        <v>175</v>
      </c>
      <c r="D5090">
        <v>35000</v>
      </c>
      <c r="E5090">
        <v>391</v>
      </c>
      <c r="F5090" s="3">
        <v>384.95463762532984</v>
      </c>
    </row>
    <row r="5091" spans="1:6">
      <c r="A5091">
        <v>23</v>
      </c>
      <c r="B5091">
        <v>-89.757999999999996</v>
      </c>
      <c r="C5091">
        <v>175</v>
      </c>
      <c r="D5091">
        <v>35000</v>
      </c>
      <c r="E5091">
        <v>326</v>
      </c>
      <c r="F5091" s="3">
        <v>318.59728680353402</v>
      </c>
    </row>
    <row r="5092" spans="1:6">
      <c r="A5092">
        <v>24</v>
      </c>
      <c r="B5092">
        <v>-89.641999999999996</v>
      </c>
      <c r="C5092">
        <v>175</v>
      </c>
      <c r="D5092">
        <v>35000</v>
      </c>
      <c r="E5092">
        <v>240</v>
      </c>
      <c r="F5092" s="3">
        <v>251.67892181593103</v>
      </c>
    </row>
    <row r="5093" spans="1:6">
      <c r="A5093">
        <v>25</v>
      </c>
      <c r="B5093">
        <v>-89.534999999999997</v>
      </c>
      <c r="C5093">
        <v>175</v>
      </c>
      <c r="D5093">
        <v>35000</v>
      </c>
      <c r="E5093">
        <v>175</v>
      </c>
      <c r="F5093" s="3">
        <v>195.41116292310147</v>
      </c>
    </row>
    <row r="5094" spans="1:6">
      <c r="A5094">
        <v>26</v>
      </c>
      <c r="B5094">
        <v>-89.43</v>
      </c>
      <c r="C5094">
        <v>175</v>
      </c>
      <c r="D5094">
        <v>35000</v>
      </c>
      <c r="E5094">
        <v>144</v>
      </c>
      <c r="F5094" s="3">
        <v>149.41638940397169</v>
      </c>
    </row>
    <row r="5095" spans="1:6">
      <c r="A5095">
        <v>27</v>
      </c>
      <c r="B5095">
        <v>-89.316000000000003</v>
      </c>
      <c r="C5095">
        <v>175</v>
      </c>
      <c r="D5095">
        <v>35000</v>
      </c>
      <c r="E5095">
        <v>105</v>
      </c>
      <c r="F5095" s="3">
        <v>111.46966880298807</v>
      </c>
    </row>
    <row r="5096" spans="1:6">
      <c r="A5096">
        <v>28</v>
      </c>
      <c r="B5096">
        <v>-89.195999999999998</v>
      </c>
      <c r="C5096">
        <v>175</v>
      </c>
      <c r="D5096">
        <v>35000</v>
      </c>
      <c r="E5096">
        <v>90</v>
      </c>
      <c r="F5096" s="3">
        <v>84.2041092034912</v>
      </c>
    </row>
    <row r="5097" spans="1:6">
      <c r="A5097">
        <v>29</v>
      </c>
      <c r="B5097">
        <v>-89.090999999999994</v>
      </c>
      <c r="C5097">
        <v>175</v>
      </c>
      <c r="D5097">
        <v>35000</v>
      </c>
      <c r="E5097">
        <v>81</v>
      </c>
      <c r="F5097" s="3">
        <v>69.009180591836838</v>
      </c>
    </row>
    <row r="5098" spans="1:6">
      <c r="A5098">
        <v>30</v>
      </c>
      <c r="B5098">
        <v>-88.971999999999994</v>
      </c>
      <c r="C5098">
        <v>175</v>
      </c>
      <c r="D5098">
        <v>35000</v>
      </c>
      <c r="E5098">
        <v>65</v>
      </c>
      <c r="F5098" s="3">
        <v>58.796227593111169</v>
      </c>
    </row>
    <row r="5099" spans="1:6">
      <c r="A5099">
        <v>31</v>
      </c>
      <c r="B5099">
        <v>-88.86</v>
      </c>
      <c r="C5099">
        <v>175</v>
      </c>
      <c r="D5099">
        <v>35000</v>
      </c>
      <c r="E5099">
        <v>58</v>
      </c>
      <c r="F5099" s="3">
        <v>53.626315910720088</v>
      </c>
    </row>
    <row r="5100" spans="1:6">
      <c r="A5100">
        <v>32</v>
      </c>
      <c r="B5100">
        <v>-88.751999999999995</v>
      </c>
      <c r="C5100">
        <v>175</v>
      </c>
      <c r="D5100">
        <v>35000</v>
      </c>
      <c r="E5100">
        <v>59</v>
      </c>
      <c r="F5100" s="3">
        <v>51.056282149045209</v>
      </c>
    </row>
    <row r="5101" spans="1:6">
      <c r="A5101" t="s">
        <v>0</v>
      </c>
    </row>
    <row r="5102" spans="1:6">
      <c r="A5102" t="s">
        <v>0</v>
      </c>
    </row>
    <row r="5103" spans="1:6">
      <c r="A5103" t="s">
        <v>0</v>
      </c>
    </row>
    <row r="5104" spans="1:6">
      <c r="A5104" t="s">
        <v>0</v>
      </c>
    </row>
    <row r="5105" spans="1:10">
      <c r="A5105" t="s">
        <v>217</v>
      </c>
    </row>
    <row r="5106" spans="1:10">
      <c r="A5106" t="s">
        <v>37</v>
      </c>
    </row>
    <row r="5107" spans="1:10">
      <c r="A5107" t="s">
        <v>3</v>
      </c>
    </row>
    <row r="5108" spans="1:10">
      <c r="A5108" t="s">
        <v>4</v>
      </c>
    </row>
    <row r="5109" spans="1:10">
      <c r="A5109" t="s">
        <v>5</v>
      </c>
    </row>
    <row r="5110" spans="1:10">
      <c r="A5110" t="s">
        <v>218</v>
      </c>
    </row>
    <row r="5111" spans="1:10">
      <c r="A5111" t="s">
        <v>7</v>
      </c>
    </row>
    <row r="5112" spans="1:10">
      <c r="A5112" t="s">
        <v>8</v>
      </c>
    </row>
    <row r="5113" spans="1:10">
      <c r="A5113" t="s">
        <v>9</v>
      </c>
    </row>
    <row r="5114" spans="1:10">
      <c r="A5114" t="s">
        <v>10</v>
      </c>
    </row>
    <row r="5115" spans="1:10">
      <c r="A5115" t="s">
        <v>11</v>
      </c>
    </row>
    <row r="5116" spans="1:10">
      <c r="A5116" t="s">
        <v>0</v>
      </c>
    </row>
    <row r="5117" spans="1:10">
      <c r="A5117" t="s">
        <v>0</v>
      </c>
    </row>
    <row r="5118" spans="1:10">
      <c r="A5118" t="s">
        <v>293</v>
      </c>
      <c r="B5118" t="s">
        <v>272</v>
      </c>
      <c r="C5118" t="s">
        <v>275</v>
      </c>
      <c r="D5118" t="s">
        <v>292</v>
      </c>
      <c r="E5118" t="s">
        <v>291</v>
      </c>
      <c r="F5118" t="s">
        <v>314</v>
      </c>
    </row>
    <row r="5119" spans="1:10">
      <c r="A5119">
        <v>1</v>
      </c>
      <c r="B5119">
        <v>-92.248000000000005</v>
      </c>
      <c r="C5119">
        <v>176</v>
      </c>
      <c r="D5119">
        <v>35000</v>
      </c>
      <c r="E5119">
        <v>38</v>
      </c>
      <c r="F5119" s="3">
        <v>51.322049739172222</v>
      </c>
      <c r="J5119" t="s">
        <v>429</v>
      </c>
    </row>
    <row r="5120" spans="1:10">
      <c r="A5120">
        <v>2</v>
      </c>
      <c r="B5120">
        <v>-92.138999999999996</v>
      </c>
      <c r="C5120">
        <v>176</v>
      </c>
      <c r="D5120">
        <v>35000</v>
      </c>
      <c r="E5120">
        <v>32</v>
      </c>
      <c r="F5120" s="3">
        <v>51.324591761158388</v>
      </c>
    </row>
    <row r="5121" spans="1:6">
      <c r="A5121">
        <v>3</v>
      </c>
      <c r="B5121">
        <v>-92.024000000000001</v>
      </c>
      <c r="C5121">
        <v>176</v>
      </c>
      <c r="D5121">
        <v>35000</v>
      </c>
      <c r="E5121">
        <v>37</v>
      </c>
      <c r="F5121" s="3">
        <v>51.334952641280921</v>
      </c>
    </row>
    <row r="5122" spans="1:6">
      <c r="A5122">
        <v>4</v>
      </c>
      <c r="B5122">
        <v>-91.912000000000006</v>
      </c>
      <c r="C5122">
        <v>176</v>
      </c>
      <c r="D5122">
        <v>35000</v>
      </c>
      <c r="E5122">
        <v>67</v>
      </c>
      <c r="F5122" s="3">
        <v>51.370844424383229</v>
      </c>
    </row>
    <row r="5123" spans="1:6">
      <c r="A5123">
        <v>5</v>
      </c>
      <c r="B5123">
        <v>-91.8</v>
      </c>
      <c r="C5123">
        <v>176</v>
      </c>
      <c r="D5123">
        <v>35000</v>
      </c>
      <c r="E5123">
        <v>41</v>
      </c>
      <c r="F5123" s="3">
        <v>51.486114088999074</v>
      </c>
    </row>
    <row r="5124" spans="1:6">
      <c r="A5124">
        <v>6</v>
      </c>
      <c r="B5124">
        <v>-91.694000000000003</v>
      </c>
      <c r="C5124">
        <v>176</v>
      </c>
      <c r="D5124">
        <v>35000</v>
      </c>
      <c r="E5124">
        <v>60</v>
      </c>
      <c r="F5124" s="3">
        <v>51.796598398974723</v>
      </c>
    </row>
    <row r="5125" spans="1:6">
      <c r="A5125">
        <v>7</v>
      </c>
      <c r="B5125">
        <v>-91.581000000000003</v>
      </c>
      <c r="C5125">
        <v>176</v>
      </c>
      <c r="D5125">
        <v>35000</v>
      </c>
      <c r="E5125">
        <v>53</v>
      </c>
      <c r="F5125" s="3">
        <v>52.67348106515179</v>
      </c>
    </row>
    <row r="5126" spans="1:6">
      <c r="A5126">
        <v>8</v>
      </c>
      <c r="B5126">
        <v>-91.465000000000003</v>
      </c>
      <c r="C5126">
        <v>176</v>
      </c>
      <c r="D5126">
        <v>35000</v>
      </c>
      <c r="E5126">
        <v>88</v>
      </c>
      <c r="F5126" s="3">
        <v>54.937686961748327</v>
      </c>
    </row>
    <row r="5127" spans="1:6">
      <c r="A5127">
        <v>9</v>
      </c>
      <c r="B5127">
        <v>-91.349000000000004</v>
      </c>
      <c r="C5127">
        <v>176</v>
      </c>
      <c r="D5127">
        <v>35000</v>
      </c>
      <c r="E5127">
        <v>91</v>
      </c>
      <c r="F5127" s="3">
        <v>60.154951898581288</v>
      </c>
    </row>
    <row r="5128" spans="1:6">
      <c r="A5128">
        <v>10</v>
      </c>
      <c r="B5128">
        <v>-91.233999999999995</v>
      </c>
      <c r="C5128">
        <v>176</v>
      </c>
      <c r="D5128">
        <v>35000</v>
      </c>
      <c r="E5128">
        <v>88</v>
      </c>
      <c r="F5128" s="3">
        <v>70.900750259540757</v>
      </c>
    </row>
    <row r="5129" spans="1:6">
      <c r="A5129">
        <v>11</v>
      </c>
      <c r="B5129">
        <v>-91.123999999999995</v>
      </c>
      <c r="C5129">
        <v>176</v>
      </c>
      <c r="D5129">
        <v>35000</v>
      </c>
      <c r="E5129">
        <v>112</v>
      </c>
      <c r="F5129" s="3">
        <v>89.889312767879929</v>
      </c>
    </row>
    <row r="5130" spans="1:6">
      <c r="A5130">
        <v>12</v>
      </c>
      <c r="B5130">
        <v>-91.009</v>
      </c>
      <c r="C5130">
        <v>176</v>
      </c>
      <c r="D5130">
        <v>35000</v>
      </c>
      <c r="E5130">
        <v>147</v>
      </c>
      <c r="F5130" s="3">
        <v>123.13168527652785</v>
      </c>
    </row>
    <row r="5131" spans="1:6">
      <c r="A5131">
        <v>13</v>
      </c>
      <c r="B5131">
        <v>-90.894999999999996</v>
      </c>
      <c r="C5131">
        <v>176</v>
      </c>
      <c r="D5131">
        <v>35000</v>
      </c>
      <c r="E5131">
        <v>160</v>
      </c>
      <c r="F5131" s="3">
        <v>173.11148437162325</v>
      </c>
    </row>
    <row r="5132" spans="1:6">
      <c r="A5132">
        <v>14</v>
      </c>
      <c r="B5132">
        <v>-90.787000000000006</v>
      </c>
      <c r="C5132">
        <v>176</v>
      </c>
      <c r="D5132">
        <v>35000</v>
      </c>
      <c r="E5132">
        <v>214</v>
      </c>
      <c r="F5132" s="3">
        <v>236.62779926287052</v>
      </c>
    </row>
    <row r="5133" spans="1:6">
      <c r="A5133">
        <v>15</v>
      </c>
      <c r="B5133">
        <v>-90.671999999999997</v>
      </c>
      <c r="C5133">
        <v>176</v>
      </c>
      <c r="D5133">
        <v>35000</v>
      </c>
      <c r="E5133">
        <v>297</v>
      </c>
      <c r="F5133" s="3">
        <v>317.06950752479958</v>
      </c>
    </row>
    <row r="5134" spans="1:6">
      <c r="A5134">
        <v>16</v>
      </c>
      <c r="B5134">
        <v>-90.555999999999997</v>
      </c>
      <c r="C5134">
        <v>176</v>
      </c>
      <c r="D5134">
        <v>35000</v>
      </c>
      <c r="E5134">
        <v>373</v>
      </c>
      <c r="F5134" s="3">
        <v>400.63445974198476</v>
      </c>
    </row>
    <row r="5135" spans="1:6">
      <c r="A5135">
        <v>17</v>
      </c>
      <c r="B5135">
        <v>-90.44</v>
      </c>
      <c r="C5135">
        <v>176</v>
      </c>
      <c r="D5135">
        <v>35000</v>
      </c>
      <c r="E5135">
        <v>491</v>
      </c>
      <c r="F5135" s="3">
        <v>470.68730819596487</v>
      </c>
    </row>
    <row r="5136" spans="1:6">
      <c r="A5136">
        <v>18</v>
      </c>
      <c r="B5136">
        <v>-90.325000000000003</v>
      </c>
      <c r="C5136">
        <v>176</v>
      </c>
      <c r="D5136">
        <v>35000</v>
      </c>
      <c r="E5136">
        <v>490</v>
      </c>
      <c r="F5136" s="3">
        <v>510.97257875506642</v>
      </c>
    </row>
    <row r="5137" spans="1:6">
      <c r="A5137">
        <v>19</v>
      </c>
      <c r="B5137">
        <v>-90.218999999999994</v>
      </c>
      <c r="C5137">
        <v>176</v>
      </c>
      <c r="D5137">
        <v>35000</v>
      </c>
      <c r="E5137">
        <v>544</v>
      </c>
      <c r="F5137" s="3">
        <v>513.57362972751491</v>
      </c>
    </row>
    <row r="5138" spans="1:6">
      <c r="A5138">
        <v>20</v>
      </c>
      <c r="B5138">
        <v>-90.105999999999995</v>
      </c>
      <c r="C5138">
        <v>176</v>
      </c>
      <c r="D5138">
        <v>35000</v>
      </c>
      <c r="E5138">
        <v>541</v>
      </c>
      <c r="F5138" s="3">
        <v>479.17193190155797</v>
      </c>
    </row>
    <row r="5139" spans="1:6">
      <c r="A5139">
        <v>21</v>
      </c>
      <c r="B5139">
        <v>-89.991</v>
      </c>
      <c r="C5139">
        <v>176</v>
      </c>
      <c r="D5139">
        <v>35000</v>
      </c>
      <c r="E5139">
        <v>411</v>
      </c>
      <c r="F5139" s="3">
        <v>413.36142911461337</v>
      </c>
    </row>
    <row r="5140" spans="1:6">
      <c r="A5140">
        <v>22</v>
      </c>
      <c r="B5140">
        <v>-89.876999999999995</v>
      </c>
      <c r="C5140">
        <v>176</v>
      </c>
      <c r="D5140">
        <v>35000</v>
      </c>
      <c r="E5140">
        <v>330</v>
      </c>
      <c r="F5140" s="3">
        <v>332.29434891671195</v>
      </c>
    </row>
    <row r="5141" spans="1:6">
      <c r="A5141">
        <v>23</v>
      </c>
      <c r="B5141">
        <v>-89.757999999999996</v>
      </c>
      <c r="C5141">
        <v>176</v>
      </c>
      <c r="D5141">
        <v>35000</v>
      </c>
      <c r="E5141">
        <v>236</v>
      </c>
      <c r="F5141" s="3">
        <v>247.74121603675059</v>
      </c>
    </row>
    <row r="5142" spans="1:6">
      <c r="A5142">
        <v>24</v>
      </c>
      <c r="B5142">
        <v>-89.641999999999996</v>
      </c>
      <c r="C5142">
        <v>176</v>
      </c>
      <c r="D5142">
        <v>35000</v>
      </c>
      <c r="E5142">
        <v>176</v>
      </c>
      <c r="F5142" s="3">
        <v>177.72233296919305</v>
      </c>
    </row>
    <row r="5143" spans="1:6">
      <c r="A5143">
        <v>25</v>
      </c>
      <c r="B5143">
        <v>-89.534999999999997</v>
      </c>
      <c r="C5143">
        <v>176</v>
      </c>
      <c r="D5143">
        <v>35000</v>
      </c>
      <c r="E5143">
        <v>111</v>
      </c>
      <c r="F5143" s="3">
        <v>128.99339032779383</v>
      </c>
    </row>
    <row r="5144" spans="1:6">
      <c r="A5144">
        <v>26</v>
      </c>
      <c r="B5144">
        <v>-89.43</v>
      </c>
      <c r="C5144">
        <v>176</v>
      </c>
      <c r="D5144">
        <v>35000</v>
      </c>
      <c r="E5144">
        <v>96</v>
      </c>
      <c r="F5144" s="3">
        <v>96.00722705608311</v>
      </c>
    </row>
    <row r="5145" spans="1:6">
      <c r="A5145">
        <v>27</v>
      </c>
      <c r="B5145">
        <v>-89.316000000000003</v>
      </c>
      <c r="C5145">
        <v>176</v>
      </c>
      <c r="D5145">
        <v>35000</v>
      </c>
      <c r="E5145">
        <v>69</v>
      </c>
      <c r="F5145" s="3">
        <v>73.86249713104084</v>
      </c>
    </row>
    <row r="5146" spans="1:6">
      <c r="A5146">
        <v>28</v>
      </c>
      <c r="B5146">
        <v>-89.195999999999998</v>
      </c>
      <c r="C5146">
        <v>176</v>
      </c>
      <c r="D5146">
        <v>35000</v>
      </c>
      <c r="E5146">
        <v>78</v>
      </c>
      <c r="F5146" s="3">
        <v>61.299808998174868</v>
      </c>
    </row>
    <row r="5147" spans="1:6">
      <c r="A5147">
        <v>29</v>
      </c>
      <c r="B5147">
        <v>-89.090999999999994</v>
      </c>
      <c r="C5147">
        <v>176</v>
      </c>
      <c r="D5147">
        <v>35000</v>
      </c>
      <c r="E5147">
        <v>62</v>
      </c>
      <c r="F5147" s="3">
        <v>55.83812301428339</v>
      </c>
    </row>
    <row r="5148" spans="1:6">
      <c r="A5148">
        <v>30</v>
      </c>
      <c r="B5148">
        <v>-88.971999999999994</v>
      </c>
      <c r="C5148">
        <v>176</v>
      </c>
      <c r="D5148">
        <v>35000</v>
      </c>
      <c r="E5148">
        <v>55</v>
      </c>
      <c r="F5148" s="3">
        <v>53.002829167441114</v>
      </c>
    </row>
    <row r="5149" spans="1:6">
      <c r="A5149">
        <v>31</v>
      </c>
      <c r="B5149">
        <v>-88.86</v>
      </c>
      <c r="C5149">
        <v>176</v>
      </c>
      <c r="D5149">
        <v>35000</v>
      </c>
      <c r="E5149">
        <v>55</v>
      </c>
      <c r="F5149" s="3">
        <v>51.929370771304583</v>
      </c>
    </row>
    <row r="5150" spans="1:6">
      <c r="A5150">
        <v>32</v>
      </c>
      <c r="B5150">
        <v>-88.751999999999995</v>
      </c>
      <c r="C5150">
        <v>176</v>
      </c>
      <c r="D5150">
        <v>35000</v>
      </c>
      <c r="E5150">
        <v>51</v>
      </c>
      <c r="F5150" s="3">
        <v>51.531758613535274</v>
      </c>
    </row>
    <row r="5151" spans="1:6">
      <c r="A5151" t="s">
        <v>0</v>
      </c>
    </row>
    <row r="5152" spans="1:6">
      <c r="A5152" t="s">
        <v>0</v>
      </c>
    </row>
    <row r="5153" spans="1:6">
      <c r="A5153" t="s">
        <v>0</v>
      </c>
    </row>
    <row r="5154" spans="1:6">
      <c r="A5154" t="s">
        <v>0</v>
      </c>
    </row>
    <row r="5155" spans="1:6">
      <c r="A5155" t="s">
        <v>219</v>
      </c>
    </row>
    <row r="5156" spans="1:6">
      <c r="A5156" t="s">
        <v>37</v>
      </c>
    </row>
    <row r="5157" spans="1:6">
      <c r="A5157" t="s">
        <v>3</v>
      </c>
    </row>
    <row r="5158" spans="1:6">
      <c r="A5158" t="s">
        <v>4</v>
      </c>
    </row>
    <row r="5159" spans="1:6">
      <c r="A5159" t="s">
        <v>5</v>
      </c>
    </row>
    <row r="5160" spans="1:6">
      <c r="A5160" t="s">
        <v>220</v>
      </c>
    </row>
    <row r="5161" spans="1:6">
      <c r="A5161" t="s">
        <v>7</v>
      </c>
    </row>
    <row r="5162" spans="1:6">
      <c r="A5162" t="s">
        <v>8</v>
      </c>
    </row>
    <row r="5163" spans="1:6">
      <c r="A5163" t="s">
        <v>9</v>
      </c>
    </row>
    <row r="5164" spans="1:6">
      <c r="A5164" t="s">
        <v>10</v>
      </c>
    </row>
    <row r="5165" spans="1:6">
      <c r="A5165" t="s">
        <v>11</v>
      </c>
    </row>
    <row r="5166" spans="1:6">
      <c r="A5166" t="s">
        <v>0</v>
      </c>
    </row>
    <row r="5167" spans="1:6">
      <c r="A5167" t="s">
        <v>0</v>
      </c>
    </row>
    <row r="5168" spans="1:6">
      <c r="A5168" t="s">
        <v>293</v>
      </c>
      <c r="B5168" t="s">
        <v>272</v>
      </c>
      <c r="C5168" t="s">
        <v>275</v>
      </c>
      <c r="D5168" t="s">
        <v>292</v>
      </c>
      <c r="E5168" t="s">
        <v>291</v>
      </c>
      <c r="F5168" t="s">
        <v>314</v>
      </c>
    </row>
    <row r="5169" spans="1:10">
      <c r="A5169">
        <v>1</v>
      </c>
      <c r="B5169">
        <v>-92.248000000000005</v>
      </c>
      <c r="C5169">
        <v>175</v>
      </c>
      <c r="D5169">
        <v>35000</v>
      </c>
      <c r="E5169">
        <v>26</v>
      </c>
      <c r="F5169" s="3">
        <v>47.456346168775084</v>
      </c>
      <c r="J5169" t="s">
        <v>430</v>
      </c>
    </row>
    <row r="5170" spans="1:10">
      <c r="A5170">
        <v>2</v>
      </c>
      <c r="B5170">
        <v>-92.138999999999996</v>
      </c>
      <c r="C5170">
        <v>175</v>
      </c>
      <c r="D5170">
        <v>35000</v>
      </c>
      <c r="E5170">
        <v>26</v>
      </c>
      <c r="F5170" s="3">
        <v>47.456558053809303</v>
      </c>
    </row>
    <row r="5171" spans="1:10">
      <c r="A5171">
        <v>3</v>
      </c>
      <c r="B5171">
        <v>-92.024000000000001</v>
      </c>
      <c r="C5171">
        <v>175</v>
      </c>
      <c r="D5171">
        <v>35000</v>
      </c>
      <c r="E5171">
        <v>44</v>
      </c>
      <c r="F5171" s="3">
        <v>47.457738481758405</v>
      </c>
    </row>
    <row r="5172" spans="1:10">
      <c r="A5172">
        <v>4</v>
      </c>
      <c r="B5172">
        <v>-91.912000000000006</v>
      </c>
      <c r="C5172">
        <v>175</v>
      </c>
      <c r="D5172">
        <v>35000</v>
      </c>
      <c r="E5172">
        <v>48</v>
      </c>
      <c r="F5172" s="3">
        <v>47.463217817202498</v>
      </c>
    </row>
    <row r="5173" spans="1:10">
      <c r="A5173">
        <v>5</v>
      </c>
      <c r="B5173">
        <v>-91.8</v>
      </c>
      <c r="C5173">
        <v>175</v>
      </c>
      <c r="D5173">
        <v>35000</v>
      </c>
      <c r="E5173">
        <v>62</v>
      </c>
      <c r="F5173" s="3">
        <v>47.486325776426582</v>
      </c>
    </row>
    <row r="5174" spans="1:10">
      <c r="A5174">
        <v>6</v>
      </c>
      <c r="B5174">
        <v>-91.694000000000003</v>
      </c>
      <c r="C5174">
        <v>175</v>
      </c>
      <c r="D5174">
        <v>35000</v>
      </c>
      <c r="E5174">
        <v>53</v>
      </c>
      <c r="F5174" s="3">
        <v>47.565889560465315</v>
      </c>
    </row>
    <row r="5175" spans="1:10">
      <c r="A5175">
        <v>7</v>
      </c>
      <c r="B5175">
        <v>-91.581000000000003</v>
      </c>
      <c r="C5175">
        <v>175</v>
      </c>
      <c r="D5175">
        <v>35000</v>
      </c>
      <c r="E5175">
        <v>54</v>
      </c>
      <c r="F5175" s="3">
        <v>47.849984457966386</v>
      </c>
    </row>
    <row r="5176" spans="1:10">
      <c r="A5176">
        <v>8</v>
      </c>
      <c r="B5176">
        <v>-91.465000000000003</v>
      </c>
      <c r="C5176">
        <v>175</v>
      </c>
      <c r="D5176">
        <v>35000</v>
      </c>
      <c r="E5176">
        <v>47</v>
      </c>
      <c r="F5176" s="3">
        <v>48.76852586697116</v>
      </c>
    </row>
    <row r="5177" spans="1:10">
      <c r="A5177">
        <v>9</v>
      </c>
      <c r="B5177">
        <v>-91.349000000000004</v>
      </c>
      <c r="C5177">
        <v>175</v>
      </c>
      <c r="D5177">
        <v>35000</v>
      </c>
      <c r="E5177">
        <v>72</v>
      </c>
      <c r="F5177" s="3">
        <v>51.37358854903313</v>
      </c>
    </row>
    <row r="5178" spans="1:10">
      <c r="A5178">
        <v>10</v>
      </c>
      <c r="B5178">
        <v>-91.233999999999995</v>
      </c>
      <c r="C5178">
        <v>175</v>
      </c>
      <c r="D5178">
        <v>35000</v>
      </c>
      <c r="E5178">
        <v>86</v>
      </c>
      <c r="F5178" s="3">
        <v>57.845969770240352</v>
      </c>
    </row>
    <row r="5179" spans="1:10">
      <c r="A5179">
        <v>11</v>
      </c>
      <c r="B5179">
        <v>-91.123999999999995</v>
      </c>
      <c r="C5179">
        <v>175</v>
      </c>
      <c r="D5179">
        <v>35000</v>
      </c>
      <c r="E5179">
        <v>91</v>
      </c>
      <c r="F5179" s="3">
        <v>71.321385051684118</v>
      </c>
    </row>
    <row r="5180" spans="1:10">
      <c r="A5180">
        <v>12</v>
      </c>
      <c r="B5180">
        <v>-91.009</v>
      </c>
      <c r="C5180">
        <v>175</v>
      </c>
      <c r="D5180">
        <v>35000</v>
      </c>
      <c r="E5180">
        <v>99</v>
      </c>
      <c r="F5180" s="3">
        <v>98.660090915526936</v>
      </c>
    </row>
    <row r="5181" spans="1:10">
      <c r="A5181">
        <v>13</v>
      </c>
      <c r="B5181">
        <v>-90.894999999999996</v>
      </c>
      <c r="C5181">
        <v>175</v>
      </c>
      <c r="D5181">
        <v>35000</v>
      </c>
      <c r="E5181">
        <v>169</v>
      </c>
      <c r="F5181" s="3">
        <v>145.52010636936626</v>
      </c>
    </row>
    <row r="5182" spans="1:10">
      <c r="A5182">
        <v>14</v>
      </c>
      <c r="B5182">
        <v>-90.787000000000006</v>
      </c>
      <c r="C5182">
        <v>175</v>
      </c>
      <c r="D5182">
        <v>35000</v>
      </c>
      <c r="E5182">
        <v>195</v>
      </c>
      <c r="F5182" s="3">
        <v>211.97023305692522</v>
      </c>
    </row>
    <row r="5183" spans="1:10">
      <c r="A5183">
        <v>15</v>
      </c>
      <c r="B5183">
        <v>-90.671999999999997</v>
      </c>
      <c r="C5183">
        <v>175</v>
      </c>
      <c r="D5183">
        <v>35000</v>
      </c>
      <c r="E5183">
        <v>285</v>
      </c>
      <c r="F5183" s="3">
        <v>304.39576215260053</v>
      </c>
    </row>
    <row r="5184" spans="1:10">
      <c r="A5184">
        <v>16</v>
      </c>
      <c r="B5184">
        <v>-90.555999999999997</v>
      </c>
      <c r="C5184">
        <v>175</v>
      </c>
      <c r="D5184">
        <v>35000</v>
      </c>
      <c r="E5184">
        <v>378</v>
      </c>
      <c r="F5184" s="3">
        <v>408.42156513651599</v>
      </c>
    </row>
    <row r="5185" spans="1:6">
      <c r="A5185">
        <v>17</v>
      </c>
      <c r="B5185">
        <v>-90.44</v>
      </c>
      <c r="C5185">
        <v>175</v>
      </c>
      <c r="D5185">
        <v>35000</v>
      </c>
      <c r="E5185">
        <v>501</v>
      </c>
      <c r="F5185" s="3">
        <v>501.62413502419679</v>
      </c>
    </row>
    <row r="5186" spans="1:6">
      <c r="A5186">
        <v>18</v>
      </c>
      <c r="B5186">
        <v>-90.325000000000003</v>
      </c>
      <c r="C5186">
        <v>175</v>
      </c>
      <c r="D5186">
        <v>35000</v>
      </c>
      <c r="E5186">
        <v>579</v>
      </c>
      <c r="F5186" s="3">
        <v>558.95104527995682</v>
      </c>
    </row>
    <row r="5187" spans="1:6">
      <c r="A5187">
        <v>19</v>
      </c>
      <c r="B5187">
        <v>-90.218999999999994</v>
      </c>
      <c r="C5187">
        <v>175</v>
      </c>
      <c r="D5187">
        <v>35000</v>
      </c>
      <c r="E5187">
        <v>561</v>
      </c>
      <c r="F5187" s="3">
        <v>565.95140638902205</v>
      </c>
    </row>
    <row r="5188" spans="1:6">
      <c r="A5188">
        <v>20</v>
      </c>
      <c r="B5188">
        <v>-90.105999999999995</v>
      </c>
      <c r="C5188">
        <v>175</v>
      </c>
      <c r="D5188">
        <v>35000</v>
      </c>
      <c r="E5188">
        <v>574</v>
      </c>
      <c r="F5188" s="3">
        <v>522.79860990534701</v>
      </c>
    </row>
    <row r="5189" spans="1:6">
      <c r="A5189">
        <v>21</v>
      </c>
      <c r="B5189">
        <v>-89.991</v>
      </c>
      <c r="C5189">
        <v>175</v>
      </c>
      <c r="D5189">
        <v>35000</v>
      </c>
      <c r="E5189">
        <v>438</v>
      </c>
      <c r="F5189" s="3">
        <v>438.25036704816949</v>
      </c>
    </row>
    <row r="5190" spans="1:6">
      <c r="A5190">
        <v>22</v>
      </c>
      <c r="B5190">
        <v>-89.876999999999995</v>
      </c>
      <c r="C5190">
        <v>175</v>
      </c>
      <c r="D5190">
        <v>35000</v>
      </c>
      <c r="E5190">
        <v>354</v>
      </c>
      <c r="F5190" s="3">
        <v>336.64381440016479</v>
      </c>
    </row>
    <row r="5191" spans="1:6">
      <c r="A5191">
        <v>23</v>
      </c>
      <c r="B5191">
        <v>-89.757999999999996</v>
      </c>
      <c r="C5191">
        <v>175</v>
      </c>
      <c r="D5191">
        <v>35000</v>
      </c>
      <c r="E5191">
        <v>220</v>
      </c>
      <c r="F5191" s="3">
        <v>235.96956438089339</v>
      </c>
    </row>
    <row r="5192" spans="1:6">
      <c r="A5192">
        <v>24</v>
      </c>
      <c r="B5192">
        <v>-89.641999999999996</v>
      </c>
      <c r="C5192">
        <v>175</v>
      </c>
      <c r="D5192">
        <v>35000</v>
      </c>
      <c r="E5192">
        <v>135</v>
      </c>
      <c r="F5192" s="3">
        <v>158.54923621958605</v>
      </c>
    </row>
    <row r="5193" spans="1:6">
      <c r="A5193">
        <v>25</v>
      </c>
      <c r="B5193">
        <v>-89.534999999999997</v>
      </c>
      <c r="C5193">
        <v>175</v>
      </c>
      <c r="D5193">
        <v>35000</v>
      </c>
      <c r="E5193">
        <v>100</v>
      </c>
      <c r="F5193" s="3">
        <v>109.31402985072087</v>
      </c>
    </row>
    <row r="5194" spans="1:6">
      <c r="A5194">
        <v>26</v>
      </c>
      <c r="B5194">
        <v>-89.43</v>
      </c>
      <c r="C5194">
        <v>175</v>
      </c>
      <c r="D5194">
        <v>35000</v>
      </c>
      <c r="E5194">
        <v>89</v>
      </c>
      <c r="F5194" s="3">
        <v>79.243198250558109</v>
      </c>
    </row>
    <row r="5195" spans="1:6">
      <c r="A5195">
        <v>27</v>
      </c>
      <c r="B5195">
        <v>-89.316000000000003</v>
      </c>
      <c r="C5195">
        <v>175</v>
      </c>
      <c r="D5195">
        <v>35000</v>
      </c>
      <c r="E5195">
        <v>69</v>
      </c>
      <c r="F5195" s="3">
        <v>61.384571251290765</v>
      </c>
    </row>
    <row r="5196" spans="1:6">
      <c r="A5196">
        <v>28</v>
      </c>
      <c r="B5196">
        <v>-89.195999999999998</v>
      </c>
      <c r="C5196">
        <v>175</v>
      </c>
      <c r="D5196">
        <v>35000</v>
      </c>
      <c r="E5196">
        <v>86</v>
      </c>
      <c r="F5196" s="3">
        <v>52.664934659462467</v>
      </c>
    </row>
    <row r="5197" spans="1:6">
      <c r="A5197">
        <v>29</v>
      </c>
      <c r="B5197">
        <v>-89.090999999999994</v>
      </c>
      <c r="C5197">
        <v>175</v>
      </c>
      <c r="D5197">
        <v>35000</v>
      </c>
      <c r="E5197">
        <v>53</v>
      </c>
      <c r="F5197" s="3">
        <v>49.455757133274702</v>
      </c>
    </row>
    <row r="5198" spans="1:6">
      <c r="A5198">
        <v>30</v>
      </c>
      <c r="B5198">
        <v>-88.971999999999994</v>
      </c>
      <c r="C5198">
        <v>175</v>
      </c>
      <c r="D5198">
        <v>35000</v>
      </c>
      <c r="E5198">
        <v>49</v>
      </c>
      <c r="F5198" s="3">
        <v>48.06196260006066</v>
      </c>
    </row>
    <row r="5199" spans="1:6">
      <c r="A5199">
        <v>31</v>
      </c>
      <c r="B5199">
        <v>-88.86</v>
      </c>
      <c r="C5199">
        <v>175</v>
      </c>
      <c r="D5199">
        <v>35000</v>
      </c>
      <c r="E5199">
        <v>54</v>
      </c>
      <c r="F5199" s="3">
        <v>47.633322118477999</v>
      </c>
    </row>
    <row r="5200" spans="1:6">
      <c r="A5200">
        <v>32</v>
      </c>
      <c r="B5200">
        <v>-88.751999999999995</v>
      </c>
      <c r="C5200">
        <v>175</v>
      </c>
      <c r="D5200">
        <v>35000</v>
      </c>
      <c r="E5200">
        <v>43</v>
      </c>
      <c r="F5200" s="3">
        <v>47.505348987944387</v>
      </c>
    </row>
    <row r="5201" spans="1:1">
      <c r="A5201" t="s">
        <v>0</v>
      </c>
    </row>
    <row r="5202" spans="1:1">
      <c r="A5202" t="s">
        <v>0</v>
      </c>
    </row>
    <row r="5203" spans="1:1">
      <c r="A5203" t="s">
        <v>0</v>
      </c>
    </row>
    <row r="5204" spans="1:1">
      <c r="A5204" t="s">
        <v>0</v>
      </c>
    </row>
    <row r="5205" spans="1:1">
      <c r="A5205" t="s">
        <v>221</v>
      </c>
    </row>
    <row r="5206" spans="1:1">
      <c r="A5206" t="s">
        <v>37</v>
      </c>
    </row>
    <row r="5207" spans="1:1">
      <c r="A5207" t="s">
        <v>3</v>
      </c>
    </row>
    <row r="5208" spans="1:1">
      <c r="A5208" t="s">
        <v>4</v>
      </c>
    </row>
    <row r="5209" spans="1:1">
      <c r="A5209" t="s">
        <v>5</v>
      </c>
    </row>
    <row r="5210" spans="1:1">
      <c r="A5210" t="s">
        <v>222</v>
      </c>
    </row>
    <row r="5211" spans="1:1">
      <c r="A5211" t="s">
        <v>7</v>
      </c>
    </row>
    <row r="5212" spans="1:1">
      <c r="A5212" t="s">
        <v>8</v>
      </c>
    </row>
    <row r="5213" spans="1:1">
      <c r="A5213" t="s">
        <v>9</v>
      </c>
    </row>
    <row r="5214" spans="1:1">
      <c r="A5214" t="s">
        <v>10</v>
      </c>
    </row>
    <row r="5215" spans="1:1">
      <c r="A5215" t="s">
        <v>11</v>
      </c>
    </row>
    <row r="5216" spans="1:1">
      <c r="A5216" t="s">
        <v>0</v>
      </c>
    </row>
    <row r="5217" spans="1:10">
      <c r="A5217" t="s">
        <v>0</v>
      </c>
    </row>
    <row r="5218" spans="1:10">
      <c r="A5218" t="s">
        <v>293</v>
      </c>
      <c r="B5218" t="s">
        <v>272</v>
      </c>
      <c r="C5218" t="s">
        <v>275</v>
      </c>
      <c r="D5218" t="s">
        <v>292</v>
      </c>
      <c r="E5218" t="s">
        <v>291</v>
      </c>
      <c r="F5218" t="s">
        <v>314</v>
      </c>
    </row>
    <row r="5219" spans="1:10">
      <c r="A5219">
        <v>1</v>
      </c>
      <c r="B5219">
        <v>-92.248000000000005</v>
      </c>
      <c r="C5219">
        <v>175</v>
      </c>
      <c r="D5219">
        <v>35000</v>
      </c>
      <c r="E5219">
        <v>28</v>
      </c>
      <c r="F5219" s="3">
        <v>48.333270985101429</v>
      </c>
      <c r="J5219" t="s">
        <v>431</v>
      </c>
    </row>
    <row r="5220" spans="1:10">
      <c r="A5220">
        <v>2</v>
      </c>
      <c r="B5220">
        <v>-92.138999999999996</v>
      </c>
      <c r="C5220">
        <v>175</v>
      </c>
      <c r="D5220">
        <v>35000</v>
      </c>
      <c r="E5220">
        <v>39</v>
      </c>
      <c r="F5220" s="3">
        <v>48.334372614035154</v>
      </c>
    </row>
    <row r="5221" spans="1:10">
      <c r="A5221">
        <v>3</v>
      </c>
      <c r="B5221">
        <v>-92.024000000000001</v>
      </c>
      <c r="C5221">
        <v>175</v>
      </c>
      <c r="D5221">
        <v>35000</v>
      </c>
      <c r="E5221">
        <v>36</v>
      </c>
      <c r="F5221" s="3">
        <v>48.339611092257954</v>
      </c>
    </row>
    <row r="5222" spans="1:10">
      <c r="A5222">
        <v>4</v>
      </c>
      <c r="B5222">
        <v>-91.912000000000006</v>
      </c>
      <c r="C5222">
        <v>175</v>
      </c>
      <c r="D5222">
        <v>35000</v>
      </c>
      <c r="E5222">
        <v>42</v>
      </c>
      <c r="F5222" s="3">
        <v>48.360524157999926</v>
      </c>
    </row>
    <row r="5223" spans="1:10">
      <c r="A5223">
        <v>5</v>
      </c>
      <c r="B5223">
        <v>-91.8</v>
      </c>
      <c r="C5223">
        <v>175</v>
      </c>
      <c r="D5223">
        <v>35000</v>
      </c>
      <c r="E5223">
        <v>61</v>
      </c>
      <c r="F5223" s="3">
        <v>48.43695437521118</v>
      </c>
    </row>
    <row r="5224" spans="1:10">
      <c r="A5224">
        <v>6</v>
      </c>
      <c r="B5224">
        <v>-91.694000000000003</v>
      </c>
      <c r="C5224">
        <v>175</v>
      </c>
      <c r="D5224">
        <v>35000</v>
      </c>
      <c r="E5224">
        <v>58</v>
      </c>
      <c r="F5224" s="3">
        <v>48.667609953171194</v>
      </c>
    </row>
    <row r="5225" spans="1:10">
      <c r="A5225">
        <v>7</v>
      </c>
      <c r="B5225">
        <v>-91.581000000000003</v>
      </c>
      <c r="C5225">
        <v>175</v>
      </c>
      <c r="D5225">
        <v>35000</v>
      </c>
      <c r="E5225">
        <v>63</v>
      </c>
      <c r="F5225" s="3">
        <v>49.391338721827069</v>
      </c>
    </row>
    <row r="5226" spans="1:10">
      <c r="A5226">
        <v>8</v>
      </c>
      <c r="B5226">
        <v>-91.465000000000003</v>
      </c>
      <c r="C5226">
        <v>175</v>
      </c>
      <c r="D5226">
        <v>35000</v>
      </c>
      <c r="E5226">
        <v>74</v>
      </c>
      <c r="F5226" s="3">
        <v>51.450870523883083</v>
      </c>
    </row>
    <row r="5227" spans="1:10">
      <c r="A5227">
        <v>9</v>
      </c>
      <c r="B5227">
        <v>-91.349000000000004</v>
      </c>
      <c r="C5227">
        <v>175</v>
      </c>
      <c r="D5227">
        <v>35000</v>
      </c>
      <c r="E5227">
        <v>72</v>
      </c>
      <c r="F5227" s="3">
        <v>56.619900688221598</v>
      </c>
    </row>
    <row r="5228" spans="1:10">
      <c r="A5228">
        <v>10</v>
      </c>
      <c r="B5228">
        <v>-91.233999999999995</v>
      </c>
      <c r="C5228">
        <v>175</v>
      </c>
      <c r="D5228">
        <v>35000</v>
      </c>
      <c r="E5228">
        <v>101</v>
      </c>
      <c r="F5228" s="3">
        <v>68.063839256466494</v>
      </c>
    </row>
    <row r="5229" spans="1:10">
      <c r="A5229">
        <v>11</v>
      </c>
      <c r="B5229">
        <v>-91.123999999999995</v>
      </c>
      <c r="C5229">
        <v>175</v>
      </c>
      <c r="D5229">
        <v>35000</v>
      </c>
      <c r="E5229">
        <v>104</v>
      </c>
      <c r="F5229" s="3">
        <v>89.487050793735762</v>
      </c>
    </row>
    <row r="5230" spans="1:10">
      <c r="A5230">
        <v>12</v>
      </c>
      <c r="B5230">
        <v>-91.009</v>
      </c>
      <c r="C5230">
        <v>175</v>
      </c>
      <c r="D5230">
        <v>35000</v>
      </c>
      <c r="E5230">
        <v>145</v>
      </c>
      <c r="F5230" s="3">
        <v>128.72590045843441</v>
      </c>
    </row>
    <row r="5231" spans="1:10">
      <c r="A5231">
        <v>13</v>
      </c>
      <c r="B5231">
        <v>-90.894999999999996</v>
      </c>
      <c r="C5231">
        <v>175</v>
      </c>
      <c r="D5231">
        <v>35000</v>
      </c>
      <c r="E5231">
        <v>181</v>
      </c>
      <c r="F5231" s="3">
        <v>189.63113275546974</v>
      </c>
    </row>
    <row r="5232" spans="1:10">
      <c r="A5232">
        <v>14</v>
      </c>
      <c r="B5232">
        <v>-90.787000000000006</v>
      </c>
      <c r="C5232">
        <v>175</v>
      </c>
      <c r="D5232">
        <v>35000</v>
      </c>
      <c r="E5232">
        <v>234</v>
      </c>
      <c r="F5232" s="3">
        <v>268.29346991360921</v>
      </c>
    </row>
    <row r="5233" spans="1:6">
      <c r="A5233">
        <v>15</v>
      </c>
      <c r="B5233">
        <v>-90.671999999999997</v>
      </c>
      <c r="C5233">
        <v>175</v>
      </c>
      <c r="D5233">
        <v>35000</v>
      </c>
      <c r="E5233">
        <v>344</v>
      </c>
      <c r="F5233" s="3">
        <v>367.79472409134809</v>
      </c>
    </row>
    <row r="5234" spans="1:6">
      <c r="A5234">
        <v>16</v>
      </c>
      <c r="B5234">
        <v>-90.555999999999997</v>
      </c>
      <c r="C5234">
        <v>175</v>
      </c>
      <c r="D5234">
        <v>35000</v>
      </c>
      <c r="E5234">
        <v>440</v>
      </c>
      <c r="F5234" s="3">
        <v>468.47760486092699</v>
      </c>
    </row>
    <row r="5235" spans="1:6">
      <c r="A5235">
        <v>17</v>
      </c>
      <c r="B5235">
        <v>-90.44</v>
      </c>
      <c r="C5235">
        <v>175</v>
      </c>
      <c r="D5235">
        <v>35000</v>
      </c>
      <c r="E5235">
        <v>583</v>
      </c>
      <c r="F5235" s="3">
        <v>546.85292824582575</v>
      </c>
    </row>
    <row r="5236" spans="1:6">
      <c r="A5236">
        <v>18</v>
      </c>
      <c r="B5236">
        <v>-90.325000000000003</v>
      </c>
      <c r="C5236">
        <v>175</v>
      </c>
      <c r="D5236">
        <v>35000</v>
      </c>
      <c r="E5236">
        <v>634</v>
      </c>
      <c r="F5236" s="3">
        <v>581.92088571486033</v>
      </c>
    </row>
    <row r="5237" spans="1:6">
      <c r="A5237">
        <v>19</v>
      </c>
      <c r="B5237">
        <v>-90.218999999999994</v>
      </c>
      <c r="C5237">
        <v>175</v>
      </c>
      <c r="D5237">
        <v>35000</v>
      </c>
      <c r="E5237">
        <v>579</v>
      </c>
      <c r="F5237" s="3">
        <v>567.7453742649858</v>
      </c>
    </row>
    <row r="5238" spans="1:6">
      <c r="A5238">
        <v>20</v>
      </c>
      <c r="B5238">
        <v>-90.105999999999995</v>
      </c>
      <c r="C5238">
        <v>175</v>
      </c>
      <c r="D5238">
        <v>35000</v>
      </c>
      <c r="E5238">
        <v>516</v>
      </c>
      <c r="F5238" s="3">
        <v>507.47378006829001</v>
      </c>
    </row>
    <row r="5239" spans="1:6">
      <c r="A5239">
        <v>21</v>
      </c>
      <c r="B5239">
        <v>-89.991</v>
      </c>
      <c r="C5239">
        <v>175</v>
      </c>
      <c r="D5239">
        <v>35000</v>
      </c>
      <c r="E5239">
        <v>406</v>
      </c>
      <c r="F5239" s="3">
        <v>414.67307693199626</v>
      </c>
    </row>
    <row r="5240" spans="1:6">
      <c r="A5240">
        <v>22</v>
      </c>
      <c r="B5240">
        <v>-89.876999999999995</v>
      </c>
      <c r="C5240">
        <v>175</v>
      </c>
      <c r="D5240">
        <v>35000</v>
      </c>
      <c r="E5240">
        <v>303</v>
      </c>
      <c r="F5240" s="3">
        <v>313.37707793565107</v>
      </c>
    </row>
    <row r="5241" spans="1:6">
      <c r="A5241">
        <v>23</v>
      </c>
      <c r="B5241">
        <v>-89.757999999999996</v>
      </c>
      <c r="C5241">
        <v>175</v>
      </c>
      <c r="D5241">
        <v>35000</v>
      </c>
      <c r="E5241">
        <v>206</v>
      </c>
      <c r="F5241" s="3">
        <v>218.36739498507771</v>
      </c>
    </row>
    <row r="5242" spans="1:6">
      <c r="A5242">
        <v>24</v>
      </c>
      <c r="B5242">
        <v>-89.641999999999996</v>
      </c>
      <c r="C5242">
        <v>175</v>
      </c>
      <c r="D5242">
        <v>35000</v>
      </c>
      <c r="E5242">
        <v>141</v>
      </c>
      <c r="F5242" s="3">
        <v>147.72267739922185</v>
      </c>
    </row>
    <row r="5243" spans="1:6">
      <c r="A5243">
        <v>25</v>
      </c>
      <c r="B5243">
        <v>-89.534999999999997</v>
      </c>
      <c r="C5243">
        <v>175</v>
      </c>
      <c r="D5243">
        <v>35000</v>
      </c>
      <c r="E5243">
        <v>104</v>
      </c>
      <c r="F5243" s="3">
        <v>103.61827439248673</v>
      </c>
    </row>
    <row r="5244" spans="1:6">
      <c r="A5244">
        <v>26</v>
      </c>
      <c r="B5244">
        <v>-89.43</v>
      </c>
      <c r="C5244">
        <v>175</v>
      </c>
      <c r="D5244">
        <v>35000</v>
      </c>
      <c r="E5244">
        <v>77</v>
      </c>
      <c r="F5244" s="3">
        <v>76.887126877459181</v>
      </c>
    </row>
    <row r="5245" spans="1:6">
      <c r="A5245">
        <v>27</v>
      </c>
      <c r="B5245">
        <v>-89.316000000000003</v>
      </c>
      <c r="C5245">
        <v>175</v>
      </c>
      <c r="D5245">
        <v>35000</v>
      </c>
      <c r="E5245">
        <v>72</v>
      </c>
      <c r="F5245" s="3">
        <v>60.999859530486319</v>
      </c>
    </row>
    <row r="5246" spans="1:6">
      <c r="A5246">
        <v>28</v>
      </c>
      <c r="B5246">
        <v>-89.195999999999998</v>
      </c>
      <c r="C5246">
        <v>175</v>
      </c>
      <c r="D5246">
        <v>35000</v>
      </c>
      <c r="E5246">
        <v>66</v>
      </c>
      <c r="F5246" s="3">
        <v>53.168633857989711</v>
      </c>
    </row>
    <row r="5247" spans="1:6">
      <c r="A5247">
        <v>29</v>
      </c>
      <c r="B5247">
        <v>-89.090999999999994</v>
      </c>
      <c r="C5247">
        <v>175</v>
      </c>
      <c r="D5247">
        <v>35000</v>
      </c>
      <c r="E5247">
        <v>62</v>
      </c>
      <c r="F5247" s="3">
        <v>50.235287748707471</v>
      </c>
    </row>
    <row r="5248" spans="1:6">
      <c r="A5248">
        <v>30</v>
      </c>
      <c r="B5248">
        <v>-88.971999999999994</v>
      </c>
      <c r="C5248">
        <v>175</v>
      </c>
      <c r="D5248">
        <v>35000</v>
      </c>
      <c r="E5248">
        <v>50</v>
      </c>
      <c r="F5248" s="3">
        <v>48.929758418332909</v>
      </c>
    </row>
    <row r="5249" spans="1:6">
      <c r="A5249">
        <v>31</v>
      </c>
      <c r="B5249">
        <v>-88.86</v>
      </c>
      <c r="C5249">
        <v>175</v>
      </c>
      <c r="D5249">
        <v>35000</v>
      </c>
      <c r="E5249">
        <v>49</v>
      </c>
      <c r="F5249" s="3">
        <v>48.514529876456443</v>
      </c>
    </row>
    <row r="5250" spans="1:6">
      <c r="A5250">
        <v>32</v>
      </c>
      <c r="B5250">
        <v>-88.751999999999995</v>
      </c>
      <c r="C5250">
        <v>175</v>
      </c>
      <c r="D5250">
        <v>35000</v>
      </c>
      <c r="E5250">
        <v>32</v>
      </c>
      <c r="F5250" s="3">
        <v>48.385604571633927</v>
      </c>
    </row>
    <row r="5251" spans="1:6">
      <c r="A5251" t="s">
        <v>0</v>
      </c>
    </row>
    <row r="5252" spans="1:6">
      <c r="A5252" t="s">
        <v>0</v>
      </c>
    </row>
    <row r="5253" spans="1:6">
      <c r="A5253" t="s">
        <v>0</v>
      </c>
    </row>
    <row r="5254" spans="1:6">
      <c r="A5254" t="s">
        <v>0</v>
      </c>
    </row>
    <row r="5255" spans="1:6">
      <c r="A5255" t="s">
        <v>223</v>
      </c>
    </row>
    <row r="5256" spans="1:6">
      <c r="A5256" t="s">
        <v>37</v>
      </c>
    </row>
    <row r="5257" spans="1:6">
      <c r="A5257" t="s">
        <v>3</v>
      </c>
    </row>
    <row r="5258" spans="1:6">
      <c r="A5258" t="s">
        <v>4</v>
      </c>
    </row>
    <row r="5259" spans="1:6">
      <c r="A5259" t="s">
        <v>5</v>
      </c>
    </row>
    <row r="5260" spans="1:6">
      <c r="A5260" t="s">
        <v>224</v>
      </c>
    </row>
    <row r="5261" spans="1:6">
      <c r="A5261" t="s">
        <v>7</v>
      </c>
    </row>
    <row r="5262" spans="1:6">
      <c r="A5262" t="s">
        <v>8</v>
      </c>
    </row>
    <row r="5263" spans="1:6">
      <c r="A5263" t="s">
        <v>9</v>
      </c>
    </row>
    <row r="5264" spans="1:6">
      <c r="A5264" t="s">
        <v>10</v>
      </c>
    </row>
    <row r="5265" spans="1:10">
      <c r="A5265" t="s">
        <v>11</v>
      </c>
    </row>
    <row r="5266" spans="1:10">
      <c r="A5266" t="s">
        <v>0</v>
      </c>
    </row>
    <row r="5267" spans="1:10">
      <c r="A5267" t="s">
        <v>0</v>
      </c>
    </row>
    <row r="5268" spans="1:10">
      <c r="A5268" t="s">
        <v>293</v>
      </c>
      <c r="B5268" t="s">
        <v>272</v>
      </c>
      <c r="C5268" t="s">
        <v>275</v>
      </c>
      <c r="D5268" t="s">
        <v>292</v>
      </c>
      <c r="E5268" t="s">
        <v>291</v>
      </c>
      <c r="F5268" t="s">
        <v>314</v>
      </c>
    </row>
    <row r="5269" spans="1:10">
      <c r="A5269">
        <v>1</v>
      </c>
      <c r="B5269">
        <v>-92.248000000000005</v>
      </c>
      <c r="C5269">
        <v>176</v>
      </c>
      <c r="D5269">
        <v>35000</v>
      </c>
      <c r="E5269">
        <v>28</v>
      </c>
      <c r="F5269" s="3">
        <v>53.273114758833906</v>
      </c>
      <c r="J5269" t="s">
        <v>432</v>
      </c>
    </row>
    <row r="5270" spans="1:10">
      <c r="A5270">
        <v>2</v>
      </c>
      <c r="B5270">
        <v>-92.138999999999996</v>
      </c>
      <c r="C5270">
        <v>176</v>
      </c>
      <c r="D5270">
        <v>35000</v>
      </c>
      <c r="E5270">
        <v>36</v>
      </c>
      <c r="F5270" s="3">
        <v>53.273922883456613</v>
      </c>
    </row>
    <row r="5271" spans="1:10">
      <c r="A5271">
        <v>3</v>
      </c>
      <c r="B5271">
        <v>-92.024000000000001</v>
      </c>
      <c r="C5271">
        <v>176</v>
      </c>
      <c r="D5271">
        <v>35000</v>
      </c>
      <c r="E5271">
        <v>37</v>
      </c>
      <c r="F5271" s="3">
        <v>53.277856154584384</v>
      </c>
    </row>
    <row r="5272" spans="1:10">
      <c r="A5272">
        <v>4</v>
      </c>
      <c r="B5272">
        <v>-91.912000000000006</v>
      </c>
      <c r="C5272">
        <v>176</v>
      </c>
      <c r="D5272">
        <v>35000</v>
      </c>
      <c r="E5272">
        <v>51</v>
      </c>
      <c r="F5272" s="3">
        <v>53.293917525822785</v>
      </c>
    </row>
    <row r="5273" spans="1:10">
      <c r="A5273">
        <v>5</v>
      </c>
      <c r="B5273">
        <v>-91.8</v>
      </c>
      <c r="C5273">
        <v>176</v>
      </c>
      <c r="D5273">
        <v>35000</v>
      </c>
      <c r="E5273">
        <v>55</v>
      </c>
      <c r="F5273" s="3">
        <v>53.353917148847891</v>
      </c>
    </row>
    <row r="5274" spans="1:10">
      <c r="A5274">
        <v>6</v>
      </c>
      <c r="B5274">
        <v>-91.694000000000003</v>
      </c>
      <c r="C5274">
        <v>176</v>
      </c>
      <c r="D5274">
        <v>35000</v>
      </c>
      <c r="E5274">
        <v>69</v>
      </c>
      <c r="F5274" s="3">
        <v>53.53876419336747</v>
      </c>
    </row>
    <row r="5275" spans="1:10">
      <c r="A5275">
        <v>7</v>
      </c>
      <c r="B5275">
        <v>-91.581000000000003</v>
      </c>
      <c r="C5275">
        <v>176</v>
      </c>
      <c r="D5275">
        <v>35000</v>
      </c>
      <c r="E5275">
        <v>64</v>
      </c>
      <c r="F5275" s="3">
        <v>54.130904540323591</v>
      </c>
    </row>
    <row r="5276" spans="1:10">
      <c r="A5276">
        <v>8</v>
      </c>
      <c r="B5276">
        <v>-91.465000000000003</v>
      </c>
      <c r="C5276">
        <v>176</v>
      </c>
      <c r="D5276">
        <v>35000</v>
      </c>
      <c r="E5276">
        <v>72</v>
      </c>
      <c r="F5276" s="3">
        <v>55.851820412548314</v>
      </c>
    </row>
    <row r="5277" spans="1:10">
      <c r="A5277">
        <v>9</v>
      </c>
      <c r="B5277">
        <v>-91.349000000000004</v>
      </c>
      <c r="C5277">
        <v>176</v>
      </c>
      <c r="D5277">
        <v>35000</v>
      </c>
      <c r="E5277">
        <v>76</v>
      </c>
      <c r="F5277" s="3">
        <v>60.261802163173485</v>
      </c>
    </row>
    <row r="5278" spans="1:10">
      <c r="A5278">
        <v>10</v>
      </c>
      <c r="B5278">
        <v>-91.233999999999995</v>
      </c>
      <c r="C5278">
        <v>176</v>
      </c>
      <c r="D5278">
        <v>35000</v>
      </c>
      <c r="E5278">
        <v>77</v>
      </c>
      <c r="F5278" s="3">
        <v>70.225978057972526</v>
      </c>
    </row>
    <row r="5279" spans="1:10">
      <c r="A5279">
        <v>11</v>
      </c>
      <c r="B5279">
        <v>-91.123999999999995</v>
      </c>
      <c r="C5279">
        <v>176</v>
      </c>
      <c r="D5279">
        <v>35000</v>
      </c>
      <c r="E5279">
        <v>84</v>
      </c>
      <c r="F5279" s="3">
        <v>89.247018089162012</v>
      </c>
    </row>
    <row r="5280" spans="1:10">
      <c r="A5280">
        <v>12</v>
      </c>
      <c r="B5280">
        <v>-91.009</v>
      </c>
      <c r="C5280">
        <v>176</v>
      </c>
      <c r="D5280">
        <v>35000</v>
      </c>
      <c r="E5280">
        <v>162</v>
      </c>
      <c r="F5280" s="3">
        <v>124.7780612948747</v>
      </c>
    </row>
    <row r="5281" spans="1:6">
      <c r="A5281">
        <v>13</v>
      </c>
      <c r="B5281">
        <v>-90.894999999999996</v>
      </c>
      <c r="C5281">
        <v>176</v>
      </c>
      <c r="D5281">
        <v>35000</v>
      </c>
      <c r="E5281">
        <v>173</v>
      </c>
      <c r="F5281" s="3">
        <v>181.05144008271327</v>
      </c>
    </row>
    <row r="5282" spans="1:6">
      <c r="A5282">
        <v>14</v>
      </c>
      <c r="B5282">
        <v>-90.787000000000006</v>
      </c>
      <c r="C5282">
        <v>176</v>
      </c>
      <c r="D5282">
        <v>35000</v>
      </c>
      <c r="E5282">
        <v>243</v>
      </c>
      <c r="F5282" s="3">
        <v>255.21949756596376</v>
      </c>
    </row>
    <row r="5283" spans="1:6">
      <c r="A5283">
        <v>15</v>
      </c>
      <c r="B5283">
        <v>-90.671999999999997</v>
      </c>
      <c r="C5283">
        <v>176</v>
      </c>
      <c r="D5283">
        <v>35000</v>
      </c>
      <c r="E5283">
        <v>329</v>
      </c>
      <c r="F5283" s="3">
        <v>351.14995318182883</v>
      </c>
    </row>
    <row r="5284" spans="1:6">
      <c r="A5284">
        <v>16</v>
      </c>
      <c r="B5284">
        <v>-90.555999999999997</v>
      </c>
      <c r="C5284">
        <v>176</v>
      </c>
      <c r="D5284">
        <v>35000</v>
      </c>
      <c r="E5284">
        <v>419</v>
      </c>
      <c r="F5284" s="3">
        <v>450.94007562708981</v>
      </c>
    </row>
    <row r="5285" spans="1:6">
      <c r="A5285">
        <v>17</v>
      </c>
      <c r="B5285">
        <v>-90.44</v>
      </c>
      <c r="C5285">
        <v>176</v>
      </c>
      <c r="D5285">
        <v>35000</v>
      </c>
      <c r="E5285">
        <v>558</v>
      </c>
      <c r="F5285" s="3">
        <v>531.92825189044936</v>
      </c>
    </row>
    <row r="5286" spans="1:6">
      <c r="A5286">
        <v>18</v>
      </c>
      <c r="B5286">
        <v>-90.325000000000003</v>
      </c>
      <c r="C5286">
        <v>176</v>
      </c>
      <c r="D5286">
        <v>35000</v>
      </c>
      <c r="E5286">
        <v>596</v>
      </c>
      <c r="F5286" s="3">
        <v>572.58989909420188</v>
      </c>
    </row>
    <row r="5287" spans="1:6">
      <c r="A5287">
        <v>19</v>
      </c>
      <c r="B5287">
        <v>-90.218999999999994</v>
      </c>
      <c r="C5287">
        <v>176</v>
      </c>
      <c r="D5287">
        <v>35000</v>
      </c>
      <c r="E5287">
        <v>606</v>
      </c>
      <c r="F5287" s="3">
        <v>564.85789048068966</v>
      </c>
    </row>
    <row r="5288" spans="1:6">
      <c r="A5288">
        <v>20</v>
      </c>
      <c r="B5288">
        <v>-90.105999999999995</v>
      </c>
      <c r="C5288">
        <v>176</v>
      </c>
      <c r="D5288">
        <v>35000</v>
      </c>
      <c r="E5288">
        <v>495</v>
      </c>
      <c r="F5288" s="3">
        <v>511.00544590288149</v>
      </c>
    </row>
    <row r="5289" spans="1:6">
      <c r="A5289">
        <v>21</v>
      </c>
      <c r="B5289">
        <v>-89.991</v>
      </c>
      <c r="C5289">
        <v>176</v>
      </c>
      <c r="D5289">
        <v>35000</v>
      </c>
      <c r="E5289">
        <v>423</v>
      </c>
      <c r="F5289" s="3">
        <v>422.78432778611506</v>
      </c>
    </row>
    <row r="5290" spans="1:6">
      <c r="A5290">
        <v>22</v>
      </c>
      <c r="B5290">
        <v>-89.876999999999995</v>
      </c>
      <c r="C5290">
        <v>176</v>
      </c>
      <c r="D5290">
        <v>35000</v>
      </c>
      <c r="E5290">
        <v>329</v>
      </c>
      <c r="F5290" s="3">
        <v>323.55675386129144</v>
      </c>
    </row>
    <row r="5291" spans="1:6">
      <c r="A5291">
        <v>23</v>
      </c>
      <c r="B5291">
        <v>-89.757999999999996</v>
      </c>
      <c r="C5291">
        <v>176</v>
      </c>
      <c r="D5291">
        <v>35000</v>
      </c>
      <c r="E5291">
        <v>209</v>
      </c>
      <c r="F5291" s="3">
        <v>228.54555922478912</v>
      </c>
    </row>
    <row r="5292" spans="1:6">
      <c r="A5292">
        <v>24</v>
      </c>
      <c r="B5292">
        <v>-89.641999999999996</v>
      </c>
      <c r="C5292">
        <v>176</v>
      </c>
      <c r="D5292">
        <v>35000</v>
      </c>
      <c r="E5292">
        <v>145</v>
      </c>
      <c r="F5292" s="3">
        <v>156.73690088546169</v>
      </c>
    </row>
    <row r="5293" spans="1:6">
      <c r="A5293">
        <v>25</v>
      </c>
      <c r="B5293">
        <v>-89.534999999999997</v>
      </c>
      <c r="C5293">
        <v>176</v>
      </c>
      <c r="D5293">
        <v>35000</v>
      </c>
      <c r="E5293">
        <v>107</v>
      </c>
      <c r="F5293" s="3">
        <v>111.31532847502456</v>
      </c>
    </row>
    <row r="5294" spans="1:6">
      <c r="A5294">
        <v>26</v>
      </c>
      <c r="B5294">
        <v>-89.43</v>
      </c>
      <c r="C5294">
        <v>176</v>
      </c>
      <c r="D5294">
        <v>35000</v>
      </c>
      <c r="E5294">
        <v>101</v>
      </c>
      <c r="F5294" s="3">
        <v>83.485628281179686</v>
      </c>
    </row>
    <row r="5295" spans="1:6">
      <c r="A5295">
        <v>27</v>
      </c>
      <c r="B5295">
        <v>-89.316000000000003</v>
      </c>
      <c r="C5295">
        <v>176</v>
      </c>
      <c r="D5295">
        <v>35000</v>
      </c>
      <c r="E5295">
        <v>75</v>
      </c>
      <c r="F5295" s="3">
        <v>66.781258526951518</v>
      </c>
    </row>
    <row r="5296" spans="1:6">
      <c r="A5296">
        <v>28</v>
      </c>
      <c r="B5296">
        <v>-89.195999999999998</v>
      </c>
      <c r="C5296">
        <v>176</v>
      </c>
      <c r="D5296">
        <v>35000</v>
      </c>
      <c r="E5296">
        <v>73</v>
      </c>
      <c r="F5296" s="3">
        <v>58.469083991097179</v>
      </c>
    </row>
    <row r="5297" spans="1:6">
      <c r="A5297">
        <v>29</v>
      </c>
      <c r="B5297">
        <v>-89.090999999999994</v>
      </c>
      <c r="C5297">
        <v>176</v>
      </c>
      <c r="D5297">
        <v>35000</v>
      </c>
      <c r="E5297">
        <v>72</v>
      </c>
      <c r="F5297" s="3">
        <v>55.32948291667072</v>
      </c>
    </row>
    <row r="5298" spans="1:6">
      <c r="A5298">
        <v>30</v>
      </c>
      <c r="B5298">
        <v>-88.971999999999994</v>
      </c>
      <c r="C5298">
        <v>176</v>
      </c>
      <c r="D5298">
        <v>35000</v>
      </c>
      <c r="E5298">
        <v>59</v>
      </c>
      <c r="F5298" s="3">
        <v>53.922113380092647</v>
      </c>
    </row>
    <row r="5299" spans="1:6">
      <c r="A5299">
        <v>31</v>
      </c>
      <c r="B5299">
        <v>-88.86</v>
      </c>
      <c r="C5299">
        <v>176</v>
      </c>
      <c r="D5299">
        <v>35000</v>
      </c>
      <c r="E5299">
        <v>54</v>
      </c>
      <c r="F5299" s="3">
        <v>53.471442770110954</v>
      </c>
    </row>
    <row r="5300" spans="1:6">
      <c r="A5300">
        <v>32</v>
      </c>
      <c r="B5300">
        <v>-88.751999999999995</v>
      </c>
      <c r="C5300">
        <v>176</v>
      </c>
      <c r="D5300">
        <v>35000</v>
      </c>
      <c r="E5300">
        <v>71</v>
      </c>
      <c r="F5300" s="3">
        <v>53.330712534838774</v>
      </c>
    </row>
    <row r="5301" spans="1:6">
      <c r="A5301" t="s">
        <v>0</v>
      </c>
    </row>
    <row r="5302" spans="1:6">
      <c r="A5302" t="s">
        <v>0</v>
      </c>
    </row>
    <row r="5303" spans="1:6">
      <c r="A5303" t="s">
        <v>0</v>
      </c>
    </row>
    <row r="5304" spans="1:6">
      <c r="A5304" t="s">
        <v>0</v>
      </c>
    </row>
    <row r="5305" spans="1:6">
      <c r="A5305" t="s">
        <v>225</v>
      </c>
    </row>
    <row r="5306" spans="1:6">
      <c r="A5306" t="s">
        <v>37</v>
      </c>
    </row>
    <row r="5307" spans="1:6">
      <c r="A5307" t="s">
        <v>3</v>
      </c>
    </row>
    <row r="5308" spans="1:6">
      <c r="A5308" t="s">
        <v>4</v>
      </c>
    </row>
    <row r="5309" spans="1:6">
      <c r="A5309" t="s">
        <v>5</v>
      </c>
    </row>
    <row r="5310" spans="1:6">
      <c r="A5310" t="s">
        <v>226</v>
      </c>
    </row>
    <row r="5311" spans="1:6">
      <c r="A5311" t="s">
        <v>7</v>
      </c>
    </row>
    <row r="5312" spans="1:6">
      <c r="A5312" t="s">
        <v>8</v>
      </c>
    </row>
    <row r="5313" spans="1:10">
      <c r="A5313" t="s">
        <v>9</v>
      </c>
    </row>
    <row r="5314" spans="1:10">
      <c r="A5314" t="s">
        <v>10</v>
      </c>
    </row>
    <row r="5315" spans="1:10">
      <c r="A5315" t="s">
        <v>11</v>
      </c>
    </row>
    <row r="5316" spans="1:10">
      <c r="A5316" t="s">
        <v>0</v>
      </c>
    </row>
    <row r="5317" spans="1:10">
      <c r="A5317" t="s">
        <v>0</v>
      </c>
    </row>
    <row r="5318" spans="1:10">
      <c r="A5318" t="s">
        <v>293</v>
      </c>
      <c r="B5318" t="s">
        <v>272</v>
      </c>
      <c r="C5318" t="s">
        <v>275</v>
      </c>
      <c r="D5318" t="s">
        <v>292</v>
      </c>
      <c r="E5318" t="s">
        <v>291</v>
      </c>
      <c r="F5318" t="s">
        <v>314</v>
      </c>
    </row>
    <row r="5319" spans="1:10">
      <c r="A5319">
        <v>1</v>
      </c>
      <c r="B5319">
        <v>-92.248000000000005</v>
      </c>
      <c r="C5319">
        <v>175</v>
      </c>
      <c r="D5319">
        <v>35000</v>
      </c>
      <c r="E5319">
        <v>25</v>
      </c>
      <c r="F5319" s="3">
        <v>50.656061755222545</v>
      </c>
      <c r="J5319" t="s">
        <v>433</v>
      </c>
    </row>
    <row r="5320" spans="1:10">
      <c r="A5320">
        <v>2</v>
      </c>
      <c r="B5320">
        <v>-92.138999999999996</v>
      </c>
      <c r="C5320">
        <v>175</v>
      </c>
      <c r="D5320">
        <v>35000</v>
      </c>
      <c r="E5320">
        <v>41</v>
      </c>
      <c r="F5320" s="3">
        <v>50.656725915102278</v>
      </c>
    </row>
    <row r="5321" spans="1:10">
      <c r="A5321">
        <v>3</v>
      </c>
      <c r="B5321">
        <v>-92.024000000000001</v>
      </c>
      <c r="C5321">
        <v>175</v>
      </c>
      <c r="D5321">
        <v>35000</v>
      </c>
      <c r="E5321">
        <v>43</v>
      </c>
      <c r="F5321" s="3">
        <v>50.65993296864405</v>
      </c>
    </row>
    <row r="5322" spans="1:10">
      <c r="A5322">
        <v>4</v>
      </c>
      <c r="B5322">
        <v>-91.912000000000006</v>
      </c>
      <c r="C5322">
        <v>175</v>
      </c>
      <c r="D5322">
        <v>35000</v>
      </c>
      <c r="E5322">
        <v>49</v>
      </c>
      <c r="F5322" s="3">
        <v>50.672958156971823</v>
      </c>
    </row>
    <row r="5323" spans="1:10">
      <c r="A5323">
        <v>5</v>
      </c>
      <c r="B5323">
        <v>-91.8</v>
      </c>
      <c r="C5323">
        <v>175</v>
      </c>
      <c r="D5323">
        <v>35000</v>
      </c>
      <c r="E5323">
        <v>67</v>
      </c>
      <c r="F5323" s="3">
        <v>50.721475235545313</v>
      </c>
    </row>
    <row r="5324" spans="1:10">
      <c r="A5324">
        <v>6</v>
      </c>
      <c r="B5324">
        <v>-91.694000000000003</v>
      </c>
      <c r="C5324">
        <v>175</v>
      </c>
      <c r="D5324">
        <v>35000</v>
      </c>
      <c r="E5324">
        <v>59</v>
      </c>
      <c r="F5324" s="3">
        <v>50.870884074549693</v>
      </c>
    </row>
    <row r="5325" spans="1:10">
      <c r="A5325">
        <v>7</v>
      </c>
      <c r="B5325">
        <v>-91.581000000000003</v>
      </c>
      <c r="C5325">
        <v>175</v>
      </c>
      <c r="D5325">
        <v>35000</v>
      </c>
      <c r="E5325">
        <v>65</v>
      </c>
      <c r="F5325" s="3">
        <v>51.350491058839914</v>
      </c>
    </row>
    <row r="5326" spans="1:10">
      <c r="A5326">
        <v>8</v>
      </c>
      <c r="B5326">
        <v>-91.465000000000003</v>
      </c>
      <c r="C5326">
        <v>175</v>
      </c>
      <c r="D5326">
        <v>35000</v>
      </c>
      <c r="E5326">
        <v>54</v>
      </c>
      <c r="F5326" s="3">
        <v>52.751151090744735</v>
      </c>
    </row>
    <row r="5327" spans="1:10">
      <c r="A5327">
        <v>9</v>
      </c>
      <c r="B5327">
        <v>-91.349000000000004</v>
      </c>
      <c r="C5327">
        <v>175</v>
      </c>
      <c r="D5327">
        <v>35000</v>
      </c>
      <c r="E5327">
        <v>79</v>
      </c>
      <c r="F5327" s="3">
        <v>56.36863563312334</v>
      </c>
    </row>
    <row r="5328" spans="1:10">
      <c r="A5328">
        <v>10</v>
      </c>
      <c r="B5328">
        <v>-91.233999999999995</v>
      </c>
      <c r="C5328">
        <v>175</v>
      </c>
      <c r="D5328">
        <v>35000</v>
      </c>
      <c r="E5328">
        <v>69</v>
      </c>
      <c r="F5328" s="3">
        <v>64.631354333143079</v>
      </c>
    </row>
    <row r="5329" spans="1:6">
      <c r="A5329">
        <v>11</v>
      </c>
      <c r="B5329">
        <v>-91.123999999999995</v>
      </c>
      <c r="C5329">
        <v>175</v>
      </c>
      <c r="D5329">
        <v>35000</v>
      </c>
      <c r="E5329">
        <v>116</v>
      </c>
      <c r="F5329" s="3">
        <v>80.621672478854535</v>
      </c>
    </row>
    <row r="5330" spans="1:6">
      <c r="A5330">
        <v>12</v>
      </c>
      <c r="B5330">
        <v>-91.009</v>
      </c>
      <c r="C5330">
        <v>175</v>
      </c>
      <c r="D5330">
        <v>35000</v>
      </c>
      <c r="E5330">
        <v>143</v>
      </c>
      <c r="F5330" s="3">
        <v>111.014258210512</v>
      </c>
    </row>
    <row r="5331" spans="1:6">
      <c r="A5331">
        <v>13</v>
      </c>
      <c r="B5331">
        <v>-90.894999999999996</v>
      </c>
      <c r="C5331">
        <v>175</v>
      </c>
      <c r="D5331">
        <v>35000</v>
      </c>
      <c r="E5331">
        <v>162</v>
      </c>
      <c r="F5331" s="3">
        <v>160.20866009573047</v>
      </c>
    </row>
    <row r="5332" spans="1:6">
      <c r="A5332">
        <v>14</v>
      </c>
      <c r="B5332">
        <v>-90.787000000000006</v>
      </c>
      <c r="C5332">
        <v>175</v>
      </c>
      <c r="D5332">
        <v>35000</v>
      </c>
      <c r="E5332">
        <v>203</v>
      </c>
      <c r="F5332" s="3">
        <v>226.7627875438094</v>
      </c>
    </row>
    <row r="5333" spans="1:6">
      <c r="A5333">
        <v>15</v>
      </c>
      <c r="B5333">
        <v>-90.671999999999997</v>
      </c>
      <c r="C5333">
        <v>175</v>
      </c>
      <c r="D5333">
        <v>35000</v>
      </c>
      <c r="E5333">
        <v>278</v>
      </c>
      <c r="F5333" s="3">
        <v>315.78751267691109</v>
      </c>
    </row>
    <row r="5334" spans="1:6">
      <c r="A5334">
        <v>16</v>
      </c>
      <c r="B5334">
        <v>-90.555999999999997</v>
      </c>
      <c r="C5334">
        <v>175</v>
      </c>
      <c r="D5334">
        <v>35000</v>
      </c>
      <c r="E5334">
        <v>393</v>
      </c>
      <c r="F5334" s="3">
        <v>412.88618973951679</v>
      </c>
    </row>
    <row r="5335" spans="1:6">
      <c r="A5335">
        <v>17</v>
      </c>
      <c r="B5335">
        <v>-90.44</v>
      </c>
      <c r="C5335">
        <v>175</v>
      </c>
      <c r="D5335">
        <v>35000</v>
      </c>
      <c r="E5335">
        <v>512</v>
      </c>
      <c r="F5335" s="3">
        <v>497.96918468037239</v>
      </c>
    </row>
    <row r="5336" spans="1:6">
      <c r="A5336">
        <v>18</v>
      </c>
      <c r="B5336">
        <v>-90.325000000000003</v>
      </c>
      <c r="C5336">
        <v>175</v>
      </c>
      <c r="D5336">
        <v>35000</v>
      </c>
      <c r="E5336">
        <v>549</v>
      </c>
      <c r="F5336" s="3">
        <v>549.67678011230134</v>
      </c>
    </row>
    <row r="5337" spans="1:6">
      <c r="A5337">
        <v>19</v>
      </c>
      <c r="B5337">
        <v>-90.218999999999994</v>
      </c>
      <c r="C5337">
        <v>175</v>
      </c>
      <c r="D5337">
        <v>35000</v>
      </c>
      <c r="E5337">
        <v>591</v>
      </c>
      <c r="F5337" s="3">
        <v>556.1283756610203</v>
      </c>
    </row>
    <row r="5338" spans="1:6">
      <c r="A5338">
        <v>20</v>
      </c>
      <c r="B5338">
        <v>-90.105999999999995</v>
      </c>
      <c r="C5338">
        <v>175</v>
      </c>
      <c r="D5338">
        <v>35000</v>
      </c>
      <c r="E5338">
        <v>566</v>
      </c>
      <c r="F5338" s="3">
        <v>517.61606892456496</v>
      </c>
    </row>
    <row r="5339" spans="1:6">
      <c r="A5339">
        <v>21</v>
      </c>
      <c r="B5339">
        <v>-89.991</v>
      </c>
      <c r="C5339">
        <v>175</v>
      </c>
      <c r="D5339">
        <v>35000</v>
      </c>
      <c r="E5339">
        <v>433</v>
      </c>
      <c r="F5339" s="3">
        <v>441.03405498146049</v>
      </c>
    </row>
    <row r="5340" spans="1:6">
      <c r="A5340">
        <v>22</v>
      </c>
      <c r="B5340">
        <v>-89.876999999999995</v>
      </c>
      <c r="C5340">
        <v>175</v>
      </c>
      <c r="D5340">
        <v>35000</v>
      </c>
      <c r="E5340">
        <v>352</v>
      </c>
      <c r="F5340" s="3">
        <v>346.99305096672816</v>
      </c>
    </row>
    <row r="5341" spans="1:6">
      <c r="A5341">
        <v>23</v>
      </c>
      <c r="B5341">
        <v>-89.757999999999996</v>
      </c>
      <c r="C5341">
        <v>175</v>
      </c>
      <c r="D5341">
        <v>35000</v>
      </c>
      <c r="E5341">
        <v>225</v>
      </c>
      <c r="F5341" s="3">
        <v>250.92371311003822</v>
      </c>
    </row>
    <row r="5342" spans="1:6">
      <c r="A5342">
        <v>24</v>
      </c>
      <c r="B5342">
        <v>-89.641999999999996</v>
      </c>
      <c r="C5342">
        <v>175</v>
      </c>
      <c r="D5342">
        <v>35000</v>
      </c>
      <c r="E5342">
        <v>163</v>
      </c>
      <c r="F5342" s="3">
        <v>174.04093541028203</v>
      </c>
    </row>
    <row r="5343" spans="1:6">
      <c r="A5343">
        <v>25</v>
      </c>
      <c r="B5343">
        <v>-89.534999999999997</v>
      </c>
      <c r="C5343">
        <v>175</v>
      </c>
      <c r="D5343">
        <v>35000</v>
      </c>
      <c r="E5343">
        <v>113</v>
      </c>
      <c r="F5343" s="3">
        <v>122.81884448620589</v>
      </c>
    </row>
    <row r="5344" spans="1:6">
      <c r="A5344">
        <v>26</v>
      </c>
      <c r="B5344">
        <v>-89.43</v>
      </c>
      <c r="C5344">
        <v>175</v>
      </c>
      <c r="D5344">
        <v>35000</v>
      </c>
      <c r="E5344">
        <v>102</v>
      </c>
      <c r="F5344" s="3">
        <v>89.867252399878737</v>
      </c>
    </row>
    <row r="5345" spans="1:6">
      <c r="A5345">
        <v>27</v>
      </c>
      <c r="B5345">
        <v>-89.316000000000003</v>
      </c>
      <c r="C5345">
        <v>175</v>
      </c>
      <c r="D5345">
        <v>35000</v>
      </c>
      <c r="E5345">
        <v>77</v>
      </c>
      <c r="F5345" s="3">
        <v>69.067067137027536</v>
      </c>
    </row>
    <row r="5346" spans="1:6">
      <c r="A5346">
        <v>28</v>
      </c>
      <c r="B5346">
        <v>-89.195999999999998</v>
      </c>
      <c r="C5346">
        <v>175</v>
      </c>
      <c r="D5346">
        <v>35000</v>
      </c>
      <c r="E5346">
        <v>62</v>
      </c>
      <c r="F5346" s="3">
        <v>58.131890318889276</v>
      </c>
    </row>
    <row r="5347" spans="1:6">
      <c r="A5347">
        <v>29</v>
      </c>
      <c r="B5347">
        <v>-89.090999999999994</v>
      </c>
      <c r="C5347">
        <v>175</v>
      </c>
      <c r="D5347">
        <v>35000</v>
      </c>
      <c r="E5347">
        <v>69</v>
      </c>
      <c r="F5347" s="3">
        <v>53.765091425231589</v>
      </c>
    </row>
    <row r="5348" spans="1:6">
      <c r="A5348">
        <v>30</v>
      </c>
      <c r="B5348">
        <v>-88.971999999999994</v>
      </c>
      <c r="C5348">
        <v>175</v>
      </c>
      <c r="D5348">
        <v>35000</v>
      </c>
      <c r="E5348">
        <v>50</v>
      </c>
      <c r="F5348" s="3">
        <v>51.696641832846389</v>
      </c>
    </row>
    <row r="5349" spans="1:6">
      <c r="A5349">
        <v>31</v>
      </c>
      <c r="B5349">
        <v>-88.86</v>
      </c>
      <c r="C5349">
        <v>175</v>
      </c>
      <c r="D5349">
        <v>35000</v>
      </c>
      <c r="E5349">
        <v>54</v>
      </c>
      <c r="F5349" s="3">
        <v>50.993025967460092</v>
      </c>
    </row>
    <row r="5350" spans="1:6">
      <c r="A5350">
        <v>32</v>
      </c>
      <c r="B5350">
        <v>-88.751999999999995</v>
      </c>
      <c r="C5350">
        <v>175</v>
      </c>
      <c r="D5350">
        <v>35000</v>
      </c>
      <c r="E5350">
        <v>43</v>
      </c>
      <c r="F5350" s="3">
        <v>50.75988044017511</v>
      </c>
    </row>
    <row r="5351" spans="1:6">
      <c r="A5351" t="s">
        <v>0</v>
      </c>
    </row>
    <row r="5352" spans="1:6">
      <c r="A5352" t="s">
        <v>0</v>
      </c>
    </row>
    <row r="5353" spans="1:6">
      <c r="A5353" t="s">
        <v>0</v>
      </c>
    </row>
    <row r="5354" spans="1:6">
      <c r="A5354" t="s">
        <v>0</v>
      </c>
    </row>
    <row r="5355" spans="1:6">
      <c r="A5355" t="s">
        <v>227</v>
      </c>
    </row>
    <row r="5356" spans="1:6">
      <c r="A5356" t="s">
        <v>37</v>
      </c>
    </row>
    <row r="5357" spans="1:6">
      <c r="A5357" t="s">
        <v>3</v>
      </c>
    </row>
    <row r="5358" spans="1:6">
      <c r="A5358" t="s">
        <v>4</v>
      </c>
    </row>
    <row r="5359" spans="1:6">
      <c r="A5359" t="s">
        <v>5</v>
      </c>
    </row>
    <row r="5360" spans="1:6">
      <c r="A5360" t="s">
        <v>228</v>
      </c>
    </row>
    <row r="5361" spans="1:10">
      <c r="A5361" t="s">
        <v>7</v>
      </c>
    </row>
    <row r="5362" spans="1:10">
      <c r="A5362" t="s">
        <v>8</v>
      </c>
    </row>
    <row r="5363" spans="1:10">
      <c r="A5363" t="s">
        <v>9</v>
      </c>
    </row>
    <row r="5364" spans="1:10">
      <c r="A5364" t="s">
        <v>10</v>
      </c>
    </row>
    <row r="5365" spans="1:10">
      <c r="A5365" t="s">
        <v>11</v>
      </c>
    </row>
    <row r="5366" spans="1:10">
      <c r="A5366" t="s">
        <v>0</v>
      </c>
    </row>
    <row r="5367" spans="1:10">
      <c r="A5367" t="s">
        <v>0</v>
      </c>
    </row>
    <row r="5368" spans="1:10">
      <c r="A5368" t="s">
        <v>293</v>
      </c>
      <c r="B5368" t="s">
        <v>272</v>
      </c>
      <c r="C5368" t="s">
        <v>275</v>
      </c>
      <c r="D5368" t="s">
        <v>292</v>
      </c>
      <c r="E5368" t="s">
        <v>291</v>
      </c>
      <c r="F5368" t="s">
        <v>314</v>
      </c>
    </row>
    <row r="5369" spans="1:10">
      <c r="A5369">
        <v>1</v>
      </c>
      <c r="B5369">
        <v>-92.248000000000005</v>
      </c>
      <c r="C5369">
        <v>174</v>
      </c>
      <c r="D5369">
        <v>35000</v>
      </c>
      <c r="E5369">
        <v>36</v>
      </c>
      <c r="F5369" s="3">
        <v>46.127406186030619</v>
      </c>
      <c r="J5369" t="s">
        <v>434</v>
      </c>
    </row>
    <row r="5370" spans="1:10">
      <c r="A5370">
        <v>2</v>
      </c>
      <c r="B5370">
        <v>-92.138999999999996</v>
      </c>
      <c r="C5370">
        <v>174</v>
      </c>
      <c r="D5370">
        <v>35000</v>
      </c>
      <c r="E5370">
        <v>17</v>
      </c>
      <c r="F5370" s="3">
        <v>46.128476911204011</v>
      </c>
    </row>
    <row r="5371" spans="1:10">
      <c r="A5371">
        <v>3</v>
      </c>
      <c r="B5371">
        <v>-92.024000000000001</v>
      </c>
      <c r="C5371">
        <v>174</v>
      </c>
      <c r="D5371">
        <v>35000</v>
      </c>
      <c r="E5371">
        <v>36</v>
      </c>
      <c r="F5371" s="3">
        <v>46.133275016720503</v>
      </c>
    </row>
    <row r="5372" spans="1:10">
      <c r="A5372">
        <v>4</v>
      </c>
      <c r="B5372">
        <v>-91.912000000000006</v>
      </c>
      <c r="C5372">
        <v>174</v>
      </c>
      <c r="D5372">
        <v>35000</v>
      </c>
      <c r="E5372">
        <v>49</v>
      </c>
      <c r="F5372" s="3">
        <v>46.151465462611057</v>
      </c>
    </row>
    <row r="5373" spans="1:10">
      <c r="A5373">
        <v>5</v>
      </c>
      <c r="B5373">
        <v>-91.8</v>
      </c>
      <c r="C5373">
        <v>174</v>
      </c>
      <c r="D5373">
        <v>35000</v>
      </c>
      <c r="E5373">
        <v>53</v>
      </c>
      <c r="F5373" s="3">
        <v>46.215091296630128</v>
      </c>
    </row>
    <row r="5374" spans="1:10">
      <c r="A5374">
        <v>6</v>
      </c>
      <c r="B5374">
        <v>-91.694000000000003</v>
      </c>
      <c r="C5374">
        <v>174</v>
      </c>
      <c r="D5374">
        <v>35000</v>
      </c>
      <c r="E5374">
        <v>65</v>
      </c>
      <c r="F5374" s="3">
        <v>46.400450837434327</v>
      </c>
    </row>
    <row r="5375" spans="1:10">
      <c r="A5375">
        <v>7</v>
      </c>
      <c r="B5375">
        <v>-91.581000000000003</v>
      </c>
      <c r="C5375">
        <v>174</v>
      </c>
      <c r="D5375">
        <v>35000</v>
      </c>
      <c r="E5375">
        <v>59</v>
      </c>
      <c r="F5375" s="3">
        <v>46.96552341231547</v>
      </c>
    </row>
    <row r="5376" spans="1:10">
      <c r="A5376">
        <v>8</v>
      </c>
      <c r="B5376">
        <v>-91.465000000000003</v>
      </c>
      <c r="C5376">
        <v>174</v>
      </c>
      <c r="D5376">
        <v>35000</v>
      </c>
      <c r="E5376">
        <v>77</v>
      </c>
      <c r="F5376" s="3">
        <v>48.538577955308689</v>
      </c>
    </row>
    <row r="5377" spans="1:6">
      <c r="A5377">
        <v>9</v>
      </c>
      <c r="B5377">
        <v>-91.349000000000004</v>
      </c>
      <c r="C5377">
        <v>174</v>
      </c>
      <c r="D5377">
        <v>35000</v>
      </c>
      <c r="E5377">
        <v>58</v>
      </c>
      <c r="F5377" s="3">
        <v>52.432623808869309</v>
      </c>
    </row>
    <row r="5378" spans="1:6">
      <c r="A5378">
        <v>10</v>
      </c>
      <c r="B5378">
        <v>-91.233999999999995</v>
      </c>
      <c r="C5378">
        <v>174</v>
      </c>
      <c r="D5378">
        <v>35000</v>
      </c>
      <c r="E5378">
        <v>72</v>
      </c>
      <c r="F5378" s="3">
        <v>61.01082302127012</v>
      </c>
    </row>
    <row r="5379" spans="1:6">
      <c r="A5379">
        <v>11</v>
      </c>
      <c r="B5379">
        <v>-91.123999999999995</v>
      </c>
      <c r="C5379">
        <v>174</v>
      </c>
      <c r="D5379">
        <v>35000</v>
      </c>
      <c r="E5379">
        <v>103</v>
      </c>
      <c r="F5379" s="3">
        <v>77.131758597594612</v>
      </c>
    </row>
    <row r="5380" spans="1:6">
      <c r="A5380">
        <v>12</v>
      </c>
      <c r="B5380">
        <v>-91.009</v>
      </c>
      <c r="C5380">
        <v>174</v>
      </c>
      <c r="D5380">
        <v>35000</v>
      </c>
      <c r="E5380">
        <v>137</v>
      </c>
      <c r="F5380" s="3">
        <v>107.05853092726066</v>
      </c>
    </row>
    <row r="5381" spans="1:6">
      <c r="A5381">
        <v>13</v>
      </c>
      <c r="B5381">
        <v>-90.894999999999996</v>
      </c>
      <c r="C5381">
        <v>174</v>
      </c>
      <c r="D5381">
        <v>35000</v>
      </c>
      <c r="E5381">
        <v>161</v>
      </c>
      <c r="F5381" s="3">
        <v>154.65993192948923</v>
      </c>
    </row>
    <row r="5382" spans="1:6">
      <c r="A5382">
        <v>14</v>
      </c>
      <c r="B5382">
        <v>-90.787000000000006</v>
      </c>
      <c r="C5382">
        <v>174</v>
      </c>
      <c r="D5382">
        <v>35000</v>
      </c>
      <c r="E5382">
        <v>228</v>
      </c>
      <c r="F5382" s="3">
        <v>218.40008512641791</v>
      </c>
    </row>
    <row r="5383" spans="1:6">
      <c r="A5383">
        <v>15</v>
      </c>
      <c r="B5383">
        <v>-90.671999999999997</v>
      </c>
      <c r="C5383">
        <v>174</v>
      </c>
      <c r="D5383">
        <v>35000</v>
      </c>
      <c r="E5383">
        <v>254</v>
      </c>
      <c r="F5383" s="3">
        <v>303.42980034092318</v>
      </c>
    </row>
    <row r="5384" spans="1:6">
      <c r="A5384">
        <v>16</v>
      </c>
      <c r="B5384">
        <v>-90.555999999999997</v>
      </c>
      <c r="C5384">
        <v>174</v>
      </c>
      <c r="D5384">
        <v>35000</v>
      </c>
      <c r="E5384">
        <v>350</v>
      </c>
      <c r="F5384" s="3">
        <v>396.86465358250518</v>
      </c>
    </row>
    <row r="5385" spans="1:6">
      <c r="A5385">
        <v>17</v>
      </c>
      <c r="B5385">
        <v>-90.44</v>
      </c>
      <c r="C5385">
        <v>174</v>
      </c>
      <c r="D5385">
        <v>35000</v>
      </c>
      <c r="E5385">
        <v>460</v>
      </c>
      <c r="F5385" s="3">
        <v>480.77497381708878</v>
      </c>
    </row>
    <row r="5386" spans="1:6">
      <c r="A5386">
        <v>18</v>
      </c>
      <c r="B5386">
        <v>-90.325000000000003</v>
      </c>
      <c r="C5386">
        <v>174</v>
      </c>
      <c r="D5386">
        <v>35000</v>
      </c>
      <c r="E5386">
        <v>569</v>
      </c>
      <c r="F5386" s="3">
        <v>535.50092519460145</v>
      </c>
    </row>
    <row r="5387" spans="1:6">
      <c r="A5387">
        <v>19</v>
      </c>
      <c r="B5387">
        <v>-90.218999999999994</v>
      </c>
      <c r="C5387">
        <v>174</v>
      </c>
      <c r="D5387">
        <v>35000</v>
      </c>
      <c r="E5387">
        <v>598</v>
      </c>
      <c r="F5387" s="3">
        <v>548.57498904090687</v>
      </c>
    </row>
    <row r="5388" spans="1:6">
      <c r="A5388">
        <v>20</v>
      </c>
      <c r="B5388">
        <v>-90.105999999999995</v>
      </c>
      <c r="C5388">
        <v>174</v>
      </c>
      <c r="D5388">
        <v>35000</v>
      </c>
      <c r="E5388">
        <v>561</v>
      </c>
      <c r="F5388" s="3">
        <v>519.54421798239457</v>
      </c>
    </row>
    <row r="5389" spans="1:6">
      <c r="A5389">
        <v>21</v>
      </c>
      <c r="B5389">
        <v>-89.991</v>
      </c>
      <c r="C5389">
        <v>174</v>
      </c>
      <c r="D5389">
        <v>35000</v>
      </c>
      <c r="E5389">
        <v>451</v>
      </c>
      <c r="F5389" s="3">
        <v>452.21577165141946</v>
      </c>
    </row>
    <row r="5390" spans="1:6">
      <c r="A5390">
        <v>22</v>
      </c>
      <c r="B5390">
        <v>-89.876999999999995</v>
      </c>
      <c r="C5390">
        <v>174</v>
      </c>
      <c r="D5390">
        <v>35000</v>
      </c>
      <c r="E5390">
        <v>370</v>
      </c>
      <c r="F5390" s="3">
        <v>364.13204779054291</v>
      </c>
    </row>
    <row r="5391" spans="1:6">
      <c r="A5391">
        <v>23</v>
      </c>
      <c r="B5391">
        <v>-89.757999999999996</v>
      </c>
      <c r="C5391">
        <v>174</v>
      </c>
      <c r="D5391">
        <v>35000</v>
      </c>
      <c r="E5391">
        <v>266</v>
      </c>
      <c r="F5391" s="3">
        <v>269.46050906051369</v>
      </c>
    </row>
    <row r="5392" spans="1:6">
      <c r="A5392">
        <v>24</v>
      </c>
      <c r="B5392">
        <v>-89.641999999999996</v>
      </c>
      <c r="C5392">
        <v>174</v>
      </c>
      <c r="D5392">
        <v>35000</v>
      </c>
      <c r="E5392">
        <v>166</v>
      </c>
      <c r="F5392" s="3">
        <v>189.81659183976839</v>
      </c>
    </row>
    <row r="5393" spans="1:6">
      <c r="A5393">
        <v>25</v>
      </c>
      <c r="B5393">
        <v>-89.534999999999997</v>
      </c>
      <c r="C5393">
        <v>174</v>
      </c>
      <c r="D5393">
        <v>35000</v>
      </c>
      <c r="E5393">
        <v>131</v>
      </c>
      <c r="F5393" s="3">
        <v>134.04255012399935</v>
      </c>
    </row>
    <row r="5394" spans="1:6">
      <c r="A5394">
        <v>26</v>
      </c>
      <c r="B5394">
        <v>-89.43</v>
      </c>
      <c r="C5394">
        <v>174</v>
      </c>
      <c r="D5394">
        <v>35000</v>
      </c>
      <c r="E5394">
        <v>80</v>
      </c>
      <c r="F5394" s="3">
        <v>96.299421122541915</v>
      </c>
    </row>
    <row r="5395" spans="1:6">
      <c r="A5395">
        <v>27</v>
      </c>
      <c r="B5395">
        <v>-89.316000000000003</v>
      </c>
      <c r="C5395">
        <v>174</v>
      </c>
      <c r="D5395">
        <v>35000</v>
      </c>
      <c r="E5395">
        <v>83</v>
      </c>
      <c r="F5395" s="3">
        <v>71.107123498174928</v>
      </c>
    </row>
    <row r="5396" spans="1:6">
      <c r="A5396">
        <v>28</v>
      </c>
      <c r="B5396">
        <v>-89.195999999999998</v>
      </c>
      <c r="C5396">
        <v>174</v>
      </c>
      <c r="D5396">
        <v>35000</v>
      </c>
      <c r="E5396">
        <v>70</v>
      </c>
      <c r="F5396" s="3">
        <v>56.981410999234086</v>
      </c>
    </row>
    <row r="5397" spans="1:6">
      <c r="A5397">
        <v>29</v>
      </c>
      <c r="B5397">
        <v>-89.090999999999994</v>
      </c>
      <c r="C5397">
        <v>174</v>
      </c>
      <c r="D5397">
        <v>35000</v>
      </c>
      <c r="E5397">
        <v>59</v>
      </c>
      <c r="F5397" s="3">
        <v>50.941391423560532</v>
      </c>
    </row>
    <row r="5398" spans="1:6">
      <c r="A5398">
        <v>30</v>
      </c>
      <c r="B5398">
        <v>-88.971999999999994</v>
      </c>
      <c r="C5398">
        <v>174</v>
      </c>
      <c r="D5398">
        <v>35000</v>
      </c>
      <c r="E5398">
        <v>49</v>
      </c>
      <c r="F5398" s="3">
        <v>47.870503035998148</v>
      </c>
    </row>
    <row r="5399" spans="1:6">
      <c r="A5399">
        <v>31</v>
      </c>
      <c r="B5399">
        <v>-88.86</v>
      </c>
      <c r="C5399">
        <v>174</v>
      </c>
      <c r="D5399">
        <v>35000</v>
      </c>
      <c r="E5399">
        <v>56</v>
      </c>
      <c r="F5399" s="3">
        <v>46.738646838358946</v>
      </c>
    </row>
    <row r="5400" spans="1:6">
      <c r="A5400">
        <v>32</v>
      </c>
      <c r="B5400">
        <v>-88.751999999999995</v>
      </c>
      <c r="C5400">
        <v>174</v>
      </c>
      <c r="D5400">
        <v>35000</v>
      </c>
      <c r="E5400">
        <v>60</v>
      </c>
      <c r="F5400" s="3">
        <v>46.331828031152497</v>
      </c>
    </row>
    <row r="5401" spans="1:6">
      <c r="A5401" t="s">
        <v>0</v>
      </c>
    </row>
    <row r="5402" spans="1:6">
      <c r="A5402" t="s">
        <v>0</v>
      </c>
    </row>
    <row r="5403" spans="1:6">
      <c r="A5403" t="s">
        <v>0</v>
      </c>
    </row>
    <row r="5404" spans="1:6">
      <c r="A5404" t="s">
        <v>0</v>
      </c>
    </row>
    <row r="5405" spans="1:6">
      <c r="A5405" t="s">
        <v>229</v>
      </c>
    </row>
    <row r="5406" spans="1:6">
      <c r="A5406" t="s">
        <v>37</v>
      </c>
    </row>
    <row r="5407" spans="1:6">
      <c r="A5407" t="s">
        <v>3</v>
      </c>
    </row>
    <row r="5408" spans="1:6">
      <c r="A5408" t="s">
        <v>4</v>
      </c>
    </row>
    <row r="5409" spans="1:10">
      <c r="A5409" t="s">
        <v>5</v>
      </c>
    </row>
    <row r="5410" spans="1:10">
      <c r="A5410" t="s">
        <v>230</v>
      </c>
    </row>
    <row r="5411" spans="1:10">
      <c r="A5411" t="s">
        <v>7</v>
      </c>
    </row>
    <row r="5412" spans="1:10">
      <c r="A5412" t="s">
        <v>8</v>
      </c>
    </row>
    <row r="5413" spans="1:10">
      <c r="A5413" t="s">
        <v>9</v>
      </c>
    </row>
    <row r="5414" spans="1:10">
      <c r="A5414" t="s">
        <v>10</v>
      </c>
    </row>
    <row r="5415" spans="1:10">
      <c r="A5415" t="s">
        <v>11</v>
      </c>
    </row>
    <row r="5416" spans="1:10">
      <c r="A5416" t="s">
        <v>0</v>
      </c>
    </row>
    <row r="5417" spans="1:10">
      <c r="A5417" t="s">
        <v>0</v>
      </c>
    </row>
    <row r="5418" spans="1:10">
      <c r="A5418" t="s">
        <v>293</v>
      </c>
      <c r="B5418" t="s">
        <v>272</v>
      </c>
      <c r="C5418" t="s">
        <v>275</v>
      </c>
      <c r="D5418" t="s">
        <v>292</v>
      </c>
      <c r="E5418" t="s">
        <v>291</v>
      </c>
      <c r="F5418" t="s">
        <v>314</v>
      </c>
    </row>
    <row r="5419" spans="1:10">
      <c r="A5419">
        <v>1</v>
      </c>
      <c r="B5419">
        <v>-92.248000000000005</v>
      </c>
      <c r="C5419">
        <v>176</v>
      </c>
      <c r="D5419">
        <v>35000</v>
      </c>
      <c r="E5419">
        <v>41</v>
      </c>
      <c r="F5419" s="3">
        <v>52.980982139640936</v>
      </c>
      <c r="J5419" t="s">
        <v>435</v>
      </c>
    </row>
    <row r="5420" spans="1:10">
      <c r="A5420">
        <v>2</v>
      </c>
      <c r="B5420">
        <v>-92.138999999999996</v>
      </c>
      <c r="C5420">
        <v>176</v>
      </c>
      <c r="D5420">
        <v>35000</v>
      </c>
      <c r="E5420">
        <v>26</v>
      </c>
      <c r="F5420" s="3">
        <v>52.982392962720986</v>
      </c>
    </row>
    <row r="5421" spans="1:10">
      <c r="A5421">
        <v>3</v>
      </c>
      <c r="B5421">
        <v>-92.024000000000001</v>
      </c>
      <c r="C5421">
        <v>176</v>
      </c>
      <c r="D5421">
        <v>35000</v>
      </c>
      <c r="E5421">
        <v>45</v>
      </c>
      <c r="F5421" s="3">
        <v>52.98846642096364</v>
      </c>
    </row>
    <row r="5422" spans="1:10">
      <c r="A5422">
        <v>4</v>
      </c>
      <c r="B5422">
        <v>-91.912000000000006</v>
      </c>
      <c r="C5422">
        <v>176</v>
      </c>
      <c r="D5422">
        <v>35000</v>
      </c>
      <c r="E5422">
        <v>49</v>
      </c>
      <c r="F5422" s="3">
        <v>53.010649945641887</v>
      </c>
    </row>
    <row r="5423" spans="1:10">
      <c r="A5423">
        <v>5</v>
      </c>
      <c r="B5423">
        <v>-91.8</v>
      </c>
      <c r="C5423">
        <v>176</v>
      </c>
      <c r="D5423">
        <v>35000</v>
      </c>
      <c r="E5423">
        <v>56</v>
      </c>
      <c r="F5423" s="3">
        <v>53.085627264917512</v>
      </c>
    </row>
    <row r="5424" spans="1:10">
      <c r="A5424">
        <v>6</v>
      </c>
      <c r="B5424">
        <v>-91.694000000000003</v>
      </c>
      <c r="C5424">
        <v>176</v>
      </c>
      <c r="D5424">
        <v>35000</v>
      </c>
      <c r="E5424">
        <v>48</v>
      </c>
      <c r="F5424" s="3">
        <v>53.297490062540689</v>
      </c>
    </row>
    <row r="5425" spans="1:6">
      <c r="A5425">
        <v>7</v>
      </c>
      <c r="B5425">
        <v>-91.581000000000003</v>
      </c>
      <c r="C5425">
        <v>176</v>
      </c>
      <c r="D5425">
        <v>35000</v>
      </c>
      <c r="E5425">
        <v>73</v>
      </c>
      <c r="F5425" s="3">
        <v>53.925095456857576</v>
      </c>
    </row>
    <row r="5426" spans="1:6">
      <c r="A5426">
        <v>8</v>
      </c>
      <c r="B5426">
        <v>-91.465000000000003</v>
      </c>
      <c r="C5426">
        <v>176</v>
      </c>
      <c r="D5426">
        <v>35000</v>
      </c>
      <c r="E5426">
        <v>68</v>
      </c>
      <c r="F5426" s="3">
        <v>55.62569059356332</v>
      </c>
    </row>
    <row r="5427" spans="1:6">
      <c r="A5427">
        <v>9</v>
      </c>
      <c r="B5427">
        <v>-91.349000000000004</v>
      </c>
      <c r="C5427">
        <v>176</v>
      </c>
      <c r="D5427">
        <v>35000</v>
      </c>
      <c r="E5427">
        <v>81</v>
      </c>
      <c r="F5427" s="3">
        <v>59.734230292923918</v>
      </c>
    </row>
    <row r="5428" spans="1:6">
      <c r="A5428">
        <v>10</v>
      </c>
      <c r="B5428">
        <v>-91.233999999999995</v>
      </c>
      <c r="C5428">
        <v>176</v>
      </c>
      <c r="D5428">
        <v>35000</v>
      </c>
      <c r="E5428">
        <v>85</v>
      </c>
      <c r="F5428" s="3">
        <v>68.594211300075273</v>
      </c>
    </row>
    <row r="5429" spans="1:6">
      <c r="A5429">
        <v>11</v>
      </c>
      <c r="B5429">
        <v>-91.123999999999995</v>
      </c>
      <c r="C5429">
        <v>176</v>
      </c>
      <c r="D5429">
        <v>35000</v>
      </c>
      <c r="E5429">
        <v>122</v>
      </c>
      <c r="F5429" s="3">
        <v>84.949828186474733</v>
      </c>
    </row>
    <row r="5430" spans="1:6">
      <c r="A5430">
        <v>12</v>
      </c>
      <c r="B5430">
        <v>-91.009</v>
      </c>
      <c r="C5430">
        <v>176</v>
      </c>
      <c r="D5430">
        <v>35000</v>
      </c>
      <c r="E5430">
        <v>128</v>
      </c>
      <c r="F5430" s="3">
        <v>114.85595394264126</v>
      </c>
    </row>
    <row r="5431" spans="1:6">
      <c r="A5431">
        <v>13</v>
      </c>
      <c r="B5431">
        <v>-90.894999999999996</v>
      </c>
      <c r="C5431">
        <v>176</v>
      </c>
      <c r="D5431">
        <v>35000</v>
      </c>
      <c r="E5431">
        <v>165</v>
      </c>
      <c r="F5431" s="3">
        <v>161.84230360263717</v>
      </c>
    </row>
    <row r="5432" spans="1:6">
      <c r="A5432">
        <v>14</v>
      </c>
      <c r="B5432">
        <v>-90.787000000000006</v>
      </c>
      <c r="C5432">
        <v>176</v>
      </c>
      <c r="D5432">
        <v>35000</v>
      </c>
      <c r="E5432">
        <v>205</v>
      </c>
      <c r="F5432" s="3">
        <v>224.20333078887822</v>
      </c>
    </row>
    <row r="5433" spans="1:6">
      <c r="A5433">
        <v>15</v>
      </c>
      <c r="B5433">
        <v>-90.671999999999997</v>
      </c>
      <c r="C5433">
        <v>176</v>
      </c>
      <c r="D5433">
        <v>35000</v>
      </c>
      <c r="E5433">
        <v>274</v>
      </c>
      <c r="F5433" s="3">
        <v>306.93118002049226</v>
      </c>
    </row>
    <row r="5434" spans="1:6">
      <c r="A5434">
        <v>16</v>
      </c>
      <c r="B5434">
        <v>-90.555999999999997</v>
      </c>
      <c r="C5434">
        <v>176</v>
      </c>
      <c r="D5434">
        <v>35000</v>
      </c>
      <c r="E5434">
        <v>384</v>
      </c>
      <c r="F5434" s="3">
        <v>397.69730102561113</v>
      </c>
    </row>
    <row r="5435" spans="1:6">
      <c r="A5435">
        <v>17</v>
      </c>
      <c r="B5435">
        <v>-90.44</v>
      </c>
      <c r="C5435">
        <v>176</v>
      </c>
      <c r="D5435">
        <v>35000</v>
      </c>
      <c r="E5435">
        <v>449</v>
      </c>
      <c r="F5435" s="3">
        <v>479.59860732451898</v>
      </c>
    </row>
    <row r="5436" spans="1:6">
      <c r="A5436">
        <v>18</v>
      </c>
      <c r="B5436">
        <v>-90.325000000000003</v>
      </c>
      <c r="C5436">
        <v>176</v>
      </c>
      <c r="D5436">
        <v>35000</v>
      </c>
      <c r="E5436">
        <v>553</v>
      </c>
      <c r="F5436" s="3">
        <v>534.04057217911884</v>
      </c>
    </row>
    <row r="5437" spans="1:6">
      <c r="A5437">
        <v>19</v>
      </c>
      <c r="B5437">
        <v>-90.218999999999994</v>
      </c>
      <c r="C5437">
        <v>176</v>
      </c>
      <c r="D5437">
        <v>35000</v>
      </c>
      <c r="E5437">
        <v>615</v>
      </c>
      <c r="F5437" s="3">
        <v>548.81870454175737</v>
      </c>
    </row>
    <row r="5438" spans="1:6">
      <c r="A5438">
        <v>20</v>
      </c>
      <c r="B5438">
        <v>-90.105999999999995</v>
      </c>
      <c r="C5438">
        <v>176</v>
      </c>
      <c r="D5438">
        <v>35000</v>
      </c>
      <c r="E5438">
        <v>552</v>
      </c>
      <c r="F5438" s="3">
        <v>523.35205673600603</v>
      </c>
    </row>
    <row r="5439" spans="1:6">
      <c r="A5439">
        <v>21</v>
      </c>
      <c r="B5439">
        <v>-89.991</v>
      </c>
      <c r="C5439">
        <v>176</v>
      </c>
      <c r="D5439">
        <v>35000</v>
      </c>
      <c r="E5439">
        <v>449</v>
      </c>
      <c r="F5439" s="3">
        <v>460.39138138207772</v>
      </c>
    </row>
    <row r="5440" spans="1:6">
      <c r="A5440">
        <v>22</v>
      </c>
      <c r="B5440">
        <v>-89.876999999999995</v>
      </c>
      <c r="C5440">
        <v>176</v>
      </c>
      <c r="D5440">
        <v>35000</v>
      </c>
      <c r="E5440">
        <v>389</v>
      </c>
      <c r="F5440" s="3">
        <v>376.00294213534255</v>
      </c>
    </row>
    <row r="5441" spans="1:6">
      <c r="A5441">
        <v>23</v>
      </c>
      <c r="B5441">
        <v>-89.757999999999996</v>
      </c>
      <c r="C5441">
        <v>176</v>
      </c>
      <c r="D5441">
        <v>35000</v>
      </c>
      <c r="E5441">
        <v>275</v>
      </c>
      <c r="F5441" s="3">
        <v>283.47470050000214</v>
      </c>
    </row>
    <row r="5442" spans="1:6">
      <c r="A5442">
        <v>24</v>
      </c>
      <c r="B5442">
        <v>-89.641999999999996</v>
      </c>
      <c r="C5442">
        <v>176</v>
      </c>
      <c r="D5442">
        <v>35000</v>
      </c>
      <c r="E5442">
        <v>173</v>
      </c>
      <c r="F5442" s="3">
        <v>204.03274842038263</v>
      </c>
    </row>
    <row r="5443" spans="1:6">
      <c r="A5443">
        <v>25</v>
      </c>
      <c r="B5443">
        <v>-89.534999999999997</v>
      </c>
      <c r="C5443">
        <v>176</v>
      </c>
      <c r="D5443">
        <v>35000</v>
      </c>
      <c r="E5443">
        <v>144</v>
      </c>
      <c r="F5443" s="3">
        <v>147.22326662166429</v>
      </c>
    </row>
    <row r="5444" spans="1:6">
      <c r="A5444">
        <v>26</v>
      </c>
      <c r="B5444">
        <v>-89.43</v>
      </c>
      <c r="C5444">
        <v>176</v>
      </c>
      <c r="D5444">
        <v>35000</v>
      </c>
      <c r="E5444">
        <v>111</v>
      </c>
      <c r="F5444" s="3">
        <v>107.93460809488002</v>
      </c>
    </row>
    <row r="5445" spans="1:6">
      <c r="A5445">
        <v>27</v>
      </c>
      <c r="B5445">
        <v>-89.316000000000003</v>
      </c>
      <c r="C5445">
        <v>176</v>
      </c>
      <c r="D5445">
        <v>35000</v>
      </c>
      <c r="E5445">
        <v>87</v>
      </c>
      <c r="F5445" s="3">
        <v>81.063283155888215</v>
      </c>
    </row>
    <row r="5446" spans="1:6">
      <c r="A5446">
        <v>28</v>
      </c>
      <c r="B5446">
        <v>-89.195999999999998</v>
      </c>
      <c r="C5446">
        <v>176</v>
      </c>
      <c r="D5446">
        <v>35000</v>
      </c>
      <c r="E5446">
        <v>76</v>
      </c>
      <c r="F5446" s="3">
        <v>65.55982528056866</v>
      </c>
    </row>
    <row r="5447" spans="1:6">
      <c r="A5447">
        <v>29</v>
      </c>
      <c r="B5447">
        <v>-89.090999999999994</v>
      </c>
      <c r="C5447">
        <v>176</v>
      </c>
      <c r="D5447">
        <v>35000</v>
      </c>
      <c r="E5447">
        <v>63</v>
      </c>
      <c r="F5447" s="3">
        <v>58.724835850432662</v>
      </c>
    </row>
    <row r="5448" spans="1:6">
      <c r="A5448">
        <v>30</v>
      </c>
      <c r="B5448">
        <v>-88.971999999999994</v>
      </c>
      <c r="C5448">
        <v>176</v>
      </c>
      <c r="D5448">
        <v>35000</v>
      </c>
      <c r="E5448">
        <v>60</v>
      </c>
      <c r="F5448" s="3">
        <v>55.136673241023935</v>
      </c>
    </row>
    <row r="5449" spans="1:6">
      <c r="A5449">
        <v>31</v>
      </c>
      <c r="B5449">
        <v>-88.86</v>
      </c>
      <c r="C5449">
        <v>176</v>
      </c>
      <c r="D5449">
        <v>35000</v>
      </c>
      <c r="E5449">
        <v>61</v>
      </c>
      <c r="F5449" s="3">
        <v>53.764993187511145</v>
      </c>
    </row>
    <row r="5450" spans="1:6">
      <c r="A5450">
        <v>32</v>
      </c>
      <c r="B5450">
        <v>-88.751999999999995</v>
      </c>
      <c r="C5450">
        <v>176</v>
      </c>
      <c r="D5450">
        <v>35000</v>
      </c>
      <c r="E5450">
        <v>62</v>
      </c>
      <c r="F5450" s="3">
        <v>53.25326188160156</v>
      </c>
    </row>
    <row r="5451" spans="1:6">
      <c r="A5451" t="s">
        <v>0</v>
      </c>
    </row>
    <row r="5452" spans="1:6">
      <c r="A5452" t="s">
        <v>0</v>
      </c>
    </row>
    <row r="5453" spans="1:6">
      <c r="A5453" t="s">
        <v>0</v>
      </c>
    </row>
    <row r="5454" spans="1:6">
      <c r="A5454" t="s">
        <v>0</v>
      </c>
    </row>
    <row r="5455" spans="1:6">
      <c r="A5455" t="s">
        <v>231</v>
      </c>
    </row>
    <row r="5456" spans="1:6">
      <c r="A5456" t="s">
        <v>37</v>
      </c>
    </row>
    <row r="5457" spans="1:10">
      <c r="A5457" t="s">
        <v>3</v>
      </c>
    </row>
    <row r="5458" spans="1:10">
      <c r="A5458" t="s">
        <v>4</v>
      </c>
    </row>
    <row r="5459" spans="1:10">
      <c r="A5459" t="s">
        <v>5</v>
      </c>
    </row>
    <row r="5460" spans="1:10">
      <c r="A5460" t="s">
        <v>232</v>
      </c>
    </row>
    <row r="5461" spans="1:10">
      <c r="A5461" t="s">
        <v>7</v>
      </c>
    </row>
    <row r="5462" spans="1:10">
      <c r="A5462" t="s">
        <v>8</v>
      </c>
    </row>
    <row r="5463" spans="1:10">
      <c r="A5463" t="s">
        <v>9</v>
      </c>
    </row>
    <row r="5464" spans="1:10">
      <c r="A5464" t="s">
        <v>10</v>
      </c>
    </row>
    <row r="5465" spans="1:10">
      <c r="A5465" t="s">
        <v>11</v>
      </c>
    </row>
    <row r="5466" spans="1:10">
      <c r="A5466" t="s">
        <v>0</v>
      </c>
    </row>
    <row r="5467" spans="1:10">
      <c r="A5467" t="s">
        <v>0</v>
      </c>
    </row>
    <row r="5468" spans="1:10">
      <c r="A5468" t="s">
        <v>293</v>
      </c>
      <c r="B5468" t="s">
        <v>272</v>
      </c>
      <c r="C5468" t="s">
        <v>275</v>
      </c>
      <c r="D5468" t="s">
        <v>292</v>
      </c>
      <c r="E5468" t="s">
        <v>291</v>
      </c>
      <c r="F5468" t="s">
        <v>314</v>
      </c>
    </row>
    <row r="5469" spans="1:10">
      <c r="A5469">
        <v>1</v>
      </c>
      <c r="B5469">
        <v>-92.248000000000005</v>
      </c>
      <c r="C5469">
        <v>174</v>
      </c>
      <c r="D5469">
        <v>35000</v>
      </c>
      <c r="E5469">
        <v>26</v>
      </c>
      <c r="F5469" s="3">
        <v>49.562628487342934</v>
      </c>
      <c r="J5469" t="s">
        <v>436</v>
      </c>
    </row>
    <row r="5470" spans="1:10">
      <c r="A5470">
        <v>2</v>
      </c>
      <c r="B5470">
        <v>-92.138999999999996</v>
      </c>
      <c r="C5470">
        <v>174</v>
      </c>
      <c r="D5470">
        <v>35000</v>
      </c>
      <c r="E5470">
        <v>34</v>
      </c>
      <c r="F5470" s="3">
        <v>49.563128151294102</v>
      </c>
    </row>
    <row r="5471" spans="1:10">
      <c r="A5471">
        <v>3</v>
      </c>
      <c r="B5471">
        <v>-92.024000000000001</v>
      </c>
      <c r="C5471">
        <v>174</v>
      </c>
      <c r="D5471">
        <v>35000</v>
      </c>
      <c r="E5471">
        <v>41</v>
      </c>
      <c r="F5471" s="3">
        <v>49.565435698986676</v>
      </c>
    </row>
    <row r="5472" spans="1:10">
      <c r="A5472">
        <v>4</v>
      </c>
      <c r="B5472">
        <v>-91.912000000000006</v>
      </c>
      <c r="C5472">
        <v>174</v>
      </c>
      <c r="D5472">
        <v>35000</v>
      </c>
      <c r="E5472">
        <v>41</v>
      </c>
      <c r="F5472" s="3">
        <v>49.574470325245578</v>
      </c>
    </row>
    <row r="5473" spans="1:6">
      <c r="A5473">
        <v>5</v>
      </c>
      <c r="B5473">
        <v>-91.8</v>
      </c>
      <c r="C5473">
        <v>174</v>
      </c>
      <c r="D5473">
        <v>35000</v>
      </c>
      <c r="E5473">
        <v>54</v>
      </c>
      <c r="F5473" s="3">
        <v>49.607172085763835</v>
      </c>
    </row>
    <row r="5474" spans="1:6">
      <c r="A5474">
        <v>6</v>
      </c>
      <c r="B5474">
        <v>-91.694000000000003</v>
      </c>
      <c r="C5474">
        <v>174</v>
      </c>
      <c r="D5474">
        <v>35000</v>
      </c>
      <c r="E5474">
        <v>50</v>
      </c>
      <c r="F5474" s="3">
        <v>49.705854340740196</v>
      </c>
    </row>
    <row r="5475" spans="1:6">
      <c r="A5475">
        <v>7</v>
      </c>
      <c r="B5475">
        <v>-91.581000000000003</v>
      </c>
      <c r="C5475">
        <v>174</v>
      </c>
      <c r="D5475">
        <v>35000</v>
      </c>
      <c r="E5475">
        <v>64</v>
      </c>
      <c r="F5475" s="3">
        <v>50.018492790431758</v>
      </c>
    </row>
    <row r="5476" spans="1:6">
      <c r="A5476">
        <v>8</v>
      </c>
      <c r="B5476">
        <v>-91.465000000000003</v>
      </c>
      <c r="C5476">
        <v>174</v>
      </c>
      <c r="D5476">
        <v>35000</v>
      </c>
      <c r="E5476">
        <v>67</v>
      </c>
      <c r="F5476" s="3">
        <v>50.926697084630334</v>
      </c>
    </row>
    <row r="5477" spans="1:6">
      <c r="A5477">
        <v>9</v>
      </c>
      <c r="B5477">
        <v>-91.349000000000004</v>
      </c>
      <c r="C5477">
        <v>174</v>
      </c>
      <c r="D5477">
        <v>35000</v>
      </c>
      <c r="E5477">
        <v>62</v>
      </c>
      <c r="F5477" s="3">
        <v>53.280522232217791</v>
      </c>
    </row>
    <row r="5478" spans="1:6">
      <c r="A5478">
        <v>10</v>
      </c>
      <c r="B5478">
        <v>-91.233999999999995</v>
      </c>
      <c r="C5478">
        <v>174</v>
      </c>
      <c r="D5478">
        <v>35000</v>
      </c>
      <c r="E5478">
        <v>92</v>
      </c>
      <c r="F5478" s="3">
        <v>58.725408763571807</v>
      </c>
    </row>
    <row r="5479" spans="1:6">
      <c r="A5479">
        <v>11</v>
      </c>
      <c r="B5479">
        <v>-91.123999999999995</v>
      </c>
      <c r="C5479">
        <v>174</v>
      </c>
      <c r="D5479">
        <v>35000</v>
      </c>
      <c r="E5479">
        <v>105</v>
      </c>
      <c r="F5479" s="3">
        <v>69.49191270692036</v>
      </c>
    </row>
    <row r="5480" spans="1:6">
      <c r="A5480">
        <v>12</v>
      </c>
      <c r="B5480">
        <v>-91.009</v>
      </c>
      <c r="C5480">
        <v>174</v>
      </c>
      <c r="D5480">
        <v>35000</v>
      </c>
      <c r="E5480">
        <v>106</v>
      </c>
      <c r="F5480" s="3">
        <v>90.618242926297199</v>
      </c>
    </row>
    <row r="5481" spans="1:6">
      <c r="A5481">
        <v>13</v>
      </c>
      <c r="B5481">
        <v>-90.894999999999996</v>
      </c>
      <c r="C5481">
        <v>174</v>
      </c>
      <c r="D5481">
        <v>35000</v>
      </c>
      <c r="E5481">
        <v>140</v>
      </c>
      <c r="F5481" s="3">
        <v>126.34384064447626</v>
      </c>
    </row>
    <row r="5482" spans="1:6">
      <c r="A5482">
        <v>14</v>
      </c>
      <c r="B5482">
        <v>-90.787000000000006</v>
      </c>
      <c r="C5482">
        <v>174</v>
      </c>
      <c r="D5482">
        <v>35000</v>
      </c>
      <c r="E5482">
        <v>177</v>
      </c>
      <c r="F5482" s="3">
        <v>177.43100530901839</v>
      </c>
    </row>
    <row r="5483" spans="1:6">
      <c r="A5483">
        <v>15</v>
      </c>
      <c r="B5483">
        <v>-90.671999999999997</v>
      </c>
      <c r="C5483">
        <v>174</v>
      </c>
      <c r="D5483">
        <v>35000</v>
      </c>
      <c r="E5483">
        <v>227</v>
      </c>
      <c r="F5483" s="3">
        <v>250.95982522604984</v>
      </c>
    </row>
    <row r="5484" spans="1:6">
      <c r="A5484">
        <v>16</v>
      </c>
      <c r="B5484">
        <v>-90.555999999999997</v>
      </c>
      <c r="C5484">
        <v>174</v>
      </c>
      <c r="D5484">
        <v>35000</v>
      </c>
      <c r="E5484">
        <v>291</v>
      </c>
      <c r="F5484" s="3">
        <v>339.79983875145638</v>
      </c>
    </row>
    <row r="5485" spans="1:6">
      <c r="A5485">
        <v>17</v>
      </c>
      <c r="B5485">
        <v>-90.44</v>
      </c>
      <c r="C5485">
        <v>174</v>
      </c>
      <c r="D5485">
        <v>35000</v>
      </c>
      <c r="E5485">
        <v>414</v>
      </c>
      <c r="F5485" s="3">
        <v>430.60401425766406</v>
      </c>
    </row>
    <row r="5486" spans="1:6">
      <c r="A5486">
        <v>18</v>
      </c>
      <c r="B5486">
        <v>-90.325000000000003</v>
      </c>
      <c r="C5486">
        <v>174</v>
      </c>
      <c r="D5486">
        <v>35000</v>
      </c>
      <c r="E5486">
        <v>529</v>
      </c>
      <c r="F5486" s="3">
        <v>504.77434577882923</v>
      </c>
    </row>
    <row r="5487" spans="1:6">
      <c r="A5487">
        <v>19</v>
      </c>
      <c r="B5487">
        <v>-90.218999999999994</v>
      </c>
      <c r="C5487">
        <v>174</v>
      </c>
      <c r="D5487">
        <v>35000</v>
      </c>
      <c r="E5487">
        <v>580</v>
      </c>
      <c r="F5487" s="3">
        <v>544.0699707798359</v>
      </c>
    </row>
    <row r="5488" spans="1:6">
      <c r="A5488">
        <v>20</v>
      </c>
      <c r="B5488">
        <v>-90.105999999999995</v>
      </c>
      <c r="C5488">
        <v>174</v>
      </c>
      <c r="D5488">
        <v>35000</v>
      </c>
      <c r="E5488">
        <v>572</v>
      </c>
      <c r="F5488" s="3">
        <v>545.33543502665589</v>
      </c>
    </row>
    <row r="5489" spans="1:6">
      <c r="A5489">
        <v>21</v>
      </c>
      <c r="B5489">
        <v>-89.991</v>
      </c>
      <c r="C5489">
        <v>174</v>
      </c>
      <c r="D5489">
        <v>35000</v>
      </c>
      <c r="E5489">
        <v>485</v>
      </c>
      <c r="F5489" s="3">
        <v>503.47562378634547</v>
      </c>
    </row>
    <row r="5490" spans="1:6">
      <c r="A5490">
        <v>22</v>
      </c>
      <c r="B5490">
        <v>-89.876999999999995</v>
      </c>
      <c r="C5490">
        <v>174</v>
      </c>
      <c r="D5490">
        <v>35000</v>
      </c>
      <c r="E5490">
        <v>454</v>
      </c>
      <c r="F5490" s="3">
        <v>429.51350283756329</v>
      </c>
    </row>
    <row r="5491" spans="1:6">
      <c r="A5491">
        <v>23</v>
      </c>
      <c r="B5491">
        <v>-89.757999999999996</v>
      </c>
      <c r="C5491">
        <v>174</v>
      </c>
      <c r="D5491">
        <v>35000</v>
      </c>
      <c r="E5491">
        <v>360</v>
      </c>
      <c r="F5491" s="3">
        <v>336.23631372188601</v>
      </c>
    </row>
    <row r="5492" spans="1:6">
      <c r="A5492">
        <v>24</v>
      </c>
      <c r="B5492">
        <v>-89.641999999999996</v>
      </c>
      <c r="C5492">
        <v>174</v>
      </c>
      <c r="D5492">
        <v>35000</v>
      </c>
      <c r="E5492">
        <v>214</v>
      </c>
      <c r="F5492" s="3">
        <v>247.77389328095586</v>
      </c>
    </row>
    <row r="5493" spans="1:6">
      <c r="A5493">
        <v>25</v>
      </c>
      <c r="B5493">
        <v>-89.534999999999997</v>
      </c>
      <c r="C5493">
        <v>174</v>
      </c>
      <c r="D5493">
        <v>35000</v>
      </c>
      <c r="E5493">
        <v>199</v>
      </c>
      <c r="F5493" s="3">
        <v>179.4034877662119</v>
      </c>
    </row>
    <row r="5494" spans="1:6">
      <c r="A5494">
        <v>26</v>
      </c>
      <c r="B5494">
        <v>-89.43</v>
      </c>
      <c r="C5494">
        <v>174</v>
      </c>
      <c r="D5494">
        <v>35000</v>
      </c>
      <c r="E5494">
        <v>102</v>
      </c>
      <c r="F5494" s="3">
        <v>128.9305747076676</v>
      </c>
    </row>
    <row r="5495" spans="1:6">
      <c r="A5495">
        <v>27</v>
      </c>
      <c r="B5495">
        <v>-89.316000000000003</v>
      </c>
      <c r="C5495">
        <v>174</v>
      </c>
      <c r="D5495">
        <v>35000</v>
      </c>
      <c r="E5495">
        <v>91</v>
      </c>
      <c r="F5495" s="3">
        <v>92.220808566121519</v>
      </c>
    </row>
    <row r="5496" spans="1:6">
      <c r="A5496">
        <v>28</v>
      </c>
      <c r="B5496">
        <v>-89.195999999999998</v>
      </c>
      <c r="C5496">
        <v>174</v>
      </c>
      <c r="D5496">
        <v>35000</v>
      </c>
      <c r="E5496">
        <v>77</v>
      </c>
      <c r="F5496" s="3">
        <v>69.696599470849648</v>
      </c>
    </row>
    <row r="5497" spans="1:6">
      <c r="A5497">
        <v>29</v>
      </c>
      <c r="B5497">
        <v>-89.090999999999994</v>
      </c>
      <c r="C5497">
        <v>174</v>
      </c>
      <c r="D5497">
        <v>35000</v>
      </c>
      <c r="E5497">
        <v>69</v>
      </c>
      <c r="F5497" s="3">
        <v>59.180466887917447</v>
      </c>
    </row>
    <row r="5498" spans="1:6">
      <c r="A5498">
        <v>30</v>
      </c>
      <c r="B5498">
        <v>-88.971999999999994</v>
      </c>
      <c r="C5498">
        <v>174</v>
      </c>
      <c r="D5498">
        <v>35000</v>
      </c>
      <c r="E5498">
        <v>74</v>
      </c>
      <c r="F5498" s="3">
        <v>53.358783376029088</v>
      </c>
    </row>
    <row r="5499" spans="1:6">
      <c r="A5499">
        <v>31</v>
      </c>
      <c r="B5499">
        <v>-88.86</v>
      </c>
      <c r="C5499">
        <v>174</v>
      </c>
      <c r="D5499">
        <v>35000</v>
      </c>
      <c r="E5499">
        <v>47</v>
      </c>
      <c r="F5499" s="3">
        <v>51.009488982183427</v>
      </c>
    </row>
    <row r="5500" spans="1:6">
      <c r="A5500">
        <v>32</v>
      </c>
      <c r="B5500">
        <v>-88.751999999999995</v>
      </c>
      <c r="C5500">
        <v>174</v>
      </c>
      <c r="D5500">
        <v>35000</v>
      </c>
      <c r="E5500">
        <v>56</v>
      </c>
      <c r="F5500" s="3">
        <v>50.088262912077155</v>
      </c>
    </row>
    <row r="5501" spans="1:6">
      <c r="A5501" t="s">
        <v>0</v>
      </c>
    </row>
    <row r="5502" spans="1:6">
      <c r="A5502" t="s">
        <v>0</v>
      </c>
    </row>
    <row r="5503" spans="1:6">
      <c r="A5503" t="s">
        <v>0</v>
      </c>
    </row>
    <row r="5504" spans="1:6">
      <c r="A5504" t="s">
        <v>0</v>
      </c>
    </row>
    <row r="5505" spans="1:10">
      <c r="A5505" t="s">
        <v>233</v>
      </c>
    </row>
    <row r="5506" spans="1:10">
      <c r="A5506" t="s">
        <v>37</v>
      </c>
    </row>
    <row r="5507" spans="1:10">
      <c r="A5507" t="s">
        <v>3</v>
      </c>
    </row>
    <row r="5508" spans="1:10">
      <c r="A5508" t="s">
        <v>4</v>
      </c>
    </row>
    <row r="5509" spans="1:10">
      <c r="A5509" t="s">
        <v>5</v>
      </c>
    </row>
    <row r="5510" spans="1:10">
      <c r="A5510" t="s">
        <v>234</v>
      </c>
    </row>
    <row r="5511" spans="1:10">
      <c r="A5511" t="s">
        <v>7</v>
      </c>
    </row>
    <row r="5512" spans="1:10">
      <c r="A5512" t="s">
        <v>8</v>
      </c>
    </row>
    <row r="5513" spans="1:10">
      <c r="A5513" t="s">
        <v>9</v>
      </c>
    </row>
    <row r="5514" spans="1:10">
      <c r="A5514" t="s">
        <v>10</v>
      </c>
    </row>
    <row r="5515" spans="1:10">
      <c r="A5515" t="s">
        <v>11</v>
      </c>
    </row>
    <row r="5516" spans="1:10">
      <c r="A5516" t="s">
        <v>0</v>
      </c>
    </row>
    <row r="5517" spans="1:10">
      <c r="A5517" t="s">
        <v>0</v>
      </c>
    </row>
    <row r="5518" spans="1:10">
      <c r="A5518" t="s">
        <v>293</v>
      </c>
      <c r="B5518" t="s">
        <v>272</v>
      </c>
      <c r="C5518" t="s">
        <v>275</v>
      </c>
      <c r="D5518" t="s">
        <v>292</v>
      </c>
      <c r="E5518" t="s">
        <v>291</v>
      </c>
      <c r="F5518" t="s">
        <v>314</v>
      </c>
    </row>
    <row r="5519" spans="1:10">
      <c r="A5519">
        <v>1</v>
      </c>
      <c r="B5519">
        <v>-92.248000000000005</v>
      </c>
      <c r="C5519">
        <v>177</v>
      </c>
      <c r="D5519">
        <v>35000</v>
      </c>
      <c r="E5519">
        <v>28</v>
      </c>
      <c r="F5519" s="3">
        <v>50.82236896925864</v>
      </c>
      <c r="J5519" t="s">
        <v>437</v>
      </c>
    </row>
    <row r="5520" spans="1:10">
      <c r="A5520">
        <v>2</v>
      </c>
      <c r="B5520">
        <v>-92.138999999999996</v>
      </c>
      <c r="C5520">
        <v>177</v>
      </c>
      <c r="D5520">
        <v>35000</v>
      </c>
      <c r="E5520">
        <v>36</v>
      </c>
      <c r="F5520" s="3">
        <v>50.822461889791839</v>
      </c>
    </row>
    <row r="5521" spans="1:6">
      <c r="A5521">
        <v>3</v>
      </c>
      <c r="B5521">
        <v>-92.024000000000001</v>
      </c>
      <c r="C5521">
        <v>177</v>
      </c>
      <c r="D5521">
        <v>35000</v>
      </c>
      <c r="E5521">
        <v>40</v>
      </c>
      <c r="F5521" s="3">
        <v>50.823028044551293</v>
      </c>
    </row>
    <row r="5522" spans="1:6">
      <c r="A5522">
        <v>4</v>
      </c>
      <c r="B5522">
        <v>-91.912000000000006</v>
      </c>
      <c r="C5522">
        <v>177</v>
      </c>
      <c r="D5522">
        <v>35000</v>
      </c>
      <c r="E5522">
        <v>48</v>
      </c>
      <c r="F5522" s="3">
        <v>50.825886922514535</v>
      </c>
    </row>
    <row r="5523" spans="1:6">
      <c r="A5523">
        <v>5</v>
      </c>
      <c r="B5523">
        <v>-91.8</v>
      </c>
      <c r="C5523">
        <v>177</v>
      </c>
      <c r="D5523">
        <v>35000</v>
      </c>
      <c r="E5523">
        <v>49</v>
      </c>
      <c r="F5523" s="3">
        <v>50.838935250222534</v>
      </c>
    </row>
    <row r="5524" spans="1:6">
      <c r="A5524">
        <v>6</v>
      </c>
      <c r="B5524">
        <v>-91.694000000000003</v>
      </c>
      <c r="C5524">
        <v>177</v>
      </c>
      <c r="D5524">
        <v>35000</v>
      </c>
      <c r="E5524">
        <v>62</v>
      </c>
      <c r="F5524" s="3">
        <v>50.887203752558392</v>
      </c>
    </row>
    <row r="5525" spans="1:6">
      <c r="A5525">
        <v>7</v>
      </c>
      <c r="B5525">
        <v>-91.581000000000003</v>
      </c>
      <c r="C5525">
        <v>177</v>
      </c>
      <c r="D5525">
        <v>35000</v>
      </c>
      <c r="E5525">
        <v>68</v>
      </c>
      <c r="F5525" s="3">
        <v>51.071935409788587</v>
      </c>
    </row>
    <row r="5526" spans="1:6">
      <c r="A5526">
        <v>8</v>
      </c>
      <c r="B5526">
        <v>-91.465000000000003</v>
      </c>
      <c r="C5526">
        <v>177</v>
      </c>
      <c r="D5526">
        <v>35000</v>
      </c>
      <c r="E5526">
        <v>55</v>
      </c>
      <c r="F5526" s="3">
        <v>51.710755379789454</v>
      </c>
    </row>
    <row r="5527" spans="1:6">
      <c r="A5527">
        <v>9</v>
      </c>
      <c r="B5527">
        <v>-91.349000000000004</v>
      </c>
      <c r="C5527">
        <v>177</v>
      </c>
      <c r="D5527">
        <v>35000</v>
      </c>
      <c r="E5527">
        <v>76</v>
      </c>
      <c r="F5527" s="3">
        <v>53.640227132438604</v>
      </c>
    </row>
    <row r="5528" spans="1:6">
      <c r="A5528">
        <v>10</v>
      </c>
      <c r="B5528">
        <v>-91.233999999999995</v>
      </c>
      <c r="C5528">
        <v>177</v>
      </c>
      <c r="D5528">
        <v>35000</v>
      </c>
      <c r="E5528">
        <v>64</v>
      </c>
      <c r="F5528" s="3">
        <v>58.71958828797198</v>
      </c>
    </row>
    <row r="5529" spans="1:6">
      <c r="A5529">
        <v>11</v>
      </c>
      <c r="B5529">
        <v>-91.123999999999995</v>
      </c>
      <c r="C5529">
        <v>177</v>
      </c>
      <c r="D5529">
        <v>35000</v>
      </c>
      <c r="E5529">
        <v>87</v>
      </c>
      <c r="F5529" s="3">
        <v>69.855515552427477</v>
      </c>
    </row>
    <row r="5530" spans="1:6">
      <c r="A5530">
        <v>12</v>
      </c>
      <c r="B5530">
        <v>-91.009</v>
      </c>
      <c r="C5530">
        <v>177</v>
      </c>
      <c r="D5530">
        <v>35000</v>
      </c>
      <c r="E5530">
        <v>111</v>
      </c>
      <c r="F5530" s="3">
        <v>93.555005589470085</v>
      </c>
    </row>
    <row r="5531" spans="1:6">
      <c r="A5531">
        <v>13</v>
      </c>
      <c r="B5531">
        <v>-90.894999999999996</v>
      </c>
      <c r="C5531">
        <v>177</v>
      </c>
      <c r="D5531">
        <v>35000</v>
      </c>
      <c r="E5531">
        <v>157</v>
      </c>
      <c r="F5531" s="3">
        <v>136.00915303799437</v>
      </c>
    </row>
    <row r="5532" spans="1:6">
      <c r="A5532">
        <v>14</v>
      </c>
      <c r="B5532">
        <v>-90.787000000000006</v>
      </c>
      <c r="C5532">
        <v>177</v>
      </c>
      <c r="D5532">
        <v>35000</v>
      </c>
      <c r="E5532">
        <v>211</v>
      </c>
      <c r="F5532" s="3">
        <v>198.59614575371981</v>
      </c>
    </row>
    <row r="5533" spans="1:6">
      <c r="A5533">
        <v>15</v>
      </c>
      <c r="B5533">
        <v>-90.671999999999997</v>
      </c>
      <c r="C5533">
        <v>177</v>
      </c>
      <c r="D5533">
        <v>35000</v>
      </c>
      <c r="E5533">
        <v>247</v>
      </c>
      <c r="F5533" s="3">
        <v>288.83699544876367</v>
      </c>
    </row>
    <row r="5534" spans="1:6">
      <c r="A5534">
        <v>16</v>
      </c>
      <c r="B5534">
        <v>-90.555999999999997</v>
      </c>
      <c r="C5534">
        <v>177</v>
      </c>
      <c r="D5534">
        <v>35000</v>
      </c>
      <c r="E5534">
        <v>348</v>
      </c>
      <c r="F5534" s="3">
        <v>394.01963156423375</v>
      </c>
    </row>
    <row r="5535" spans="1:6">
      <c r="A5535">
        <v>17</v>
      </c>
      <c r="B5535">
        <v>-90.44</v>
      </c>
      <c r="C5535">
        <v>177</v>
      </c>
      <c r="D5535">
        <v>35000</v>
      </c>
      <c r="E5535">
        <v>492</v>
      </c>
      <c r="F5535" s="3">
        <v>491.78517552613152</v>
      </c>
    </row>
    <row r="5536" spans="1:6">
      <c r="A5536">
        <v>18</v>
      </c>
      <c r="B5536">
        <v>-90.325000000000003</v>
      </c>
      <c r="C5536">
        <v>177</v>
      </c>
      <c r="D5536">
        <v>35000</v>
      </c>
      <c r="E5536">
        <v>565</v>
      </c>
      <c r="F5536" s="3">
        <v>555.35051827588904</v>
      </c>
    </row>
    <row r="5537" spans="1:6">
      <c r="A5537">
        <v>19</v>
      </c>
      <c r="B5537">
        <v>-90.218999999999994</v>
      </c>
      <c r="C5537">
        <v>177</v>
      </c>
      <c r="D5537">
        <v>35000</v>
      </c>
      <c r="E5537">
        <v>611</v>
      </c>
      <c r="F5537" s="3">
        <v>567.47321745389536</v>
      </c>
    </row>
    <row r="5538" spans="1:6">
      <c r="A5538">
        <v>20</v>
      </c>
      <c r="B5538">
        <v>-90.105999999999995</v>
      </c>
      <c r="C5538">
        <v>177</v>
      </c>
      <c r="D5538">
        <v>35000</v>
      </c>
      <c r="E5538">
        <v>581</v>
      </c>
      <c r="F5538" s="3">
        <v>527.40345523617327</v>
      </c>
    </row>
    <row r="5539" spans="1:6">
      <c r="A5539">
        <v>21</v>
      </c>
      <c r="B5539">
        <v>-89.991</v>
      </c>
      <c r="C5539">
        <v>177</v>
      </c>
      <c r="D5539">
        <v>35000</v>
      </c>
      <c r="E5539">
        <v>462</v>
      </c>
      <c r="F5539" s="3">
        <v>443.16154983990998</v>
      </c>
    </row>
    <row r="5540" spans="1:6">
      <c r="A5540">
        <v>22</v>
      </c>
      <c r="B5540">
        <v>-89.876999999999995</v>
      </c>
      <c r="C5540">
        <v>177</v>
      </c>
      <c r="D5540">
        <v>35000</v>
      </c>
      <c r="E5540">
        <v>300</v>
      </c>
      <c r="F5540" s="3">
        <v>340.11610651103427</v>
      </c>
    </row>
    <row r="5541" spans="1:6">
      <c r="A5541">
        <v>23</v>
      </c>
      <c r="B5541">
        <v>-89.757999999999996</v>
      </c>
      <c r="C5541">
        <v>177</v>
      </c>
      <c r="D5541">
        <v>35000</v>
      </c>
      <c r="E5541">
        <v>228</v>
      </c>
      <c r="F5541" s="3">
        <v>237.72441428783671</v>
      </c>
    </row>
    <row r="5542" spans="1:6">
      <c r="A5542">
        <v>24</v>
      </c>
      <c r="B5542">
        <v>-89.641999999999996</v>
      </c>
      <c r="C5542">
        <v>177</v>
      </c>
      <c r="D5542">
        <v>35000</v>
      </c>
      <c r="E5542">
        <v>151</v>
      </c>
      <c r="F5542" s="3">
        <v>159.45052591151463</v>
      </c>
    </row>
    <row r="5543" spans="1:6">
      <c r="A5543">
        <v>25</v>
      </c>
      <c r="B5543">
        <v>-89.534999999999997</v>
      </c>
      <c r="C5543">
        <v>177</v>
      </c>
      <c r="D5543">
        <v>35000</v>
      </c>
      <c r="E5543">
        <v>97</v>
      </c>
      <c r="F5543" s="3">
        <v>110.27230061489912</v>
      </c>
    </row>
    <row r="5544" spans="1:6">
      <c r="A5544">
        <v>26</v>
      </c>
      <c r="B5544">
        <v>-89.43</v>
      </c>
      <c r="C5544">
        <v>177</v>
      </c>
      <c r="D5544">
        <v>35000</v>
      </c>
      <c r="E5544">
        <v>90</v>
      </c>
      <c r="F5544" s="3">
        <v>80.733213166907106</v>
      </c>
    </row>
    <row r="5545" spans="1:6">
      <c r="A5545">
        <v>27</v>
      </c>
      <c r="B5545">
        <v>-89.316000000000003</v>
      </c>
      <c r="C5545">
        <v>177</v>
      </c>
      <c r="D5545">
        <v>35000</v>
      </c>
      <c r="E5545">
        <v>99</v>
      </c>
      <c r="F5545" s="3">
        <v>63.571325901092891</v>
      </c>
    </row>
    <row r="5546" spans="1:6">
      <c r="A5546">
        <v>28</v>
      </c>
      <c r="B5546">
        <v>-89.195999999999998</v>
      </c>
      <c r="C5546">
        <v>177</v>
      </c>
      <c r="D5546">
        <v>35000</v>
      </c>
      <c r="E5546">
        <v>70</v>
      </c>
      <c r="F5546" s="3">
        <v>55.428878705583855</v>
      </c>
    </row>
    <row r="5547" spans="1:6">
      <c r="A5547">
        <v>29</v>
      </c>
      <c r="B5547">
        <v>-89.090999999999994</v>
      </c>
      <c r="C5547">
        <v>177</v>
      </c>
      <c r="D5547">
        <v>35000</v>
      </c>
      <c r="E5547">
        <v>58</v>
      </c>
      <c r="F5547" s="3">
        <v>52.530673042966292</v>
      </c>
    </row>
    <row r="5548" spans="1:6">
      <c r="A5548">
        <v>30</v>
      </c>
      <c r="B5548">
        <v>-88.971999999999994</v>
      </c>
      <c r="C5548">
        <v>177</v>
      </c>
      <c r="D5548">
        <v>35000</v>
      </c>
      <c r="E5548">
        <v>59</v>
      </c>
      <c r="F5548" s="3">
        <v>51.31748147367135</v>
      </c>
    </row>
    <row r="5549" spans="1:6">
      <c r="A5549">
        <v>31</v>
      </c>
      <c r="B5549">
        <v>-88.86</v>
      </c>
      <c r="C5549">
        <v>177</v>
      </c>
      <c r="D5549">
        <v>35000</v>
      </c>
      <c r="E5549">
        <v>40</v>
      </c>
      <c r="F5549" s="3">
        <v>50.960504268425815</v>
      </c>
    </row>
    <row r="5550" spans="1:6">
      <c r="A5550">
        <v>32</v>
      </c>
      <c r="B5550">
        <v>-88.751999999999995</v>
      </c>
      <c r="C5550">
        <v>177</v>
      </c>
      <c r="D5550">
        <v>35000</v>
      </c>
      <c r="E5550">
        <v>50</v>
      </c>
      <c r="F5550" s="3">
        <v>50.858791541794524</v>
      </c>
    </row>
    <row r="5551" spans="1:6">
      <c r="A5551" t="s">
        <v>0</v>
      </c>
    </row>
    <row r="5552" spans="1:6">
      <c r="A5552" t="s">
        <v>0</v>
      </c>
    </row>
    <row r="5553" spans="1:6">
      <c r="A5553" t="s">
        <v>0</v>
      </c>
    </row>
    <row r="5554" spans="1:6">
      <c r="A5554" t="s">
        <v>0</v>
      </c>
    </row>
    <row r="5555" spans="1:6">
      <c r="A5555" t="s">
        <v>235</v>
      </c>
    </row>
    <row r="5556" spans="1:6">
      <c r="A5556" t="s">
        <v>37</v>
      </c>
    </row>
    <row r="5557" spans="1:6">
      <c r="A5557" t="s">
        <v>3</v>
      </c>
    </row>
    <row r="5558" spans="1:6">
      <c r="A5558" t="s">
        <v>4</v>
      </c>
    </row>
    <row r="5559" spans="1:6">
      <c r="A5559" t="s">
        <v>5</v>
      </c>
    </row>
    <row r="5560" spans="1:6">
      <c r="A5560" t="s">
        <v>236</v>
      </c>
    </row>
    <row r="5561" spans="1:6">
      <c r="A5561" t="s">
        <v>7</v>
      </c>
    </row>
    <row r="5562" spans="1:6">
      <c r="A5562" t="s">
        <v>8</v>
      </c>
    </row>
    <row r="5563" spans="1:6">
      <c r="A5563" t="s">
        <v>9</v>
      </c>
    </row>
    <row r="5564" spans="1:6">
      <c r="A5564" t="s">
        <v>10</v>
      </c>
    </row>
    <row r="5565" spans="1:6">
      <c r="A5565" t="s">
        <v>11</v>
      </c>
    </row>
    <row r="5566" spans="1:6">
      <c r="A5566" t="s">
        <v>0</v>
      </c>
    </row>
    <row r="5567" spans="1:6">
      <c r="A5567" t="s">
        <v>0</v>
      </c>
    </row>
    <row r="5568" spans="1:6">
      <c r="A5568" t="s">
        <v>293</v>
      </c>
      <c r="B5568" t="s">
        <v>272</v>
      </c>
      <c r="C5568" t="s">
        <v>275</v>
      </c>
      <c r="D5568" t="s">
        <v>292</v>
      </c>
      <c r="E5568" t="s">
        <v>291</v>
      </c>
      <c r="F5568" t="s">
        <v>314</v>
      </c>
    </row>
    <row r="5569" spans="1:10">
      <c r="A5569">
        <v>1</v>
      </c>
      <c r="B5569">
        <v>-92.248000000000005</v>
      </c>
      <c r="C5569">
        <v>176</v>
      </c>
      <c r="D5569">
        <v>35000</v>
      </c>
      <c r="E5569">
        <v>18</v>
      </c>
      <c r="F5569" s="3">
        <v>45.71993997459564</v>
      </c>
      <c r="J5569" t="s">
        <v>438</v>
      </c>
    </row>
    <row r="5570" spans="1:10">
      <c r="A5570">
        <v>2</v>
      </c>
      <c r="B5570">
        <v>-92.138999999999996</v>
      </c>
      <c r="C5570">
        <v>176</v>
      </c>
      <c r="D5570">
        <v>35000</v>
      </c>
      <c r="E5570">
        <v>30</v>
      </c>
      <c r="F5570" s="3">
        <v>45.720188019686013</v>
      </c>
    </row>
    <row r="5571" spans="1:10">
      <c r="A5571">
        <v>3</v>
      </c>
      <c r="B5571">
        <v>-92.024000000000001</v>
      </c>
      <c r="C5571">
        <v>176</v>
      </c>
      <c r="D5571">
        <v>35000</v>
      </c>
      <c r="E5571">
        <v>42</v>
      </c>
      <c r="F5571" s="3">
        <v>45.721531603929947</v>
      </c>
    </row>
    <row r="5572" spans="1:10">
      <c r="A5572">
        <v>4</v>
      </c>
      <c r="B5572">
        <v>-91.912000000000006</v>
      </c>
      <c r="C5572">
        <v>176</v>
      </c>
      <c r="D5572">
        <v>35000</v>
      </c>
      <c r="E5572">
        <v>52</v>
      </c>
      <c r="F5572" s="3">
        <v>45.727608825910814</v>
      </c>
    </row>
    <row r="5573" spans="1:10">
      <c r="A5573">
        <v>5</v>
      </c>
      <c r="B5573">
        <v>-91.8</v>
      </c>
      <c r="C5573">
        <v>176</v>
      </c>
      <c r="D5573">
        <v>35000</v>
      </c>
      <c r="E5573">
        <v>68</v>
      </c>
      <c r="F5573" s="3">
        <v>45.752637418226861</v>
      </c>
    </row>
    <row r="5574" spans="1:10">
      <c r="A5574">
        <v>6</v>
      </c>
      <c r="B5574">
        <v>-91.694000000000003</v>
      </c>
      <c r="C5574">
        <v>176</v>
      </c>
      <c r="D5574">
        <v>35000</v>
      </c>
      <c r="E5574">
        <v>41</v>
      </c>
      <c r="F5574" s="3">
        <v>45.837027311676636</v>
      </c>
    </row>
    <row r="5575" spans="1:10">
      <c r="A5575">
        <v>7</v>
      </c>
      <c r="B5575">
        <v>-91.581000000000003</v>
      </c>
      <c r="C5575">
        <v>176</v>
      </c>
      <c r="D5575">
        <v>35000</v>
      </c>
      <c r="E5575">
        <v>61</v>
      </c>
      <c r="F5575" s="3">
        <v>46.132508451020541</v>
      </c>
    </row>
    <row r="5576" spans="1:10">
      <c r="A5576">
        <v>8</v>
      </c>
      <c r="B5576">
        <v>-91.465000000000003</v>
      </c>
      <c r="C5576">
        <v>176</v>
      </c>
      <c r="D5576">
        <v>35000</v>
      </c>
      <c r="E5576">
        <v>69</v>
      </c>
      <c r="F5576" s="3">
        <v>47.0705991900086</v>
      </c>
    </row>
    <row r="5577" spans="1:10">
      <c r="A5577">
        <v>9</v>
      </c>
      <c r="B5577">
        <v>-91.349000000000004</v>
      </c>
      <c r="C5577">
        <v>176</v>
      </c>
      <c r="D5577">
        <v>35000</v>
      </c>
      <c r="E5577">
        <v>67</v>
      </c>
      <c r="F5577" s="3">
        <v>49.688307832242913</v>
      </c>
    </row>
    <row r="5578" spans="1:10">
      <c r="A5578">
        <v>10</v>
      </c>
      <c r="B5578">
        <v>-91.233999999999995</v>
      </c>
      <c r="C5578">
        <v>176</v>
      </c>
      <c r="D5578">
        <v>35000</v>
      </c>
      <c r="E5578">
        <v>68</v>
      </c>
      <c r="F5578" s="3">
        <v>56.102050656641723</v>
      </c>
    </row>
    <row r="5579" spans="1:10">
      <c r="A5579">
        <v>11</v>
      </c>
      <c r="B5579">
        <v>-91.123999999999995</v>
      </c>
      <c r="C5579">
        <v>176</v>
      </c>
      <c r="D5579">
        <v>35000</v>
      </c>
      <c r="E5579">
        <v>99</v>
      </c>
      <c r="F5579" s="3">
        <v>69.303787054149254</v>
      </c>
    </row>
    <row r="5580" spans="1:10">
      <c r="A5580">
        <v>12</v>
      </c>
      <c r="B5580">
        <v>-91.009</v>
      </c>
      <c r="C5580">
        <v>176</v>
      </c>
      <c r="D5580">
        <v>35000</v>
      </c>
      <c r="E5580">
        <v>119</v>
      </c>
      <c r="F5580" s="3">
        <v>95.837974018612798</v>
      </c>
    </row>
    <row r="5581" spans="1:10">
      <c r="A5581">
        <v>13</v>
      </c>
      <c r="B5581">
        <v>-90.894999999999996</v>
      </c>
      <c r="C5581">
        <v>176</v>
      </c>
      <c r="D5581">
        <v>35000</v>
      </c>
      <c r="E5581">
        <v>127</v>
      </c>
      <c r="F5581" s="3">
        <v>140.9946648959081</v>
      </c>
    </row>
    <row r="5582" spans="1:10">
      <c r="A5582">
        <v>14</v>
      </c>
      <c r="B5582">
        <v>-90.787000000000006</v>
      </c>
      <c r="C5582">
        <v>176</v>
      </c>
      <c r="D5582">
        <v>35000</v>
      </c>
      <c r="E5582">
        <v>225</v>
      </c>
      <c r="F5582" s="3">
        <v>204.73769981503483</v>
      </c>
    </row>
    <row r="5583" spans="1:10">
      <c r="A5583">
        <v>15</v>
      </c>
      <c r="B5583">
        <v>-90.671999999999997</v>
      </c>
      <c r="C5583">
        <v>176</v>
      </c>
      <c r="D5583">
        <v>35000</v>
      </c>
      <c r="E5583">
        <v>264</v>
      </c>
      <c r="F5583" s="3">
        <v>293.22748361768754</v>
      </c>
    </row>
    <row r="5584" spans="1:10">
      <c r="A5584">
        <v>16</v>
      </c>
      <c r="B5584">
        <v>-90.555999999999997</v>
      </c>
      <c r="C5584">
        <v>176</v>
      </c>
      <c r="D5584">
        <v>35000</v>
      </c>
      <c r="E5584">
        <v>351</v>
      </c>
      <c r="F5584" s="3">
        <v>392.97575928752934</v>
      </c>
    </row>
    <row r="5585" spans="1:6">
      <c r="A5585">
        <v>17</v>
      </c>
      <c r="B5585">
        <v>-90.44</v>
      </c>
      <c r="C5585">
        <v>176</v>
      </c>
      <c r="D5585">
        <v>35000</v>
      </c>
      <c r="E5585">
        <v>465</v>
      </c>
      <c r="F5585" s="3">
        <v>482.9960209743183</v>
      </c>
    </row>
    <row r="5586" spans="1:6">
      <c r="A5586">
        <v>18</v>
      </c>
      <c r="B5586">
        <v>-90.325000000000003</v>
      </c>
      <c r="C5586">
        <v>176</v>
      </c>
      <c r="D5586">
        <v>35000</v>
      </c>
      <c r="E5586">
        <v>548</v>
      </c>
      <c r="F5586" s="3">
        <v>539.63180730613794</v>
      </c>
    </row>
    <row r="5587" spans="1:6">
      <c r="A5587">
        <v>19</v>
      </c>
      <c r="B5587">
        <v>-90.218999999999994</v>
      </c>
      <c r="C5587">
        <v>176</v>
      </c>
      <c r="D5587">
        <v>35000</v>
      </c>
      <c r="E5587">
        <v>630</v>
      </c>
      <c r="F5587" s="3">
        <v>548.6771263134608</v>
      </c>
    </row>
    <row r="5588" spans="1:6">
      <c r="A5588">
        <v>20</v>
      </c>
      <c r="B5588">
        <v>-90.105999999999995</v>
      </c>
      <c r="C5588">
        <v>176</v>
      </c>
      <c r="D5588">
        <v>35000</v>
      </c>
      <c r="E5588">
        <v>518</v>
      </c>
      <c r="F5588" s="3">
        <v>509.9738377990181</v>
      </c>
    </row>
    <row r="5589" spans="1:6">
      <c r="A5589">
        <v>21</v>
      </c>
      <c r="B5589">
        <v>-89.991</v>
      </c>
      <c r="C5589">
        <v>176</v>
      </c>
      <c r="D5589">
        <v>35000</v>
      </c>
      <c r="E5589">
        <v>466</v>
      </c>
      <c r="F5589" s="3">
        <v>430.85856961685846</v>
      </c>
    </row>
    <row r="5590" spans="1:6">
      <c r="A5590">
        <v>22</v>
      </c>
      <c r="B5590">
        <v>-89.876999999999995</v>
      </c>
      <c r="C5590">
        <v>176</v>
      </c>
      <c r="D5590">
        <v>35000</v>
      </c>
      <c r="E5590">
        <v>309</v>
      </c>
      <c r="F5590" s="3">
        <v>333.88115674063823</v>
      </c>
    </row>
    <row r="5591" spans="1:6">
      <c r="A5591">
        <v>23</v>
      </c>
      <c r="B5591">
        <v>-89.757999999999996</v>
      </c>
      <c r="C5591">
        <v>176</v>
      </c>
      <c r="D5591">
        <v>35000</v>
      </c>
      <c r="E5591">
        <v>218</v>
      </c>
      <c r="F5591" s="3">
        <v>236.15705109153495</v>
      </c>
    </row>
    <row r="5592" spans="1:6">
      <c r="A5592">
        <v>24</v>
      </c>
      <c r="B5592">
        <v>-89.641999999999996</v>
      </c>
      <c r="C5592">
        <v>176</v>
      </c>
      <c r="D5592">
        <v>35000</v>
      </c>
      <c r="E5592">
        <v>144</v>
      </c>
      <c r="F5592" s="3">
        <v>159.70302895890123</v>
      </c>
    </row>
    <row r="5593" spans="1:6">
      <c r="A5593">
        <v>25</v>
      </c>
      <c r="B5593">
        <v>-89.534999999999997</v>
      </c>
      <c r="C5593">
        <v>176</v>
      </c>
      <c r="D5593">
        <v>35000</v>
      </c>
      <c r="E5593">
        <v>109</v>
      </c>
      <c r="F5593" s="3">
        <v>110.22479021129242</v>
      </c>
    </row>
    <row r="5594" spans="1:6">
      <c r="A5594">
        <v>26</v>
      </c>
      <c r="B5594">
        <v>-89.43</v>
      </c>
      <c r="C5594">
        <v>176</v>
      </c>
      <c r="D5594">
        <v>35000</v>
      </c>
      <c r="E5594">
        <v>82</v>
      </c>
      <c r="F5594" s="3">
        <v>79.458560118927196</v>
      </c>
    </row>
    <row r="5595" spans="1:6">
      <c r="A5595">
        <v>27</v>
      </c>
      <c r="B5595">
        <v>-89.316000000000003</v>
      </c>
      <c r="C5595">
        <v>176</v>
      </c>
      <c r="D5595">
        <v>35000</v>
      </c>
      <c r="E5595">
        <v>77</v>
      </c>
      <c r="F5595" s="3">
        <v>60.819927306203574</v>
      </c>
    </row>
    <row r="5596" spans="1:6">
      <c r="A5596">
        <v>28</v>
      </c>
      <c r="B5596">
        <v>-89.195999999999998</v>
      </c>
      <c r="C5596">
        <v>176</v>
      </c>
      <c r="D5596">
        <v>35000</v>
      </c>
      <c r="E5596">
        <v>59</v>
      </c>
      <c r="F5596" s="3">
        <v>51.506961454846767</v>
      </c>
    </row>
    <row r="5597" spans="1:6">
      <c r="A5597">
        <v>29</v>
      </c>
      <c r="B5597">
        <v>-89.090999999999994</v>
      </c>
      <c r="C5597">
        <v>176</v>
      </c>
      <c r="D5597">
        <v>35000</v>
      </c>
      <c r="E5597">
        <v>57</v>
      </c>
      <c r="F5597" s="3">
        <v>47.993857678355653</v>
      </c>
    </row>
    <row r="5598" spans="1:6">
      <c r="A5598">
        <v>30</v>
      </c>
      <c r="B5598">
        <v>-88.971999999999994</v>
      </c>
      <c r="C5598">
        <v>176</v>
      </c>
      <c r="D5598">
        <v>35000</v>
      </c>
      <c r="E5598">
        <v>47</v>
      </c>
      <c r="F5598" s="3">
        <v>46.428667626894423</v>
      </c>
    </row>
    <row r="5599" spans="1:6">
      <c r="A5599">
        <v>31</v>
      </c>
      <c r="B5599">
        <v>-88.86</v>
      </c>
      <c r="C5599">
        <v>176</v>
      </c>
      <c r="D5599">
        <v>35000</v>
      </c>
      <c r="E5599">
        <v>40</v>
      </c>
      <c r="F5599" s="3">
        <v>45.933130995999747</v>
      </c>
    </row>
    <row r="5600" spans="1:6">
      <c r="A5600">
        <v>32</v>
      </c>
      <c r="B5600">
        <v>-88.751999999999995</v>
      </c>
      <c r="C5600">
        <v>176</v>
      </c>
      <c r="D5600">
        <v>35000</v>
      </c>
      <c r="E5600">
        <v>58</v>
      </c>
      <c r="F5600" s="3">
        <v>45.78075757218852</v>
      </c>
    </row>
    <row r="5601" spans="1:1">
      <c r="A5601" t="s">
        <v>0</v>
      </c>
    </row>
    <row r="5602" spans="1:1">
      <c r="A5602" t="s">
        <v>0</v>
      </c>
    </row>
    <row r="5603" spans="1:1">
      <c r="A5603" t="s">
        <v>0</v>
      </c>
    </row>
    <row r="5604" spans="1:1">
      <c r="A5604" t="s">
        <v>0</v>
      </c>
    </row>
    <row r="5605" spans="1:1">
      <c r="A5605" t="s">
        <v>237</v>
      </c>
    </row>
    <row r="5606" spans="1:1">
      <c r="A5606" t="s">
        <v>37</v>
      </c>
    </row>
    <row r="5607" spans="1:1">
      <c r="A5607" t="s">
        <v>3</v>
      </c>
    </row>
    <row r="5608" spans="1:1">
      <c r="A5608" t="s">
        <v>4</v>
      </c>
    </row>
    <row r="5609" spans="1:1">
      <c r="A5609" t="s">
        <v>5</v>
      </c>
    </row>
    <row r="5610" spans="1:1">
      <c r="A5610" t="s">
        <v>238</v>
      </c>
    </row>
    <row r="5611" spans="1:1">
      <c r="A5611" t="s">
        <v>7</v>
      </c>
    </row>
    <row r="5612" spans="1:1">
      <c r="A5612" t="s">
        <v>8</v>
      </c>
    </row>
    <row r="5613" spans="1:1">
      <c r="A5613" t="s">
        <v>9</v>
      </c>
    </row>
    <row r="5614" spans="1:1">
      <c r="A5614" t="s">
        <v>10</v>
      </c>
    </row>
    <row r="5615" spans="1:1">
      <c r="A5615" t="s">
        <v>11</v>
      </c>
    </row>
    <row r="5616" spans="1:1">
      <c r="A5616" t="s">
        <v>0</v>
      </c>
    </row>
    <row r="5617" spans="1:10">
      <c r="A5617" t="s">
        <v>0</v>
      </c>
    </row>
    <row r="5618" spans="1:10">
      <c r="A5618" t="s">
        <v>293</v>
      </c>
      <c r="B5618" t="s">
        <v>272</v>
      </c>
      <c r="C5618" t="s">
        <v>275</v>
      </c>
      <c r="D5618" t="s">
        <v>292</v>
      </c>
      <c r="E5618" t="s">
        <v>291</v>
      </c>
      <c r="F5618" t="s">
        <v>314</v>
      </c>
    </row>
    <row r="5619" spans="1:10">
      <c r="A5619">
        <v>1</v>
      </c>
      <c r="B5619">
        <v>-92.248000000000005</v>
      </c>
      <c r="C5619">
        <v>176</v>
      </c>
      <c r="D5619">
        <v>35000</v>
      </c>
      <c r="E5619">
        <v>29</v>
      </c>
      <c r="F5619" s="3">
        <v>51.019844368572031</v>
      </c>
      <c r="J5619" t="s">
        <v>439</v>
      </c>
    </row>
    <row r="5620" spans="1:10">
      <c r="A5620">
        <v>2</v>
      </c>
      <c r="B5620">
        <v>-92.138999999999996</v>
      </c>
      <c r="C5620">
        <v>176</v>
      </c>
      <c r="D5620">
        <v>35000</v>
      </c>
      <c r="E5620">
        <v>35</v>
      </c>
      <c r="F5620" s="3">
        <v>51.020082529425949</v>
      </c>
    </row>
    <row r="5621" spans="1:10">
      <c r="A5621">
        <v>3</v>
      </c>
      <c r="B5621">
        <v>-92.024000000000001</v>
      </c>
      <c r="C5621">
        <v>176</v>
      </c>
      <c r="D5621">
        <v>35000</v>
      </c>
      <c r="E5621">
        <v>40</v>
      </c>
      <c r="F5621" s="3">
        <v>51.021383316316786</v>
      </c>
    </row>
    <row r="5622" spans="1:10">
      <c r="A5622">
        <v>4</v>
      </c>
      <c r="B5622">
        <v>-91.912000000000006</v>
      </c>
      <c r="C5622">
        <v>176</v>
      </c>
      <c r="D5622">
        <v>35000</v>
      </c>
      <c r="E5622">
        <v>58</v>
      </c>
      <c r="F5622" s="3">
        <v>51.027309583880921</v>
      </c>
    </row>
    <row r="5623" spans="1:10">
      <c r="A5623">
        <v>5</v>
      </c>
      <c r="B5623">
        <v>-91.8</v>
      </c>
      <c r="C5623">
        <v>176</v>
      </c>
      <c r="D5623">
        <v>35000</v>
      </c>
      <c r="E5623">
        <v>49</v>
      </c>
      <c r="F5623" s="3">
        <v>51.051867043423158</v>
      </c>
    </row>
    <row r="5624" spans="1:10">
      <c r="A5624">
        <v>6</v>
      </c>
      <c r="B5624">
        <v>-91.694000000000003</v>
      </c>
      <c r="C5624">
        <v>176</v>
      </c>
      <c r="D5624">
        <v>35000</v>
      </c>
      <c r="E5624">
        <v>52</v>
      </c>
      <c r="F5624" s="3">
        <v>51.135079828208163</v>
      </c>
    </row>
    <row r="5625" spans="1:10">
      <c r="A5625">
        <v>7</v>
      </c>
      <c r="B5625">
        <v>-91.581000000000003</v>
      </c>
      <c r="C5625">
        <v>176</v>
      </c>
      <c r="D5625">
        <v>35000</v>
      </c>
      <c r="E5625">
        <v>59</v>
      </c>
      <c r="F5625" s="3">
        <v>51.427632482689489</v>
      </c>
    </row>
    <row r="5626" spans="1:10">
      <c r="A5626">
        <v>8</v>
      </c>
      <c r="B5626">
        <v>-91.465000000000003</v>
      </c>
      <c r="C5626">
        <v>176</v>
      </c>
      <c r="D5626">
        <v>35000</v>
      </c>
      <c r="E5626">
        <v>78</v>
      </c>
      <c r="F5626" s="3">
        <v>52.359356259795966</v>
      </c>
    </row>
    <row r="5627" spans="1:10">
      <c r="A5627">
        <v>9</v>
      </c>
      <c r="B5627">
        <v>-91.349000000000004</v>
      </c>
      <c r="C5627">
        <v>176</v>
      </c>
      <c r="D5627">
        <v>35000</v>
      </c>
      <c r="E5627">
        <v>65</v>
      </c>
      <c r="F5627" s="3">
        <v>54.964572612213622</v>
      </c>
    </row>
    <row r="5628" spans="1:10">
      <c r="A5628">
        <v>10</v>
      </c>
      <c r="B5628">
        <v>-91.233999999999995</v>
      </c>
      <c r="C5628">
        <v>176</v>
      </c>
      <c r="D5628">
        <v>35000</v>
      </c>
      <c r="E5628">
        <v>72</v>
      </c>
      <c r="F5628" s="3">
        <v>61.3530208481599</v>
      </c>
    </row>
    <row r="5629" spans="1:10">
      <c r="A5629">
        <v>11</v>
      </c>
      <c r="B5629">
        <v>-91.123999999999995</v>
      </c>
      <c r="C5629">
        <v>176</v>
      </c>
      <c r="D5629">
        <v>35000</v>
      </c>
      <c r="E5629">
        <v>102</v>
      </c>
      <c r="F5629" s="3">
        <v>74.497801065254023</v>
      </c>
    </row>
    <row r="5630" spans="1:10">
      <c r="A5630">
        <v>12</v>
      </c>
      <c r="B5630">
        <v>-91.009</v>
      </c>
      <c r="C5630">
        <v>176</v>
      </c>
      <c r="D5630">
        <v>35000</v>
      </c>
      <c r="E5630">
        <v>111</v>
      </c>
      <c r="F5630" s="3">
        <v>100.8738836545721</v>
      </c>
    </row>
    <row r="5631" spans="1:10">
      <c r="A5631">
        <v>13</v>
      </c>
      <c r="B5631">
        <v>-90.894999999999996</v>
      </c>
      <c r="C5631">
        <v>176</v>
      </c>
      <c r="D5631">
        <v>35000</v>
      </c>
      <c r="E5631">
        <v>166</v>
      </c>
      <c r="F5631" s="3">
        <v>145.62231708987781</v>
      </c>
    </row>
    <row r="5632" spans="1:10">
      <c r="A5632">
        <v>14</v>
      </c>
      <c r="B5632">
        <v>-90.787000000000006</v>
      </c>
      <c r="C5632">
        <v>176</v>
      </c>
      <c r="D5632">
        <v>35000</v>
      </c>
      <c r="E5632">
        <v>226</v>
      </c>
      <c r="F5632" s="3">
        <v>208.49830267155994</v>
      </c>
    </row>
    <row r="5633" spans="1:6">
      <c r="A5633">
        <v>15</v>
      </c>
      <c r="B5633">
        <v>-90.671999999999997</v>
      </c>
      <c r="C5633">
        <v>176</v>
      </c>
      <c r="D5633">
        <v>35000</v>
      </c>
      <c r="E5633">
        <v>253</v>
      </c>
      <c r="F5633" s="3">
        <v>295.1957989826019</v>
      </c>
    </row>
    <row r="5634" spans="1:6">
      <c r="A5634">
        <v>16</v>
      </c>
      <c r="B5634">
        <v>-90.555999999999997</v>
      </c>
      <c r="C5634">
        <v>176</v>
      </c>
      <c r="D5634">
        <v>35000</v>
      </c>
      <c r="E5634">
        <v>338</v>
      </c>
      <c r="F5634" s="3">
        <v>391.92339555071862</v>
      </c>
    </row>
    <row r="5635" spans="1:6">
      <c r="A5635">
        <v>17</v>
      </c>
      <c r="B5635">
        <v>-90.44</v>
      </c>
      <c r="C5635">
        <v>176</v>
      </c>
      <c r="D5635">
        <v>35000</v>
      </c>
      <c r="E5635">
        <v>469</v>
      </c>
      <c r="F5635" s="3">
        <v>477.74311490865097</v>
      </c>
    </row>
    <row r="5636" spans="1:6">
      <c r="A5636">
        <v>18</v>
      </c>
      <c r="B5636">
        <v>-90.325000000000003</v>
      </c>
      <c r="C5636">
        <v>176</v>
      </c>
      <c r="D5636">
        <v>35000</v>
      </c>
      <c r="E5636">
        <v>553</v>
      </c>
      <c r="F5636" s="3">
        <v>529.66978321390104</v>
      </c>
    </row>
    <row r="5637" spans="1:6">
      <c r="A5637">
        <v>19</v>
      </c>
      <c r="B5637">
        <v>-90.218999999999994</v>
      </c>
      <c r="C5637">
        <v>176</v>
      </c>
      <c r="D5637">
        <v>35000</v>
      </c>
      <c r="E5637">
        <v>585</v>
      </c>
      <c r="F5637" s="3">
        <v>534.87406546171439</v>
      </c>
    </row>
    <row r="5638" spans="1:6">
      <c r="A5638">
        <v>20</v>
      </c>
      <c r="B5638">
        <v>-90.105999999999995</v>
      </c>
      <c r="C5638">
        <v>176</v>
      </c>
      <c r="D5638">
        <v>35000</v>
      </c>
      <c r="E5638">
        <v>512</v>
      </c>
      <c r="F5638" s="3">
        <v>493.73226310191973</v>
      </c>
    </row>
    <row r="5639" spans="1:6">
      <c r="A5639">
        <v>21</v>
      </c>
      <c r="B5639">
        <v>-89.991</v>
      </c>
      <c r="C5639">
        <v>176</v>
      </c>
      <c r="D5639">
        <v>35000</v>
      </c>
      <c r="E5639">
        <v>466</v>
      </c>
      <c r="F5639" s="3">
        <v>414.64269363103995</v>
      </c>
    </row>
    <row r="5640" spans="1:6">
      <c r="A5640">
        <v>22</v>
      </c>
      <c r="B5640">
        <v>-89.876999999999995</v>
      </c>
      <c r="C5640">
        <v>176</v>
      </c>
      <c r="D5640">
        <v>35000</v>
      </c>
      <c r="E5640">
        <v>288</v>
      </c>
      <c r="F5640" s="3">
        <v>320.12997036111312</v>
      </c>
    </row>
    <row r="5641" spans="1:6">
      <c r="A5641">
        <v>23</v>
      </c>
      <c r="B5641">
        <v>-89.757999999999996</v>
      </c>
      <c r="C5641">
        <v>176</v>
      </c>
      <c r="D5641">
        <v>35000</v>
      </c>
      <c r="E5641">
        <v>217</v>
      </c>
      <c r="F5641" s="3">
        <v>226.6608106781772</v>
      </c>
    </row>
    <row r="5642" spans="1:6">
      <c r="A5642">
        <v>24</v>
      </c>
      <c r="B5642">
        <v>-89.641999999999996</v>
      </c>
      <c r="C5642">
        <v>176</v>
      </c>
      <c r="D5642">
        <v>35000</v>
      </c>
      <c r="E5642">
        <v>128</v>
      </c>
      <c r="F5642" s="3">
        <v>154.76460163485501</v>
      </c>
    </row>
    <row r="5643" spans="1:6">
      <c r="A5643">
        <v>25</v>
      </c>
      <c r="B5643">
        <v>-89.534999999999997</v>
      </c>
      <c r="C5643">
        <v>176</v>
      </c>
      <c r="D5643">
        <v>35000</v>
      </c>
      <c r="E5643">
        <v>113</v>
      </c>
      <c r="F5643" s="3">
        <v>108.9638759869278</v>
      </c>
    </row>
    <row r="5644" spans="1:6">
      <c r="A5644">
        <v>26</v>
      </c>
      <c r="B5644">
        <v>-89.43</v>
      </c>
      <c r="C5644">
        <v>176</v>
      </c>
      <c r="D5644">
        <v>35000</v>
      </c>
      <c r="E5644">
        <v>98</v>
      </c>
      <c r="F5644" s="3">
        <v>80.912283831075172</v>
      </c>
    </row>
    <row r="5645" spans="1:6">
      <c r="A5645">
        <v>27</v>
      </c>
      <c r="B5645">
        <v>-89.316000000000003</v>
      </c>
      <c r="C5645">
        <v>176</v>
      </c>
      <c r="D5645">
        <v>35000</v>
      </c>
      <c r="E5645">
        <v>69</v>
      </c>
      <c r="F5645" s="3">
        <v>64.186933019461634</v>
      </c>
    </row>
    <row r="5646" spans="1:6">
      <c r="A5646">
        <v>28</v>
      </c>
      <c r="B5646">
        <v>-89.195999999999998</v>
      </c>
      <c r="C5646">
        <v>176</v>
      </c>
      <c r="D5646">
        <v>35000</v>
      </c>
      <c r="E5646">
        <v>48</v>
      </c>
      <c r="F5646" s="3">
        <v>55.976675117562401</v>
      </c>
    </row>
    <row r="5647" spans="1:6">
      <c r="A5647">
        <v>29</v>
      </c>
      <c r="B5647">
        <v>-89.090999999999994</v>
      </c>
      <c r="C5647">
        <v>176</v>
      </c>
      <c r="D5647">
        <v>35000</v>
      </c>
      <c r="E5647">
        <v>60</v>
      </c>
      <c r="F5647" s="3">
        <v>52.935540327609495</v>
      </c>
    </row>
    <row r="5648" spans="1:6">
      <c r="A5648">
        <v>30</v>
      </c>
      <c r="B5648">
        <v>-88.971999999999994</v>
      </c>
      <c r="C5648">
        <v>176</v>
      </c>
      <c r="D5648">
        <v>35000</v>
      </c>
      <c r="E5648">
        <v>56</v>
      </c>
      <c r="F5648" s="3">
        <v>51.605196433964736</v>
      </c>
    </row>
    <row r="5649" spans="1:6">
      <c r="A5649">
        <v>31</v>
      </c>
      <c r="B5649">
        <v>-88.86</v>
      </c>
      <c r="C5649">
        <v>176</v>
      </c>
      <c r="D5649">
        <v>35000</v>
      </c>
      <c r="E5649">
        <v>61</v>
      </c>
      <c r="F5649" s="3">
        <v>51.19248668963403</v>
      </c>
    </row>
    <row r="5650" spans="1:6">
      <c r="A5650">
        <v>32</v>
      </c>
      <c r="B5650">
        <v>-88.751999999999995</v>
      </c>
      <c r="C5650">
        <v>176</v>
      </c>
      <c r="D5650">
        <v>35000</v>
      </c>
      <c r="E5650">
        <v>52</v>
      </c>
      <c r="F5650" s="3">
        <v>51.068117388429343</v>
      </c>
    </row>
    <row r="5651" spans="1:6">
      <c r="A5651" t="s">
        <v>0</v>
      </c>
    </row>
    <row r="5652" spans="1:6">
      <c r="A5652" t="s">
        <v>0</v>
      </c>
    </row>
    <row r="5653" spans="1:6">
      <c r="A5653" t="s">
        <v>0</v>
      </c>
    </row>
    <row r="5654" spans="1:6">
      <c r="A5654" t="s">
        <v>0</v>
      </c>
    </row>
    <row r="5655" spans="1:6">
      <c r="A5655" t="s">
        <v>239</v>
      </c>
    </row>
    <row r="5656" spans="1:6">
      <c r="A5656" t="s">
        <v>37</v>
      </c>
    </row>
    <row r="5657" spans="1:6">
      <c r="A5657" t="s">
        <v>3</v>
      </c>
    </row>
    <row r="5658" spans="1:6">
      <c r="A5658" t="s">
        <v>4</v>
      </c>
    </row>
    <row r="5659" spans="1:6">
      <c r="A5659" t="s">
        <v>5</v>
      </c>
    </row>
    <row r="5660" spans="1:6">
      <c r="A5660" t="s">
        <v>240</v>
      </c>
    </row>
    <row r="5661" spans="1:6">
      <c r="A5661" t="s">
        <v>7</v>
      </c>
    </row>
    <row r="5662" spans="1:6">
      <c r="A5662" t="s">
        <v>8</v>
      </c>
    </row>
    <row r="5663" spans="1:6">
      <c r="A5663" t="s">
        <v>9</v>
      </c>
    </row>
    <row r="5664" spans="1:6">
      <c r="A5664" t="s">
        <v>10</v>
      </c>
    </row>
    <row r="5665" spans="1:10">
      <c r="A5665" t="s">
        <v>11</v>
      </c>
    </row>
    <row r="5666" spans="1:10">
      <c r="A5666" t="s">
        <v>0</v>
      </c>
    </row>
    <row r="5667" spans="1:10">
      <c r="A5667" t="s">
        <v>0</v>
      </c>
    </row>
    <row r="5668" spans="1:10">
      <c r="A5668" t="s">
        <v>293</v>
      </c>
      <c r="B5668" t="s">
        <v>272</v>
      </c>
      <c r="C5668" t="s">
        <v>275</v>
      </c>
      <c r="D5668" t="s">
        <v>292</v>
      </c>
      <c r="E5668" t="s">
        <v>291</v>
      </c>
      <c r="F5668" t="s">
        <v>314</v>
      </c>
    </row>
    <row r="5669" spans="1:10">
      <c r="A5669">
        <v>1</v>
      </c>
      <c r="B5669">
        <v>-92.248000000000005</v>
      </c>
      <c r="C5669">
        <v>175</v>
      </c>
      <c r="D5669">
        <v>35000</v>
      </c>
      <c r="E5669">
        <v>32</v>
      </c>
      <c r="F5669" s="3">
        <v>51.335883217831416</v>
      </c>
      <c r="J5669" t="s">
        <v>440</v>
      </c>
    </row>
    <row r="5670" spans="1:10">
      <c r="A5670">
        <v>2</v>
      </c>
      <c r="B5670">
        <v>-92.138999999999996</v>
      </c>
      <c r="C5670">
        <v>175</v>
      </c>
      <c r="D5670">
        <v>35000</v>
      </c>
      <c r="E5670">
        <v>35</v>
      </c>
      <c r="F5670" s="3">
        <v>51.338771222627599</v>
      </c>
    </row>
    <row r="5671" spans="1:10">
      <c r="A5671">
        <v>3</v>
      </c>
      <c r="B5671">
        <v>-92.024000000000001</v>
      </c>
      <c r="C5671">
        <v>175</v>
      </c>
      <c r="D5671">
        <v>35000</v>
      </c>
      <c r="E5671">
        <v>49</v>
      </c>
      <c r="F5671" s="3">
        <v>51.35041935827779</v>
      </c>
    </row>
    <row r="5672" spans="1:10">
      <c r="A5672">
        <v>4</v>
      </c>
      <c r="B5672">
        <v>-91.912000000000006</v>
      </c>
      <c r="C5672">
        <v>175</v>
      </c>
      <c r="D5672">
        <v>35000</v>
      </c>
      <c r="E5672">
        <v>48</v>
      </c>
      <c r="F5672" s="3">
        <v>51.390360995496813</v>
      </c>
    </row>
    <row r="5673" spans="1:10">
      <c r="A5673">
        <v>5</v>
      </c>
      <c r="B5673">
        <v>-91.8</v>
      </c>
      <c r="C5673">
        <v>175</v>
      </c>
      <c r="D5673">
        <v>35000</v>
      </c>
      <c r="E5673">
        <v>67</v>
      </c>
      <c r="F5673" s="3">
        <v>51.517377922829326</v>
      </c>
    </row>
    <row r="5674" spans="1:10">
      <c r="A5674">
        <v>6</v>
      </c>
      <c r="B5674">
        <v>-91.694000000000003</v>
      </c>
      <c r="C5674">
        <v>175</v>
      </c>
      <c r="D5674">
        <v>35000</v>
      </c>
      <c r="E5674">
        <v>48</v>
      </c>
      <c r="F5674" s="3">
        <v>51.856342498301153</v>
      </c>
    </row>
    <row r="5675" spans="1:10">
      <c r="A5675">
        <v>7</v>
      </c>
      <c r="B5675">
        <v>-91.581000000000003</v>
      </c>
      <c r="C5675">
        <v>175</v>
      </c>
      <c r="D5675">
        <v>35000</v>
      </c>
      <c r="E5675">
        <v>56</v>
      </c>
      <c r="F5675" s="3">
        <v>52.804816322839386</v>
      </c>
    </row>
    <row r="5676" spans="1:10">
      <c r="A5676">
        <v>8</v>
      </c>
      <c r="B5676">
        <v>-91.465000000000003</v>
      </c>
      <c r="C5676">
        <v>175</v>
      </c>
      <c r="D5676">
        <v>35000</v>
      </c>
      <c r="E5676">
        <v>79</v>
      </c>
      <c r="F5676" s="3">
        <v>55.230928409901097</v>
      </c>
    </row>
    <row r="5677" spans="1:10">
      <c r="A5677">
        <v>9</v>
      </c>
      <c r="B5677">
        <v>-91.349000000000004</v>
      </c>
      <c r="C5677">
        <v>175</v>
      </c>
      <c r="D5677">
        <v>35000</v>
      </c>
      <c r="E5677">
        <v>66</v>
      </c>
      <c r="F5677" s="3">
        <v>60.76957527895302</v>
      </c>
    </row>
    <row r="5678" spans="1:10">
      <c r="A5678">
        <v>10</v>
      </c>
      <c r="B5678">
        <v>-91.233999999999995</v>
      </c>
      <c r="C5678">
        <v>175</v>
      </c>
      <c r="D5678">
        <v>35000</v>
      </c>
      <c r="E5678">
        <v>87</v>
      </c>
      <c r="F5678" s="3">
        <v>72.074390585826393</v>
      </c>
    </row>
    <row r="5679" spans="1:10">
      <c r="A5679">
        <v>11</v>
      </c>
      <c r="B5679">
        <v>-91.123999999999995</v>
      </c>
      <c r="C5679">
        <v>175</v>
      </c>
      <c r="D5679">
        <v>35000</v>
      </c>
      <c r="E5679">
        <v>112</v>
      </c>
      <c r="F5679" s="3">
        <v>91.878158288008621</v>
      </c>
    </row>
    <row r="5680" spans="1:10">
      <c r="A5680">
        <v>12</v>
      </c>
      <c r="B5680">
        <v>-91.009</v>
      </c>
      <c r="C5680">
        <v>175</v>
      </c>
      <c r="D5680">
        <v>35000</v>
      </c>
      <c r="E5680">
        <v>124</v>
      </c>
      <c r="F5680" s="3">
        <v>126.24730765772479</v>
      </c>
    </row>
    <row r="5681" spans="1:6">
      <c r="A5681">
        <v>13</v>
      </c>
      <c r="B5681">
        <v>-90.894999999999996</v>
      </c>
      <c r="C5681">
        <v>175</v>
      </c>
      <c r="D5681">
        <v>35000</v>
      </c>
      <c r="E5681">
        <v>190</v>
      </c>
      <c r="F5681" s="3">
        <v>177.46397301617253</v>
      </c>
    </row>
    <row r="5682" spans="1:6">
      <c r="A5682">
        <v>14</v>
      </c>
      <c r="B5682">
        <v>-90.787000000000006</v>
      </c>
      <c r="C5682">
        <v>175</v>
      </c>
      <c r="D5682">
        <v>35000</v>
      </c>
      <c r="E5682">
        <v>213</v>
      </c>
      <c r="F5682" s="3">
        <v>241.97661523705642</v>
      </c>
    </row>
    <row r="5683" spans="1:6">
      <c r="A5683">
        <v>15</v>
      </c>
      <c r="B5683">
        <v>-90.671999999999997</v>
      </c>
      <c r="C5683">
        <v>175</v>
      </c>
      <c r="D5683">
        <v>35000</v>
      </c>
      <c r="E5683">
        <v>318</v>
      </c>
      <c r="F5683" s="3">
        <v>322.89468127024634</v>
      </c>
    </row>
    <row r="5684" spans="1:6">
      <c r="A5684">
        <v>16</v>
      </c>
      <c r="B5684">
        <v>-90.555999999999997</v>
      </c>
      <c r="C5684">
        <v>175</v>
      </c>
      <c r="D5684">
        <v>35000</v>
      </c>
      <c r="E5684">
        <v>381</v>
      </c>
      <c r="F5684" s="3">
        <v>405.97513701787079</v>
      </c>
    </row>
    <row r="5685" spans="1:6">
      <c r="A5685">
        <v>17</v>
      </c>
      <c r="B5685">
        <v>-90.44</v>
      </c>
      <c r="C5685">
        <v>175</v>
      </c>
      <c r="D5685">
        <v>35000</v>
      </c>
      <c r="E5685">
        <v>474</v>
      </c>
      <c r="F5685" s="3">
        <v>474.47135663742432</v>
      </c>
    </row>
    <row r="5686" spans="1:6">
      <c r="A5686">
        <v>18</v>
      </c>
      <c r="B5686">
        <v>-90.325000000000003</v>
      </c>
      <c r="C5686">
        <v>175</v>
      </c>
      <c r="D5686">
        <v>35000</v>
      </c>
      <c r="E5686">
        <v>520</v>
      </c>
      <c r="F5686" s="3">
        <v>512.4267470358792</v>
      </c>
    </row>
    <row r="5687" spans="1:6">
      <c r="A5687">
        <v>19</v>
      </c>
      <c r="B5687">
        <v>-90.218999999999994</v>
      </c>
      <c r="C5687">
        <v>175</v>
      </c>
      <c r="D5687">
        <v>35000</v>
      </c>
      <c r="E5687">
        <v>544</v>
      </c>
      <c r="F5687" s="3">
        <v>512.68035310504342</v>
      </c>
    </row>
    <row r="5688" spans="1:6">
      <c r="A5688">
        <v>20</v>
      </c>
      <c r="B5688">
        <v>-90.105999999999995</v>
      </c>
      <c r="C5688">
        <v>175</v>
      </c>
      <c r="D5688">
        <v>35000</v>
      </c>
      <c r="E5688">
        <v>485</v>
      </c>
      <c r="F5688" s="3">
        <v>476.15655951818309</v>
      </c>
    </row>
    <row r="5689" spans="1:6">
      <c r="A5689">
        <v>21</v>
      </c>
      <c r="B5689">
        <v>-89.991</v>
      </c>
      <c r="C5689">
        <v>175</v>
      </c>
      <c r="D5689">
        <v>35000</v>
      </c>
      <c r="E5689">
        <v>432</v>
      </c>
      <c r="F5689" s="3">
        <v>409.04540868289934</v>
      </c>
    </row>
    <row r="5690" spans="1:6">
      <c r="A5690">
        <v>22</v>
      </c>
      <c r="B5690">
        <v>-89.876999999999995</v>
      </c>
      <c r="C5690">
        <v>175</v>
      </c>
      <c r="D5690">
        <v>35000</v>
      </c>
      <c r="E5690">
        <v>331</v>
      </c>
      <c r="F5690" s="3">
        <v>327.67944306953643</v>
      </c>
    </row>
    <row r="5691" spans="1:6">
      <c r="A5691">
        <v>23</v>
      </c>
      <c r="B5691">
        <v>-89.757999999999996</v>
      </c>
      <c r="C5691">
        <v>175</v>
      </c>
      <c r="D5691">
        <v>35000</v>
      </c>
      <c r="E5691">
        <v>218</v>
      </c>
      <c r="F5691" s="3">
        <v>243.66006155356402</v>
      </c>
    </row>
    <row r="5692" spans="1:6">
      <c r="A5692">
        <v>24</v>
      </c>
      <c r="B5692">
        <v>-89.641999999999996</v>
      </c>
      <c r="C5692">
        <v>175</v>
      </c>
      <c r="D5692">
        <v>35000</v>
      </c>
      <c r="E5692">
        <v>164</v>
      </c>
      <c r="F5692" s="3">
        <v>174.60347343953094</v>
      </c>
    </row>
    <row r="5693" spans="1:6">
      <c r="A5693">
        <v>25</v>
      </c>
      <c r="B5693">
        <v>-89.534999999999997</v>
      </c>
      <c r="C5693">
        <v>175</v>
      </c>
      <c r="D5693">
        <v>35000</v>
      </c>
      <c r="E5693">
        <v>131</v>
      </c>
      <c r="F5693" s="3">
        <v>126.82229640756745</v>
      </c>
    </row>
    <row r="5694" spans="1:6">
      <c r="A5694">
        <v>26</v>
      </c>
      <c r="B5694">
        <v>-89.43</v>
      </c>
      <c r="C5694">
        <v>175</v>
      </c>
      <c r="D5694">
        <v>35000</v>
      </c>
      <c r="E5694">
        <v>82</v>
      </c>
      <c r="F5694" s="3">
        <v>94.628997761979974</v>
      </c>
    </row>
    <row r="5695" spans="1:6">
      <c r="A5695">
        <v>27</v>
      </c>
      <c r="B5695">
        <v>-89.316000000000003</v>
      </c>
      <c r="C5695">
        <v>175</v>
      </c>
      <c r="D5695">
        <v>35000</v>
      </c>
      <c r="E5695">
        <v>90</v>
      </c>
      <c r="F5695" s="3">
        <v>73.106704410001484</v>
      </c>
    </row>
    <row r="5696" spans="1:6">
      <c r="A5696">
        <v>28</v>
      </c>
      <c r="B5696">
        <v>-89.195999999999998</v>
      </c>
      <c r="C5696">
        <v>175</v>
      </c>
      <c r="D5696">
        <v>35000</v>
      </c>
      <c r="E5696">
        <v>74</v>
      </c>
      <c r="F5696" s="3">
        <v>60.944731267248912</v>
      </c>
    </row>
    <row r="5697" spans="1:6">
      <c r="A5697">
        <v>29</v>
      </c>
      <c r="B5697">
        <v>-89.090999999999994</v>
      </c>
      <c r="C5697">
        <v>175</v>
      </c>
      <c r="D5697">
        <v>35000</v>
      </c>
      <c r="E5697">
        <v>56</v>
      </c>
      <c r="F5697" s="3">
        <v>55.674976029605332</v>
      </c>
    </row>
    <row r="5698" spans="1:6">
      <c r="A5698">
        <v>30</v>
      </c>
      <c r="B5698">
        <v>-88.971999999999994</v>
      </c>
      <c r="C5698">
        <v>175</v>
      </c>
      <c r="D5698">
        <v>35000</v>
      </c>
      <c r="E5698">
        <v>56</v>
      </c>
      <c r="F5698" s="3">
        <v>52.947021533287391</v>
      </c>
    </row>
    <row r="5699" spans="1:6">
      <c r="A5699">
        <v>31</v>
      </c>
      <c r="B5699">
        <v>-88.86</v>
      </c>
      <c r="C5699">
        <v>175</v>
      </c>
      <c r="D5699">
        <v>35000</v>
      </c>
      <c r="E5699">
        <v>67</v>
      </c>
      <c r="F5699" s="3">
        <v>51.916867513092441</v>
      </c>
    </row>
    <row r="5700" spans="1:6">
      <c r="A5700">
        <v>32</v>
      </c>
      <c r="B5700">
        <v>-88.751999999999995</v>
      </c>
      <c r="C5700">
        <v>175</v>
      </c>
      <c r="D5700">
        <v>35000</v>
      </c>
      <c r="E5700">
        <v>47</v>
      </c>
      <c r="F5700" s="3">
        <v>51.536092505759015</v>
      </c>
    </row>
    <row r="5701" spans="1:6">
      <c r="A5701" t="s">
        <v>0</v>
      </c>
    </row>
    <row r="5702" spans="1:6">
      <c r="A5702" t="s">
        <v>0</v>
      </c>
    </row>
    <row r="5703" spans="1:6">
      <c r="A5703" t="s">
        <v>0</v>
      </c>
    </row>
    <row r="5704" spans="1:6">
      <c r="A5704" t="s">
        <v>0</v>
      </c>
    </row>
    <row r="5705" spans="1:6">
      <c r="A5705" t="s">
        <v>241</v>
      </c>
    </row>
    <row r="5706" spans="1:6">
      <c r="A5706" t="s">
        <v>37</v>
      </c>
    </row>
    <row r="5707" spans="1:6">
      <c r="A5707" t="s">
        <v>3</v>
      </c>
    </row>
    <row r="5708" spans="1:6">
      <c r="A5708" t="s">
        <v>4</v>
      </c>
    </row>
    <row r="5709" spans="1:6">
      <c r="A5709" t="s">
        <v>5</v>
      </c>
    </row>
    <row r="5710" spans="1:6">
      <c r="A5710" t="s">
        <v>242</v>
      </c>
    </row>
    <row r="5711" spans="1:6">
      <c r="A5711" t="s">
        <v>7</v>
      </c>
    </row>
    <row r="5712" spans="1:6">
      <c r="A5712" t="s">
        <v>8</v>
      </c>
    </row>
    <row r="5713" spans="1:10">
      <c r="A5713" t="s">
        <v>9</v>
      </c>
    </row>
    <row r="5714" spans="1:10">
      <c r="A5714" t="s">
        <v>10</v>
      </c>
    </row>
    <row r="5715" spans="1:10">
      <c r="A5715" t="s">
        <v>11</v>
      </c>
    </row>
    <row r="5716" spans="1:10">
      <c r="A5716" t="s">
        <v>0</v>
      </c>
    </row>
    <row r="5717" spans="1:10">
      <c r="A5717" t="s">
        <v>0</v>
      </c>
    </row>
    <row r="5718" spans="1:10">
      <c r="A5718" t="s">
        <v>293</v>
      </c>
      <c r="B5718" t="s">
        <v>272</v>
      </c>
      <c r="C5718" t="s">
        <v>275</v>
      </c>
      <c r="D5718" t="s">
        <v>292</v>
      </c>
      <c r="E5718" t="s">
        <v>291</v>
      </c>
      <c r="F5718" t="s">
        <v>314</v>
      </c>
    </row>
    <row r="5719" spans="1:10">
      <c r="A5719">
        <v>1</v>
      </c>
      <c r="B5719">
        <v>-92.248000000000005</v>
      </c>
      <c r="C5719">
        <v>176</v>
      </c>
      <c r="D5719">
        <v>35000</v>
      </c>
      <c r="E5719">
        <v>35</v>
      </c>
      <c r="F5719" s="3">
        <v>53.013688398681992</v>
      </c>
      <c r="J5719" t="s">
        <v>441</v>
      </c>
    </row>
    <row r="5720" spans="1:10">
      <c r="A5720">
        <v>2</v>
      </c>
      <c r="B5720">
        <v>-92.138999999999996</v>
      </c>
      <c r="C5720">
        <v>176</v>
      </c>
      <c r="D5720">
        <v>35000</v>
      </c>
      <c r="E5720">
        <v>28</v>
      </c>
      <c r="F5720" s="3">
        <v>53.01645307698881</v>
      </c>
    </row>
    <row r="5721" spans="1:10">
      <c r="A5721">
        <v>3</v>
      </c>
      <c r="B5721">
        <v>-92.024000000000001</v>
      </c>
      <c r="C5721">
        <v>176</v>
      </c>
      <c r="D5721">
        <v>35000</v>
      </c>
      <c r="E5721">
        <v>43</v>
      </c>
      <c r="F5721" s="3">
        <v>53.027677248899678</v>
      </c>
    </row>
    <row r="5722" spans="1:10">
      <c r="A5722">
        <v>4</v>
      </c>
      <c r="B5722">
        <v>-91.912000000000006</v>
      </c>
      <c r="C5722">
        <v>176</v>
      </c>
      <c r="D5722">
        <v>35000</v>
      </c>
      <c r="E5722">
        <v>65</v>
      </c>
      <c r="F5722" s="3">
        <v>53.066406621593153</v>
      </c>
    </row>
    <row r="5723" spans="1:10">
      <c r="A5723">
        <v>5</v>
      </c>
      <c r="B5723">
        <v>-91.8</v>
      </c>
      <c r="C5723">
        <v>176</v>
      </c>
      <c r="D5723">
        <v>35000</v>
      </c>
      <c r="E5723">
        <v>69</v>
      </c>
      <c r="F5723" s="3">
        <v>53.190300231489573</v>
      </c>
    </row>
    <row r="5724" spans="1:10">
      <c r="A5724">
        <v>6</v>
      </c>
      <c r="B5724">
        <v>-91.694000000000003</v>
      </c>
      <c r="C5724">
        <v>176</v>
      </c>
      <c r="D5724">
        <v>35000</v>
      </c>
      <c r="E5724">
        <v>59</v>
      </c>
      <c r="F5724" s="3">
        <v>53.522736711276728</v>
      </c>
    </row>
    <row r="5725" spans="1:10">
      <c r="A5725">
        <v>7</v>
      </c>
      <c r="B5725">
        <v>-91.581000000000003</v>
      </c>
      <c r="C5725">
        <v>176</v>
      </c>
      <c r="D5725">
        <v>35000</v>
      </c>
      <c r="E5725">
        <v>50</v>
      </c>
      <c r="F5725" s="3">
        <v>54.457900009350489</v>
      </c>
    </row>
    <row r="5726" spans="1:10">
      <c r="A5726">
        <v>8</v>
      </c>
      <c r="B5726">
        <v>-91.465000000000003</v>
      </c>
      <c r="C5726">
        <v>176</v>
      </c>
      <c r="D5726">
        <v>35000</v>
      </c>
      <c r="E5726">
        <v>81</v>
      </c>
      <c r="F5726" s="3">
        <v>56.862532039622863</v>
      </c>
    </row>
    <row r="5727" spans="1:10">
      <c r="A5727">
        <v>9</v>
      </c>
      <c r="B5727">
        <v>-91.349000000000004</v>
      </c>
      <c r="C5727">
        <v>176</v>
      </c>
      <c r="D5727">
        <v>35000</v>
      </c>
      <c r="E5727">
        <v>73</v>
      </c>
      <c r="F5727" s="3">
        <v>62.379683835480847</v>
      </c>
    </row>
    <row r="5728" spans="1:10">
      <c r="A5728">
        <v>10</v>
      </c>
      <c r="B5728">
        <v>-91.233999999999995</v>
      </c>
      <c r="C5728">
        <v>176</v>
      </c>
      <c r="D5728">
        <v>35000</v>
      </c>
      <c r="E5728">
        <v>96</v>
      </c>
      <c r="F5728" s="3">
        <v>73.693749920674676</v>
      </c>
    </row>
    <row r="5729" spans="1:6">
      <c r="A5729">
        <v>11</v>
      </c>
      <c r="B5729">
        <v>-91.123999999999995</v>
      </c>
      <c r="C5729">
        <v>176</v>
      </c>
      <c r="D5729">
        <v>35000</v>
      </c>
      <c r="E5729">
        <v>110</v>
      </c>
      <c r="F5729" s="3">
        <v>93.599634189509629</v>
      </c>
    </row>
    <row r="5730" spans="1:6">
      <c r="A5730">
        <v>12</v>
      </c>
      <c r="B5730">
        <v>-91.009</v>
      </c>
      <c r="C5730">
        <v>176</v>
      </c>
      <c r="D5730">
        <v>35000</v>
      </c>
      <c r="E5730">
        <v>132</v>
      </c>
      <c r="F5730" s="3">
        <v>128.28918309574249</v>
      </c>
    </row>
    <row r="5731" spans="1:6">
      <c r="A5731">
        <v>13</v>
      </c>
      <c r="B5731">
        <v>-90.894999999999996</v>
      </c>
      <c r="C5731">
        <v>176</v>
      </c>
      <c r="D5731">
        <v>35000</v>
      </c>
      <c r="E5731">
        <v>186</v>
      </c>
      <c r="F5731" s="3">
        <v>180.19042146483287</v>
      </c>
    </row>
    <row r="5732" spans="1:6">
      <c r="A5732">
        <v>14</v>
      </c>
      <c r="B5732">
        <v>-90.787000000000006</v>
      </c>
      <c r="C5732">
        <v>176</v>
      </c>
      <c r="D5732">
        <v>35000</v>
      </c>
      <c r="E5732">
        <v>226</v>
      </c>
      <c r="F5732" s="3">
        <v>245.81090088278421</v>
      </c>
    </row>
    <row r="5733" spans="1:6">
      <c r="A5733">
        <v>15</v>
      </c>
      <c r="B5733">
        <v>-90.671999999999997</v>
      </c>
      <c r="C5733">
        <v>176</v>
      </c>
      <c r="D5733">
        <v>35000</v>
      </c>
      <c r="E5733">
        <v>302</v>
      </c>
      <c r="F5733" s="3">
        <v>328.43053220464498</v>
      </c>
    </row>
    <row r="5734" spans="1:6">
      <c r="A5734">
        <v>16</v>
      </c>
      <c r="B5734">
        <v>-90.555999999999997</v>
      </c>
      <c r="C5734">
        <v>176</v>
      </c>
      <c r="D5734">
        <v>35000</v>
      </c>
      <c r="E5734">
        <v>387</v>
      </c>
      <c r="F5734" s="3">
        <v>413.61614711777241</v>
      </c>
    </row>
    <row r="5735" spans="1:6">
      <c r="A5735">
        <v>17</v>
      </c>
      <c r="B5735">
        <v>-90.44</v>
      </c>
      <c r="C5735">
        <v>176</v>
      </c>
      <c r="D5735">
        <v>35000</v>
      </c>
      <c r="E5735">
        <v>517</v>
      </c>
      <c r="F5735" s="3">
        <v>484.23366590428748</v>
      </c>
    </row>
    <row r="5736" spans="1:6">
      <c r="A5736">
        <v>18</v>
      </c>
      <c r="B5736">
        <v>-90.325000000000003</v>
      </c>
      <c r="C5736">
        <v>176</v>
      </c>
      <c r="D5736">
        <v>35000</v>
      </c>
      <c r="E5736">
        <v>541</v>
      </c>
      <c r="F5736" s="3">
        <v>523.81661616874294</v>
      </c>
    </row>
    <row r="5737" spans="1:6">
      <c r="A5737">
        <v>19</v>
      </c>
      <c r="B5737">
        <v>-90.218999999999994</v>
      </c>
      <c r="C5737">
        <v>176</v>
      </c>
      <c r="D5737">
        <v>35000</v>
      </c>
      <c r="E5737">
        <v>503</v>
      </c>
      <c r="F5737" s="3">
        <v>524.77908466380734</v>
      </c>
    </row>
    <row r="5738" spans="1:6">
      <c r="A5738">
        <v>20</v>
      </c>
      <c r="B5738">
        <v>-90.105999999999995</v>
      </c>
      <c r="C5738">
        <v>176</v>
      </c>
      <c r="D5738">
        <v>35000</v>
      </c>
      <c r="E5738">
        <v>510</v>
      </c>
      <c r="F5738" s="3">
        <v>487.99510966169407</v>
      </c>
    </row>
    <row r="5739" spans="1:6">
      <c r="A5739">
        <v>21</v>
      </c>
      <c r="B5739">
        <v>-89.991</v>
      </c>
      <c r="C5739">
        <v>176</v>
      </c>
      <c r="D5739">
        <v>35000</v>
      </c>
      <c r="E5739">
        <v>442</v>
      </c>
      <c r="F5739" s="3">
        <v>419.65018164077543</v>
      </c>
    </row>
    <row r="5740" spans="1:6">
      <c r="A5740">
        <v>22</v>
      </c>
      <c r="B5740">
        <v>-89.876999999999995</v>
      </c>
      <c r="C5740">
        <v>176</v>
      </c>
      <c r="D5740">
        <v>35000</v>
      </c>
      <c r="E5740">
        <v>352</v>
      </c>
      <c r="F5740" s="3">
        <v>336.45115250506018</v>
      </c>
    </row>
    <row r="5741" spans="1:6">
      <c r="A5741">
        <v>23</v>
      </c>
      <c r="B5741">
        <v>-89.757999999999996</v>
      </c>
      <c r="C5741">
        <v>176</v>
      </c>
      <c r="D5741">
        <v>35000</v>
      </c>
      <c r="E5741">
        <v>255</v>
      </c>
      <c r="F5741" s="3">
        <v>250.35405445574546</v>
      </c>
    </row>
    <row r="5742" spans="1:6">
      <c r="A5742">
        <v>24</v>
      </c>
      <c r="B5742">
        <v>-89.641999999999996</v>
      </c>
      <c r="C5742">
        <v>176</v>
      </c>
      <c r="D5742">
        <v>35000</v>
      </c>
      <c r="E5742">
        <v>151</v>
      </c>
      <c r="F5742" s="3">
        <v>179.50516051114687</v>
      </c>
    </row>
    <row r="5743" spans="1:6">
      <c r="A5743">
        <v>25</v>
      </c>
      <c r="B5743">
        <v>-89.534999999999997</v>
      </c>
      <c r="C5743">
        <v>176</v>
      </c>
      <c r="D5743">
        <v>35000</v>
      </c>
      <c r="E5743">
        <v>121</v>
      </c>
      <c r="F5743" s="3">
        <v>130.45755921181882</v>
      </c>
    </row>
    <row r="5744" spans="1:6">
      <c r="A5744">
        <v>26</v>
      </c>
      <c r="B5744">
        <v>-89.43</v>
      </c>
      <c r="C5744">
        <v>176</v>
      </c>
      <c r="D5744">
        <v>35000</v>
      </c>
      <c r="E5744">
        <v>87</v>
      </c>
      <c r="F5744" s="3">
        <v>97.408376395636097</v>
      </c>
    </row>
    <row r="5745" spans="1:6">
      <c r="A5745">
        <v>27</v>
      </c>
      <c r="B5745">
        <v>-89.316000000000003</v>
      </c>
      <c r="C5745">
        <v>176</v>
      </c>
      <c r="D5745">
        <v>35000</v>
      </c>
      <c r="E5745">
        <v>96</v>
      </c>
      <c r="F5745" s="3">
        <v>75.32041490339877</v>
      </c>
    </row>
    <row r="5746" spans="1:6">
      <c r="A5746">
        <v>28</v>
      </c>
      <c r="B5746">
        <v>-89.195999999999998</v>
      </c>
      <c r="C5746">
        <v>176</v>
      </c>
      <c r="D5746">
        <v>35000</v>
      </c>
      <c r="E5746">
        <v>63</v>
      </c>
      <c r="F5746" s="3">
        <v>62.847457913347668</v>
      </c>
    </row>
    <row r="5747" spans="1:6">
      <c r="A5747">
        <v>29</v>
      </c>
      <c r="B5747">
        <v>-89.090999999999994</v>
      </c>
      <c r="C5747">
        <v>176</v>
      </c>
      <c r="D5747">
        <v>35000</v>
      </c>
      <c r="E5747">
        <v>75</v>
      </c>
      <c r="F5747" s="3">
        <v>57.448555300780569</v>
      </c>
    </row>
    <row r="5748" spans="1:6">
      <c r="A5748">
        <v>30</v>
      </c>
      <c r="B5748">
        <v>-88.971999999999994</v>
      </c>
      <c r="C5748">
        <v>176</v>
      </c>
      <c r="D5748">
        <v>35000</v>
      </c>
      <c r="E5748">
        <v>70</v>
      </c>
      <c r="F5748" s="3">
        <v>54.657462850294024</v>
      </c>
    </row>
    <row r="5749" spans="1:6">
      <c r="A5749">
        <v>31</v>
      </c>
      <c r="B5749">
        <v>-88.86</v>
      </c>
      <c r="C5749">
        <v>176</v>
      </c>
      <c r="D5749">
        <v>35000</v>
      </c>
      <c r="E5749">
        <v>60</v>
      </c>
      <c r="F5749" s="3">
        <v>53.605296633109241</v>
      </c>
    </row>
    <row r="5750" spans="1:6">
      <c r="A5750">
        <v>32</v>
      </c>
      <c r="B5750">
        <v>-88.751999999999995</v>
      </c>
      <c r="C5750">
        <v>176</v>
      </c>
      <c r="D5750">
        <v>35000</v>
      </c>
      <c r="E5750">
        <v>51</v>
      </c>
      <c r="F5750" s="3">
        <v>53.217148919221422</v>
      </c>
    </row>
    <row r="5751" spans="1:6">
      <c r="A5751" t="s">
        <v>0</v>
      </c>
    </row>
    <row r="5752" spans="1:6">
      <c r="A5752" t="s">
        <v>0</v>
      </c>
    </row>
    <row r="5753" spans="1:6">
      <c r="A5753" t="s">
        <v>0</v>
      </c>
    </row>
    <row r="5754" spans="1:6">
      <c r="A5754" t="s">
        <v>0</v>
      </c>
    </row>
    <row r="5755" spans="1:6">
      <c r="A5755" t="s">
        <v>243</v>
      </c>
    </row>
    <row r="5756" spans="1:6">
      <c r="A5756" t="s">
        <v>37</v>
      </c>
    </row>
    <row r="5757" spans="1:6">
      <c r="A5757" t="s">
        <v>3</v>
      </c>
    </row>
    <row r="5758" spans="1:6">
      <c r="A5758" t="s">
        <v>4</v>
      </c>
    </row>
    <row r="5759" spans="1:6">
      <c r="A5759" t="s">
        <v>5</v>
      </c>
    </row>
    <row r="5760" spans="1:6">
      <c r="A5760" t="s">
        <v>244</v>
      </c>
    </row>
    <row r="5761" spans="1:10">
      <c r="A5761" t="s">
        <v>7</v>
      </c>
    </row>
    <row r="5762" spans="1:10">
      <c r="A5762" t="s">
        <v>8</v>
      </c>
    </row>
    <row r="5763" spans="1:10">
      <c r="A5763" t="s">
        <v>9</v>
      </c>
    </row>
    <row r="5764" spans="1:10">
      <c r="A5764" t="s">
        <v>10</v>
      </c>
    </row>
    <row r="5765" spans="1:10">
      <c r="A5765" t="s">
        <v>11</v>
      </c>
    </row>
    <row r="5766" spans="1:10">
      <c r="A5766" t="s">
        <v>0</v>
      </c>
    </row>
    <row r="5767" spans="1:10">
      <c r="A5767" t="s">
        <v>0</v>
      </c>
    </row>
    <row r="5768" spans="1:10">
      <c r="A5768" t="s">
        <v>293</v>
      </c>
      <c r="B5768" t="s">
        <v>272</v>
      </c>
      <c r="C5768" t="s">
        <v>275</v>
      </c>
      <c r="D5768" t="s">
        <v>292</v>
      </c>
      <c r="E5768" t="s">
        <v>291</v>
      </c>
      <c r="F5768" t="s">
        <v>314</v>
      </c>
    </row>
    <row r="5769" spans="1:10">
      <c r="A5769">
        <v>1</v>
      </c>
      <c r="B5769">
        <v>-92.248000000000005</v>
      </c>
      <c r="C5769">
        <v>176</v>
      </c>
      <c r="D5769">
        <v>35000</v>
      </c>
      <c r="E5769">
        <v>36</v>
      </c>
      <c r="F5769" s="3">
        <v>50.640803397391373</v>
      </c>
      <c r="J5769" t="s">
        <v>442</v>
      </c>
    </row>
    <row r="5770" spans="1:10">
      <c r="A5770">
        <v>2</v>
      </c>
      <c r="B5770">
        <v>-92.138999999999996</v>
      </c>
      <c r="C5770">
        <v>176</v>
      </c>
      <c r="D5770">
        <v>35000</v>
      </c>
      <c r="E5770">
        <v>27</v>
      </c>
      <c r="F5770" s="3">
        <v>50.644257386594916</v>
      </c>
    </row>
    <row r="5771" spans="1:10">
      <c r="A5771">
        <v>3</v>
      </c>
      <c r="B5771">
        <v>-92.024000000000001</v>
      </c>
      <c r="C5771">
        <v>176</v>
      </c>
      <c r="D5771">
        <v>35000</v>
      </c>
      <c r="E5771">
        <v>45</v>
      </c>
      <c r="F5771" s="3">
        <v>50.657661130263783</v>
      </c>
    </row>
    <row r="5772" spans="1:10">
      <c r="A5772">
        <v>4</v>
      </c>
      <c r="B5772">
        <v>-91.912000000000006</v>
      </c>
      <c r="C5772">
        <v>176</v>
      </c>
      <c r="D5772">
        <v>35000</v>
      </c>
      <c r="E5772">
        <v>63</v>
      </c>
      <c r="F5772" s="3">
        <v>50.702049918065171</v>
      </c>
    </row>
    <row r="5773" spans="1:10">
      <c r="A5773">
        <v>5</v>
      </c>
      <c r="B5773">
        <v>-91.8</v>
      </c>
      <c r="C5773">
        <v>176</v>
      </c>
      <c r="D5773">
        <v>35000</v>
      </c>
      <c r="E5773">
        <v>59</v>
      </c>
      <c r="F5773" s="3">
        <v>50.838911815762664</v>
      </c>
    </row>
    <row r="5774" spans="1:10">
      <c r="A5774">
        <v>6</v>
      </c>
      <c r="B5774">
        <v>-91.694000000000003</v>
      </c>
      <c r="C5774">
        <v>176</v>
      </c>
      <c r="D5774">
        <v>35000</v>
      </c>
      <c r="E5774">
        <v>53</v>
      </c>
      <c r="F5774" s="3">
        <v>51.194637606125617</v>
      </c>
    </row>
    <row r="5775" spans="1:10">
      <c r="A5775">
        <v>7</v>
      </c>
      <c r="B5775">
        <v>-91.581000000000003</v>
      </c>
      <c r="C5775">
        <v>176</v>
      </c>
      <c r="D5775">
        <v>35000</v>
      </c>
      <c r="E5775">
        <v>75</v>
      </c>
      <c r="F5775" s="3">
        <v>52.166952160788377</v>
      </c>
    </row>
    <row r="5776" spans="1:10">
      <c r="A5776">
        <v>8</v>
      </c>
      <c r="B5776">
        <v>-91.465000000000003</v>
      </c>
      <c r="C5776">
        <v>176</v>
      </c>
      <c r="D5776">
        <v>35000</v>
      </c>
      <c r="E5776">
        <v>66</v>
      </c>
      <c r="F5776" s="3">
        <v>54.603568210942008</v>
      </c>
    </row>
    <row r="5777" spans="1:6">
      <c r="A5777">
        <v>9</v>
      </c>
      <c r="B5777">
        <v>-91.349000000000004</v>
      </c>
      <c r="C5777">
        <v>176</v>
      </c>
      <c r="D5777">
        <v>35000</v>
      </c>
      <c r="E5777">
        <v>76</v>
      </c>
      <c r="F5777" s="3">
        <v>60.074413859372882</v>
      </c>
    </row>
    <row r="5778" spans="1:6">
      <c r="A5778">
        <v>10</v>
      </c>
      <c r="B5778">
        <v>-91.233999999999995</v>
      </c>
      <c r="C5778">
        <v>176</v>
      </c>
      <c r="D5778">
        <v>35000</v>
      </c>
      <c r="E5778">
        <v>81</v>
      </c>
      <c r="F5778" s="3">
        <v>71.10335302208243</v>
      </c>
    </row>
    <row r="5779" spans="1:6">
      <c r="A5779">
        <v>11</v>
      </c>
      <c r="B5779">
        <v>-91.123999999999995</v>
      </c>
      <c r="C5779">
        <v>176</v>
      </c>
      <c r="D5779">
        <v>35000</v>
      </c>
      <c r="E5779">
        <v>111</v>
      </c>
      <c r="F5779" s="3">
        <v>90.27174516383306</v>
      </c>
    </row>
    <row r="5780" spans="1:6">
      <c r="A5780">
        <v>12</v>
      </c>
      <c r="B5780">
        <v>-91.009</v>
      </c>
      <c r="C5780">
        <v>176</v>
      </c>
      <c r="D5780">
        <v>35000</v>
      </c>
      <c r="E5780">
        <v>131</v>
      </c>
      <c r="F5780" s="3">
        <v>123.42036530315217</v>
      </c>
    </row>
    <row r="5781" spans="1:6">
      <c r="A5781">
        <v>13</v>
      </c>
      <c r="B5781">
        <v>-90.894999999999996</v>
      </c>
      <c r="C5781">
        <v>176</v>
      </c>
      <c r="D5781">
        <v>35000</v>
      </c>
      <c r="E5781">
        <v>188</v>
      </c>
      <c r="F5781" s="3">
        <v>172.88316529177433</v>
      </c>
    </row>
    <row r="5782" spans="1:6">
      <c r="A5782">
        <v>14</v>
      </c>
      <c r="B5782">
        <v>-90.787000000000006</v>
      </c>
      <c r="C5782">
        <v>176</v>
      </c>
      <c r="D5782">
        <v>35000</v>
      </c>
      <c r="E5782">
        <v>217</v>
      </c>
      <c r="F5782" s="3">
        <v>235.60611595206319</v>
      </c>
    </row>
    <row r="5783" spans="1:6">
      <c r="A5783">
        <v>15</v>
      </c>
      <c r="B5783">
        <v>-90.671999999999997</v>
      </c>
      <c r="C5783">
        <v>176</v>
      </c>
      <c r="D5783">
        <v>35000</v>
      </c>
      <c r="E5783">
        <v>286</v>
      </c>
      <c r="F5783" s="3">
        <v>315.36638613817928</v>
      </c>
    </row>
    <row r="5784" spans="1:6">
      <c r="A5784">
        <v>16</v>
      </c>
      <c r="B5784">
        <v>-90.555999999999997</v>
      </c>
      <c r="C5784">
        <v>176</v>
      </c>
      <c r="D5784">
        <v>35000</v>
      </c>
      <c r="E5784">
        <v>397</v>
      </c>
      <c r="F5784" s="3">
        <v>399.32079344868856</v>
      </c>
    </row>
    <row r="5785" spans="1:6">
      <c r="A5785">
        <v>17</v>
      </c>
      <c r="B5785">
        <v>-90.44</v>
      </c>
      <c r="C5785">
        <v>176</v>
      </c>
      <c r="D5785">
        <v>35000</v>
      </c>
      <c r="E5785">
        <v>442</v>
      </c>
      <c r="F5785" s="3">
        <v>471.82086261327339</v>
      </c>
    </row>
    <row r="5786" spans="1:6">
      <c r="A5786">
        <v>18</v>
      </c>
      <c r="B5786">
        <v>-90.325000000000003</v>
      </c>
      <c r="C5786">
        <v>176</v>
      </c>
      <c r="D5786">
        <v>35000</v>
      </c>
      <c r="E5786">
        <v>500</v>
      </c>
      <c r="F5786" s="3">
        <v>516.97338186003128</v>
      </c>
    </row>
    <row r="5787" spans="1:6">
      <c r="A5787">
        <v>19</v>
      </c>
      <c r="B5787">
        <v>-90.218999999999994</v>
      </c>
      <c r="C5787">
        <v>176</v>
      </c>
      <c r="D5787">
        <v>35000</v>
      </c>
      <c r="E5787">
        <v>588</v>
      </c>
      <c r="F5787" s="3">
        <v>525.69302747883808</v>
      </c>
    </row>
    <row r="5788" spans="1:6">
      <c r="A5788">
        <v>20</v>
      </c>
      <c r="B5788">
        <v>-90.105999999999995</v>
      </c>
      <c r="C5788">
        <v>176</v>
      </c>
      <c r="D5788">
        <v>35000</v>
      </c>
      <c r="E5788">
        <v>521</v>
      </c>
      <c r="F5788" s="3">
        <v>498.09860498236264</v>
      </c>
    </row>
    <row r="5789" spans="1:6">
      <c r="A5789">
        <v>21</v>
      </c>
      <c r="B5789">
        <v>-89.991</v>
      </c>
      <c r="C5789">
        <v>176</v>
      </c>
      <c r="D5789">
        <v>35000</v>
      </c>
      <c r="E5789">
        <v>428</v>
      </c>
      <c r="F5789" s="3">
        <v>437.61246655315693</v>
      </c>
    </row>
    <row r="5790" spans="1:6">
      <c r="A5790">
        <v>22</v>
      </c>
      <c r="B5790">
        <v>-89.876999999999995</v>
      </c>
      <c r="C5790">
        <v>176</v>
      </c>
      <c r="D5790">
        <v>35000</v>
      </c>
      <c r="E5790">
        <v>396</v>
      </c>
      <c r="F5790" s="3">
        <v>358.73975735778322</v>
      </c>
    </row>
    <row r="5791" spans="1:6">
      <c r="A5791">
        <v>23</v>
      </c>
      <c r="B5791">
        <v>-89.757999999999996</v>
      </c>
      <c r="C5791">
        <v>176</v>
      </c>
      <c r="D5791">
        <v>35000</v>
      </c>
      <c r="E5791">
        <v>263</v>
      </c>
      <c r="F5791" s="3">
        <v>272.78290491416709</v>
      </c>
    </row>
    <row r="5792" spans="1:6">
      <c r="A5792">
        <v>24</v>
      </c>
      <c r="B5792">
        <v>-89.641999999999996</v>
      </c>
      <c r="C5792">
        <v>176</v>
      </c>
      <c r="D5792">
        <v>35000</v>
      </c>
      <c r="E5792">
        <v>197</v>
      </c>
      <c r="F5792" s="3">
        <v>198.57757071968993</v>
      </c>
    </row>
    <row r="5793" spans="1:6">
      <c r="A5793">
        <v>25</v>
      </c>
      <c r="B5793">
        <v>-89.534999999999997</v>
      </c>
      <c r="C5793">
        <v>176</v>
      </c>
      <c r="D5793">
        <v>35000</v>
      </c>
      <c r="E5793">
        <v>120</v>
      </c>
      <c r="F5793" s="3">
        <v>144.80593654791198</v>
      </c>
    </row>
    <row r="5794" spans="1:6">
      <c r="A5794">
        <v>26</v>
      </c>
      <c r="B5794">
        <v>-89.43</v>
      </c>
      <c r="C5794">
        <v>176</v>
      </c>
      <c r="D5794">
        <v>35000</v>
      </c>
      <c r="E5794">
        <v>111</v>
      </c>
      <c r="F5794" s="3">
        <v>106.91083001377939</v>
      </c>
    </row>
    <row r="5795" spans="1:6">
      <c r="A5795">
        <v>27</v>
      </c>
      <c r="B5795">
        <v>-89.316000000000003</v>
      </c>
      <c r="C5795">
        <v>176</v>
      </c>
      <c r="D5795">
        <v>35000</v>
      </c>
      <c r="E5795">
        <v>77</v>
      </c>
      <c r="F5795" s="3">
        <v>80.331549771424505</v>
      </c>
    </row>
    <row r="5796" spans="1:6">
      <c r="A5796">
        <v>28</v>
      </c>
      <c r="B5796">
        <v>-89.195999999999998</v>
      </c>
      <c r="C5796">
        <v>176</v>
      </c>
      <c r="D5796">
        <v>35000</v>
      </c>
      <c r="E5796">
        <v>63</v>
      </c>
      <c r="F5796" s="3">
        <v>64.480254477856263</v>
      </c>
    </row>
    <row r="5797" spans="1:6">
      <c r="A5797">
        <v>29</v>
      </c>
      <c r="B5797">
        <v>-89.090999999999994</v>
      </c>
      <c r="C5797">
        <v>176</v>
      </c>
      <c r="D5797">
        <v>35000</v>
      </c>
      <c r="E5797">
        <v>61</v>
      </c>
      <c r="F5797" s="3">
        <v>57.217864099031473</v>
      </c>
    </row>
    <row r="5798" spans="1:6">
      <c r="A5798">
        <v>30</v>
      </c>
      <c r="B5798">
        <v>-88.971999999999994</v>
      </c>
      <c r="C5798">
        <v>176</v>
      </c>
      <c r="D5798">
        <v>35000</v>
      </c>
      <c r="E5798">
        <v>48</v>
      </c>
      <c r="F5798" s="3">
        <v>53.238335114404279</v>
      </c>
    </row>
    <row r="5799" spans="1:6">
      <c r="A5799">
        <v>31</v>
      </c>
      <c r="B5799">
        <v>-88.86</v>
      </c>
      <c r="C5799">
        <v>176</v>
      </c>
      <c r="D5799">
        <v>35000</v>
      </c>
      <c r="E5799">
        <v>57</v>
      </c>
      <c r="F5799" s="3">
        <v>51.63731220094607</v>
      </c>
    </row>
    <row r="5800" spans="1:6">
      <c r="A5800">
        <v>32</v>
      </c>
      <c r="B5800">
        <v>-88.751999999999995</v>
      </c>
      <c r="C5800">
        <v>176</v>
      </c>
      <c r="D5800">
        <v>35000</v>
      </c>
      <c r="E5800">
        <v>63</v>
      </c>
      <c r="F5800" s="3">
        <v>51.006814403759414</v>
      </c>
    </row>
    <row r="5801" spans="1:6">
      <c r="A5801" t="s">
        <v>0</v>
      </c>
    </row>
    <row r="5802" spans="1:6">
      <c r="A5802" t="s">
        <v>0</v>
      </c>
    </row>
    <row r="5803" spans="1:6">
      <c r="A5803" t="s">
        <v>0</v>
      </c>
    </row>
    <row r="5804" spans="1:6">
      <c r="A5804" t="s">
        <v>0</v>
      </c>
    </row>
    <row r="5805" spans="1:6">
      <c r="A5805" t="s">
        <v>245</v>
      </c>
    </row>
    <row r="5806" spans="1:6">
      <c r="A5806" t="s">
        <v>37</v>
      </c>
    </row>
    <row r="5807" spans="1:6">
      <c r="A5807" t="s">
        <v>3</v>
      </c>
    </row>
    <row r="5808" spans="1:6">
      <c r="A5808" t="s">
        <v>4</v>
      </c>
    </row>
    <row r="5809" spans="1:10">
      <c r="A5809" t="s">
        <v>5</v>
      </c>
    </row>
    <row r="5810" spans="1:10">
      <c r="A5810" t="s">
        <v>246</v>
      </c>
    </row>
    <row r="5811" spans="1:10">
      <c r="A5811" t="s">
        <v>7</v>
      </c>
    </row>
    <row r="5812" spans="1:10">
      <c r="A5812" t="s">
        <v>8</v>
      </c>
    </row>
    <row r="5813" spans="1:10">
      <c r="A5813" t="s">
        <v>9</v>
      </c>
    </row>
    <row r="5814" spans="1:10">
      <c r="A5814" t="s">
        <v>10</v>
      </c>
    </row>
    <row r="5815" spans="1:10">
      <c r="A5815" t="s">
        <v>11</v>
      </c>
    </row>
    <row r="5816" spans="1:10">
      <c r="A5816" t="s">
        <v>0</v>
      </c>
    </row>
    <row r="5817" spans="1:10">
      <c r="A5817" t="s">
        <v>0</v>
      </c>
    </row>
    <row r="5818" spans="1:10">
      <c r="A5818" t="s">
        <v>293</v>
      </c>
      <c r="B5818" t="s">
        <v>272</v>
      </c>
      <c r="C5818" t="s">
        <v>275</v>
      </c>
      <c r="D5818" t="s">
        <v>292</v>
      </c>
      <c r="E5818" t="s">
        <v>291</v>
      </c>
      <c r="F5818" t="s">
        <v>314</v>
      </c>
    </row>
    <row r="5819" spans="1:10">
      <c r="A5819">
        <v>1</v>
      </c>
      <c r="B5819">
        <v>-92.248000000000005</v>
      </c>
      <c r="C5819">
        <v>176</v>
      </c>
      <c r="D5819">
        <v>35000</v>
      </c>
      <c r="E5819">
        <v>44</v>
      </c>
      <c r="F5819" s="3">
        <v>51.366909686669004</v>
      </c>
      <c r="J5819" t="s">
        <v>443</v>
      </c>
    </row>
    <row r="5820" spans="1:10">
      <c r="A5820">
        <v>2</v>
      </c>
      <c r="B5820">
        <v>-92.138999999999996</v>
      </c>
      <c r="C5820">
        <v>176</v>
      </c>
      <c r="D5820">
        <v>35000</v>
      </c>
      <c r="E5820">
        <v>30</v>
      </c>
      <c r="F5820" s="3">
        <v>51.370224851831537</v>
      </c>
    </row>
    <row r="5821" spans="1:10">
      <c r="A5821">
        <v>3</v>
      </c>
      <c r="B5821">
        <v>-92.024000000000001</v>
      </c>
      <c r="C5821">
        <v>176</v>
      </c>
      <c r="D5821">
        <v>35000</v>
      </c>
      <c r="E5821">
        <v>35</v>
      </c>
      <c r="F5821" s="3">
        <v>51.382836829337684</v>
      </c>
    </row>
    <row r="5822" spans="1:10">
      <c r="A5822">
        <v>4</v>
      </c>
      <c r="B5822">
        <v>-91.912000000000006</v>
      </c>
      <c r="C5822">
        <v>176</v>
      </c>
      <c r="D5822">
        <v>35000</v>
      </c>
      <c r="E5822">
        <v>55</v>
      </c>
      <c r="F5822" s="3">
        <v>51.423875130225163</v>
      </c>
    </row>
    <row r="5823" spans="1:10">
      <c r="A5823">
        <v>5</v>
      </c>
      <c r="B5823">
        <v>-91.8</v>
      </c>
      <c r="C5823">
        <v>176</v>
      </c>
      <c r="D5823">
        <v>35000</v>
      </c>
      <c r="E5823">
        <v>44</v>
      </c>
      <c r="F5823" s="3">
        <v>51.548493313487882</v>
      </c>
    </row>
    <row r="5824" spans="1:10">
      <c r="A5824">
        <v>6</v>
      </c>
      <c r="B5824">
        <v>-91.694000000000003</v>
      </c>
      <c r="C5824">
        <v>176</v>
      </c>
      <c r="D5824">
        <v>35000</v>
      </c>
      <c r="E5824">
        <v>62</v>
      </c>
      <c r="F5824" s="3">
        <v>51.86834080803812</v>
      </c>
    </row>
    <row r="5825" spans="1:6">
      <c r="A5825">
        <v>7</v>
      </c>
      <c r="B5825">
        <v>-91.581000000000003</v>
      </c>
      <c r="C5825">
        <v>176</v>
      </c>
      <c r="D5825">
        <v>35000</v>
      </c>
      <c r="E5825">
        <v>64</v>
      </c>
      <c r="F5825" s="3">
        <v>52.733284288651198</v>
      </c>
    </row>
    <row r="5826" spans="1:6">
      <c r="A5826">
        <v>8</v>
      </c>
      <c r="B5826">
        <v>-91.465000000000003</v>
      </c>
      <c r="C5826">
        <v>176</v>
      </c>
      <c r="D5826">
        <v>35000</v>
      </c>
      <c r="E5826">
        <v>63</v>
      </c>
      <c r="F5826" s="3">
        <v>54.881947779017636</v>
      </c>
    </row>
    <row r="5827" spans="1:6">
      <c r="A5827">
        <v>9</v>
      </c>
      <c r="B5827">
        <v>-91.349000000000004</v>
      </c>
      <c r="C5827">
        <v>176</v>
      </c>
      <c r="D5827">
        <v>35000</v>
      </c>
      <c r="E5827">
        <v>72</v>
      </c>
      <c r="F5827" s="3">
        <v>59.675867045752561</v>
      </c>
    </row>
    <row r="5828" spans="1:6">
      <c r="A5828">
        <v>10</v>
      </c>
      <c r="B5828">
        <v>-91.233999999999995</v>
      </c>
      <c r="C5828">
        <v>176</v>
      </c>
      <c r="D5828">
        <v>35000</v>
      </c>
      <c r="E5828">
        <v>86</v>
      </c>
      <c r="F5828" s="3">
        <v>69.304501669276206</v>
      </c>
    </row>
    <row r="5829" spans="1:6">
      <c r="A5829">
        <v>11</v>
      </c>
      <c r="B5829">
        <v>-91.123999999999995</v>
      </c>
      <c r="C5829">
        <v>176</v>
      </c>
      <c r="D5829">
        <v>35000</v>
      </c>
      <c r="E5829">
        <v>111</v>
      </c>
      <c r="F5829" s="3">
        <v>86.022471636028712</v>
      </c>
    </row>
    <row r="5830" spans="1:6">
      <c r="A5830">
        <v>12</v>
      </c>
      <c r="B5830">
        <v>-91.009</v>
      </c>
      <c r="C5830">
        <v>176</v>
      </c>
      <c r="D5830">
        <v>35000</v>
      </c>
      <c r="E5830">
        <v>123</v>
      </c>
      <c r="F5830" s="3">
        <v>114.98558920320716</v>
      </c>
    </row>
    <row r="5831" spans="1:6">
      <c r="A5831">
        <v>13</v>
      </c>
      <c r="B5831">
        <v>-90.894999999999996</v>
      </c>
      <c r="C5831">
        <v>176</v>
      </c>
      <c r="D5831">
        <v>35000</v>
      </c>
      <c r="E5831">
        <v>163</v>
      </c>
      <c r="F5831" s="3">
        <v>158.41894013679234</v>
      </c>
    </row>
    <row r="5832" spans="1:6">
      <c r="A5832">
        <v>14</v>
      </c>
      <c r="B5832">
        <v>-90.787000000000006</v>
      </c>
      <c r="C5832">
        <v>176</v>
      </c>
      <c r="D5832">
        <v>35000</v>
      </c>
      <c r="E5832">
        <v>214</v>
      </c>
      <c r="F5832" s="3">
        <v>213.95965913652824</v>
      </c>
    </row>
    <row r="5833" spans="1:6">
      <c r="A5833">
        <v>15</v>
      </c>
      <c r="B5833">
        <v>-90.671999999999997</v>
      </c>
      <c r="C5833">
        <v>176</v>
      </c>
      <c r="D5833">
        <v>35000</v>
      </c>
      <c r="E5833">
        <v>273</v>
      </c>
      <c r="F5833" s="3">
        <v>285.51674834772513</v>
      </c>
    </row>
    <row r="5834" spans="1:6">
      <c r="A5834">
        <v>16</v>
      </c>
      <c r="B5834">
        <v>-90.555999999999997</v>
      </c>
      <c r="C5834">
        <v>176</v>
      </c>
      <c r="D5834">
        <v>35000</v>
      </c>
      <c r="E5834">
        <v>330</v>
      </c>
      <c r="F5834" s="3">
        <v>362.41031169237681</v>
      </c>
    </row>
    <row r="5835" spans="1:6">
      <c r="A5835">
        <v>17</v>
      </c>
      <c r="B5835">
        <v>-90.44</v>
      </c>
      <c r="C5835">
        <v>176</v>
      </c>
      <c r="D5835">
        <v>35000</v>
      </c>
      <c r="E5835">
        <v>394</v>
      </c>
      <c r="F5835" s="3">
        <v>431.16052969207635</v>
      </c>
    </row>
    <row r="5836" spans="1:6">
      <c r="A5836">
        <v>18</v>
      </c>
      <c r="B5836">
        <v>-90.325000000000003</v>
      </c>
      <c r="C5836">
        <v>176</v>
      </c>
      <c r="D5836">
        <v>35000</v>
      </c>
      <c r="E5836">
        <v>468</v>
      </c>
      <c r="F5836" s="3">
        <v>477.35577273939884</v>
      </c>
    </row>
    <row r="5837" spans="1:6">
      <c r="A5837">
        <v>19</v>
      </c>
      <c r="B5837">
        <v>-90.218999999999994</v>
      </c>
      <c r="C5837">
        <v>176</v>
      </c>
      <c r="D5837">
        <v>35000</v>
      </c>
      <c r="E5837">
        <v>526</v>
      </c>
      <c r="F5837" s="3">
        <v>491.4028086376382</v>
      </c>
    </row>
    <row r="5838" spans="1:6">
      <c r="A5838">
        <v>20</v>
      </c>
      <c r="B5838">
        <v>-90.105999999999995</v>
      </c>
      <c r="C5838">
        <v>176</v>
      </c>
      <c r="D5838">
        <v>35000</v>
      </c>
      <c r="E5838">
        <v>501</v>
      </c>
      <c r="F5838" s="3">
        <v>472.92023234529131</v>
      </c>
    </row>
    <row r="5839" spans="1:6">
      <c r="A5839">
        <v>21</v>
      </c>
      <c r="B5839">
        <v>-89.991</v>
      </c>
      <c r="C5839">
        <v>176</v>
      </c>
      <c r="D5839">
        <v>35000</v>
      </c>
      <c r="E5839">
        <v>457</v>
      </c>
      <c r="F5839" s="3">
        <v>423.09713979103287</v>
      </c>
    </row>
    <row r="5840" spans="1:6">
      <c r="A5840">
        <v>22</v>
      </c>
      <c r="B5840">
        <v>-89.876999999999995</v>
      </c>
      <c r="C5840">
        <v>176</v>
      </c>
      <c r="D5840">
        <v>35000</v>
      </c>
      <c r="E5840">
        <v>359</v>
      </c>
      <c r="F5840" s="3">
        <v>353.76150627551857</v>
      </c>
    </row>
    <row r="5841" spans="1:6">
      <c r="A5841">
        <v>23</v>
      </c>
      <c r="B5841">
        <v>-89.757999999999996</v>
      </c>
      <c r="C5841">
        <v>176</v>
      </c>
      <c r="D5841">
        <v>35000</v>
      </c>
      <c r="E5841">
        <v>295</v>
      </c>
      <c r="F5841" s="3">
        <v>274.86772160507934</v>
      </c>
    </row>
    <row r="5842" spans="1:6">
      <c r="A5842">
        <v>24</v>
      </c>
      <c r="B5842">
        <v>-89.641999999999996</v>
      </c>
      <c r="C5842">
        <v>176</v>
      </c>
      <c r="D5842">
        <v>35000</v>
      </c>
      <c r="E5842">
        <v>200</v>
      </c>
      <c r="F5842" s="3">
        <v>204.20097677074125</v>
      </c>
    </row>
    <row r="5843" spans="1:6">
      <c r="A5843">
        <v>25</v>
      </c>
      <c r="B5843">
        <v>-89.534999999999997</v>
      </c>
      <c r="C5843">
        <v>176</v>
      </c>
      <c r="D5843">
        <v>35000</v>
      </c>
      <c r="E5843">
        <v>123</v>
      </c>
      <c r="F5843" s="3">
        <v>151.25549697232171</v>
      </c>
    </row>
    <row r="5844" spans="1:6">
      <c r="A5844">
        <v>26</v>
      </c>
      <c r="B5844">
        <v>-89.43</v>
      </c>
      <c r="C5844">
        <v>176</v>
      </c>
      <c r="D5844">
        <v>35000</v>
      </c>
      <c r="E5844">
        <v>96</v>
      </c>
      <c r="F5844" s="3">
        <v>112.74155738569902</v>
      </c>
    </row>
    <row r="5845" spans="1:6">
      <c r="A5845">
        <v>27</v>
      </c>
      <c r="B5845">
        <v>-89.316000000000003</v>
      </c>
      <c r="C5845">
        <v>176</v>
      </c>
      <c r="D5845">
        <v>35000</v>
      </c>
      <c r="E5845">
        <v>77</v>
      </c>
      <c r="F5845" s="3">
        <v>84.81521923961337</v>
      </c>
    </row>
    <row r="5846" spans="1:6">
      <c r="A5846">
        <v>28</v>
      </c>
      <c r="B5846">
        <v>-89.195999999999998</v>
      </c>
      <c r="C5846">
        <v>176</v>
      </c>
      <c r="D5846">
        <v>35000</v>
      </c>
      <c r="E5846">
        <v>85</v>
      </c>
      <c r="F5846" s="3">
        <v>67.536061356602659</v>
      </c>
    </row>
    <row r="5847" spans="1:6">
      <c r="A5847">
        <v>29</v>
      </c>
      <c r="B5847">
        <v>-89.090999999999994</v>
      </c>
      <c r="C5847">
        <v>176</v>
      </c>
      <c r="D5847">
        <v>35000</v>
      </c>
      <c r="E5847">
        <v>72</v>
      </c>
      <c r="F5847" s="3">
        <v>59.315918813580765</v>
      </c>
    </row>
    <row r="5848" spans="1:6">
      <c r="A5848">
        <v>30</v>
      </c>
      <c r="B5848">
        <v>-88.971999999999994</v>
      </c>
      <c r="C5848">
        <v>176</v>
      </c>
      <c r="D5848">
        <v>35000</v>
      </c>
      <c r="E5848">
        <v>58</v>
      </c>
      <c r="F5848" s="3">
        <v>54.636667615955879</v>
      </c>
    </row>
    <row r="5849" spans="1:6">
      <c r="A5849">
        <v>31</v>
      </c>
      <c r="B5849">
        <v>-88.86</v>
      </c>
      <c r="C5849">
        <v>176</v>
      </c>
      <c r="D5849">
        <v>35000</v>
      </c>
      <c r="E5849">
        <v>76</v>
      </c>
      <c r="F5849" s="3">
        <v>52.673319070167523</v>
      </c>
    </row>
    <row r="5850" spans="1:6">
      <c r="A5850">
        <v>32</v>
      </c>
      <c r="B5850">
        <v>-88.751999999999995</v>
      </c>
      <c r="C5850">
        <v>176</v>
      </c>
      <c r="D5850">
        <v>35000</v>
      </c>
      <c r="E5850">
        <v>54</v>
      </c>
      <c r="F5850" s="3">
        <v>51.867127644084533</v>
      </c>
    </row>
    <row r="5851" spans="1:6">
      <c r="A5851" t="s">
        <v>0</v>
      </c>
    </row>
    <row r="5852" spans="1:6">
      <c r="A5852" t="s">
        <v>0</v>
      </c>
    </row>
    <row r="5853" spans="1:6">
      <c r="A5853" t="s">
        <v>0</v>
      </c>
    </row>
    <row r="5854" spans="1:6">
      <c r="A5854" t="s">
        <v>0</v>
      </c>
    </row>
    <row r="5855" spans="1:6">
      <c r="A5855" t="s">
        <v>247</v>
      </c>
    </row>
    <row r="5856" spans="1:6">
      <c r="A5856" t="s">
        <v>37</v>
      </c>
    </row>
    <row r="5857" spans="1:10">
      <c r="A5857" t="s">
        <v>3</v>
      </c>
    </row>
    <row r="5858" spans="1:10">
      <c r="A5858" t="s">
        <v>4</v>
      </c>
    </row>
    <row r="5859" spans="1:10">
      <c r="A5859" t="s">
        <v>5</v>
      </c>
    </row>
    <row r="5860" spans="1:10">
      <c r="A5860" t="s">
        <v>248</v>
      </c>
    </row>
    <row r="5861" spans="1:10">
      <c r="A5861" t="s">
        <v>7</v>
      </c>
    </row>
    <row r="5862" spans="1:10">
      <c r="A5862" t="s">
        <v>8</v>
      </c>
    </row>
    <row r="5863" spans="1:10">
      <c r="A5863" t="s">
        <v>9</v>
      </c>
    </row>
    <row r="5864" spans="1:10">
      <c r="A5864" t="s">
        <v>10</v>
      </c>
    </row>
    <row r="5865" spans="1:10">
      <c r="A5865" t="s">
        <v>11</v>
      </c>
    </row>
    <row r="5866" spans="1:10">
      <c r="A5866" t="s">
        <v>0</v>
      </c>
    </row>
    <row r="5867" spans="1:10">
      <c r="A5867" t="s">
        <v>0</v>
      </c>
    </row>
    <row r="5868" spans="1:10">
      <c r="A5868" t="s">
        <v>293</v>
      </c>
      <c r="B5868" t="s">
        <v>272</v>
      </c>
      <c r="C5868" t="s">
        <v>275</v>
      </c>
      <c r="D5868" t="s">
        <v>292</v>
      </c>
      <c r="E5868" t="s">
        <v>291</v>
      </c>
      <c r="F5868" t="s">
        <v>314</v>
      </c>
    </row>
    <row r="5869" spans="1:10">
      <c r="A5869">
        <v>1</v>
      </c>
      <c r="B5869">
        <v>-92.248000000000005</v>
      </c>
      <c r="C5869">
        <v>174</v>
      </c>
      <c r="D5869">
        <v>35000</v>
      </c>
      <c r="E5869">
        <v>32</v>
      </c>
      <c r="F5869" s="3">
        <v>48.826116463408859</v>
      </c>
      <c r="J5869" t="s">
        <v>444</v>
      </c>
    </row>
    <row r="5870" spans="1:10">
      <c r="A5870">
        <v>2</v>
      </c>
      <c r="B5870">
        <v>-92.138999999999996</v>
      </c>
      <c r="C5870">
        <v>174</v>
      </c>
      <c r="D5870">
        <v>35000</v>
      </c>
      <c r="E5870">
        <v>33</v>
      </c>
      <c r="F5870" s="3">
        <v>48.83058231944657</v>
      </c>
    </row>
    <row r="5871" spans="1:10">
      <c r="A5871">
        <v>3</v>
      </c>
      <c r="B5871">
        <v>-92.024000000000001</v>
      </c>
      <c r="C5871">
        <v>174</v>
      </c>
      <c r="D5871">
        <v>35000</v>
      </c>
      <c r="E5871">
        <v>33</v>
      </c>
      <c r="F5871" s="3">
        <v>48.84666437003947</v>
      </c>
    </row>
    <row r="5872" spans="1:10">
      <c r="A5872">
        <v>4</v>
      </c>
      <c r="B5872">
        <v>-91.912000000000006</v>
      </c>
      <c r="C5872">
        <v>174</v>
      </c>
      <c r="D5872">
        <v>35000</v>
      </c>
      <c r="E5872">
        <v>56</v>
      </c>
      <c r="F5872" s="3">
        <v>48.896435820965038</v>
      </c>
    </row>
    <row r="5873" spans="1:6">
      <c r="A5873">
        <v>5</v>
      </c>
      <c r="B5873">
        <v>-91.8</v>
      </c>
      <c r="C5873">
        <v>174</v>
      </c>
      <c r="D5873">
        <v>35000</v>
      </c>
      <c r="E5873">
        <v>52</v>
      </c>
      <c r="F5873" s="3">
        <v>49.040911375269921</v>
      </c>
    </row>
    <row r="5874" spans="1:6">
      <c r="A5874">
        <v>6</v>
      </c>
      <c r="B5874">
        <v>-91.694000000000003</v>
      </c>
      <c r="C5874">
        <v>174</v>
      </c>
      <c r="D5874">
        <v>35000</v>
      </c>
      <c r="E5874">
        <v>64</v>
      </c>
      <c r="F5874" s="3">
        <v>49.397498653160739</v>
      </c>
    </row>
    <row r="5875" spans="1:6">
      <c r="A5875">
        <v>7</v>
      </c>
      <c r="B5875">
        <v>-91.581000000000003</v>
      </c>
      <c r="C5875">
        <v>174</v>
      </c>
      <c r="D5875">
        <v>35000</v>
      </c>
      <c r="E5875">
        <v>63</v>
      </c>
      <c r="F5875" s="3">
        <v>50.32818851159643</v>
      </c>
    </row>
    <row r="5876" spans="1:6">
      <c r="A5876">
        <v>8</v>
      </c>
      <c r="B5876">
        <v>-91.465000000000003</v>
      </c>
      <c r="C5876">
        <v>174</v>
      </c>
      <c r="D5876">
        <v>35000</v>
      </c>
      <c r="E5876">
        <v>84</v>
      </c>
      <c r="F5876" s="3">
        <v>52.567402098193007</v>
      </c>
    </row>
    <row r="5877" spans="1:6">
      <c r="A5877">
        <v>9</v>
      </c>
      <c r="B5877">
        <v>-91.349000000000004</v>
      </c>
      <c r="C5877">
        <v>174</v>
      </c>
      <c r="D5877">
        <v>35000</v>
      </c>
      <c r="E5877">
        <v>55</v>
      </c>
      <c r="F5877" s="3">
        <v>57.429524884609656</v>
      </c>
    </row>
    <row r="5878" spans="1:6">
      <c r="A5878">
        <v>10</v>
      </c>
      <c r="B5878">
        <v>-91.233999999999995</v>
      </c>
      <c r="C5878">
        <v>174</v>
      </c>
      <c r="D5878">
        <v>35000</v>
      </c>
      <c r="E5878">
        <v>81</v>
      </c>
      <c r="F5878" s="3">
        <v>66.984786105225254</v>
      </c>
    </row>
    <row r="5879" spans="1:6">
      <c r="A5879">
        <v>11</v>
      </c>
      <c r="B5879">
        <v>-91.123999999999995</v>
      </c>
      <c r="C5879">
        <v>174</v>
      </c>
      <c r="D5879">
        <v>35000</v>
      </c>
      <c r="E5879">
        <v>96</v>
      </c>
      <c r="F5879" s="3">
        <v>83.312060406475908</v>
      </c>
    </row>
    <row r="5880" spans="1:6">
      <c r="A5880">
        <v>12</v>
      </c>
      <c r="B5880">
        <v>-91.009</v>
      </c>
      <c r="C5880">
        <v>174</v>
      </c>
      <c r="D5880">
        <v>35000</v>
      </c>
      <c r="E5880">
        <v>136</v>
      </c>
      <c r="F5880" s="3">
        <v>111.29773665946924</v>
      </c>
    </row>
    <row r="5881" spans="1:6">
      <c r="A5881">
        <v>13</v>
      </c>
      <c r="B5881">
        <v>-90.894999999999996</v>
      </c>
      <c r="C5881">
        <v>174</v>
      </c>
      <c r="D5881">
        <v>35000</v>
      </c>
      <c r="E5881">
        <v>148</v>
      </c>
      <c r="F5881" s="3">
        <v>153.06027547356717</v>
      </c>
    </row>
    <row r="5882" spans="1:6">
      <c r="A5882">
        <v>14</v>
      </c>
      <c r="B5882">
        <v>-90.787000000000006</v>
      </c>
      <c r="C5882">
        <v>174</v>
      </c>
      <c r="D5882">
        <v>35000</v>
      </c>
      <c r="E5882">
        <v>198</v>
      </c>
      <c r="F5882" s="3">
        <v>206.5507390585858</v>
      </c>
    </row>
    <row r="5883" spans="1:6">
      <c r="A5883">
        <v>15</v>
      </c>
      <c r="B5883">
        <v>-90.671999999999997</v>
      </c>
      <c r="C5883">
        <v>174</v>
      </c>
      <c r="D5883">
        <v>35000</v>
      </c>
      <c r="E5883">
        <v>267</v>
      </c>
      <c r="F5883" s="3">
        <v>276.11254172999747</v>
      </c>
    </row>
    <row r="5884" spans="1:6">
      <c r="A5884">
        <v>16</v>
      </c>
      <c r="B5884">
        <v>-90.555999999999997</v>
      </c>
      <c r="C5884">
        <v>174</v>
      </c>
      <c r="D5884">
        <v>35000</v>
      </c>
      <c r="E5884">
        <v>305</v>
      </c>
      <c r="F5884" s="3">
        <v>352.40908088703702</v>
      </c>
    </row>
    <row r="5885" spans="1:6">
      <c r="A5885">
        <v>17</v>
      </c>
      <c r="B5885">
        <v>-90.44</v>
      </c>
      <c r="C5885">
        <v>174</v>
      </c>
      <c r="D5885">
        <v>35000</v>
      </c>
      <c r="E5885">
        <v>425</v>
      </c>
      <c r="F5885" s="3">
        <v>423.35299914175363</v>
      </c>
    </row>
    <row r="5886" spans="1:6">
      <c r="A5886">
        <v>18</v>
      </c>
      <c r="B5886">
        <v>-90.325000000000003</v>
      </c>
      <c r="C5886">
        <v>174</v>
      </c>
      <c r="D5886">
        <v>35000</v>
      </c>
      <c r="E5886">
        <v>479</v>
      </c>
      <c r="F5886" s="3">
        <v>475.25733296470327</v>
      </c>
    </row>
    <row r="5887" spans="1:6">
      <c r="A5887">
        <v>19</v>
      </c>
      <c r="B5887">
        <v>-90.218999999999994</v>
      </c>
      <c r="C5887">
        <v>174</v>
      </c>
      <c r="D5887">
        <v>35000</v>
      </c>
      <c r="E5887">
        <v>527</v>
      </c>
      <c r="F5887" s="3">
        <v>497.33833885161044</v>
      </c>
    </row>
    <row r="5888" spans="1:6">
      <c r="A5888">
        <v>20</v>
      </c>
      <c r="B5888">
        <v>-90.105999999999995</v>
      </c>
      <c r="C5888">
        <v>174</v>
      </c>
      <c r="D5888">
        <v>35000</v>
      </c>
      <c r="E5888">
        <v>491</v>
      </c>
      <c r="F5888" s="3">
        <v>488.79774682181079</v>
      </c>
    </row>
    <row r="5889" spans="1:6">
      <c r="A5889">
        <v>21</v>
      </c>
      <c r="B5889">
        <v>-89.991</v>
      </c>
      <c r="C5889">
        <v>174</v>
      </c>
      <c r="D5889">
        <v>35000</v>
      </c>
      <c r="E5889">
        <v>515</v>
      </c>
      <c r="F5889" s="3">
        <v>448.14170231807634</v>
      </c>
    </row>
    <row r="5890" spans="1:6">
      <c r="A5890">
        <v>22</v>
      </c>
      <c r="B5890">
        <v>-89.876999999999995</v>
      </c>
      <c r="C5890">
        <v>174</v>
      </c>
      <c r="D5890">
        <v>35000</v>
      </c>
      <c r="E5890">
        <v>383</v>
      </c>
      <c r="F5890" s="3">
        <v>384.64806654567695</v>
      </c>
    </row>
    <row r="5891" spans="1:6">
      <c r="A5891">
        <v>23</v>
      </c>
      <c r="B5891">
        <v>-89.757999999999996</v>
      </c>
      <c r="C5891">
        <v>174</v>
      </c>
      <c r="D5891">
        <v>35000</v>
      </c>
      <c r="E5891">
        <v>282</v>
      </c>
      <c r="F5891" s="3">
        <v>307.08802948654414</v>
      </c>
    </row>
    <row r="5892" spans="1:6">
      <c r="A5892">
        <v>24</v>
      </c>
      <c r="B5892">
        <v>-89.641999999999996</v>
      </c>
      <c r="C5892">
        <v>174</v>
      </c>
      <c r="D5892">
        <v>35000</v>
      </c>
      <c r="E5892">
        <v>217</v>
      </c>
      <c r="F5892" s="3">
        <v>233.30314162107891</v>
      </c>
    </row>
    <row r="5893" spans="1:6">
      <c r="A5893">
        <v>25</v>
      </c>
      <c r="B5893">
        <v>-89.534999999999997</v>
      </c>
      <c r="C5893">
        <v>174</v>
      </c>
      <c r="D5893">
        <v>35000</v>
      </c>
      <c r="E5893">
        <v>184</v>
      </c>
      <c r="F5893" s="3">
        <v>174.88493329646008</v>
      </c>
    </row>
    <row r="5894" spans="1:6">
      <c r="A5894">
        <v>26</v>
      </c>
      <c r="B5894">
        <v>-89.43</v>
      </c>
      <c r="C5894">
        <v>174</v>
      </c>
      <c r="D5894">
        <v>35000</v>
      </c>
      <c r="E5894">
        <v>111</v>
      </c>
      <c r="F5894" s="3">
        <v>130.06409804767497</v>
      </c>
    </row>
    <row r="5895" spans="1:6">
      <c r="A5895">
        <v>27</v>
      </c>
      <c r="B5895">
        <v>-89.316000000000003</v>
      </c>
      <c r="C5895">
        <v>174</v>
      </c>
      <c r="D5895">
        <v>35000</v>
      </c>
      <c r="E5895">
        <v>107</v>
      </c>
      <c r="F5895" s="3">
        <v>95.662456823292359</v>
      </c>
    </row>
    <row r="5896" spans="1:6">
      <c r="A5896">
        <v>28</v>
      </c>
      <c r="B5896">
        <v>-89.195999999999998</v>
      </c>
      <c r="C5896">
        <v>174</v>
      </c>
      <c r="D5896">
        <v>35000</v>
      </c>
      <c r="E5896">
        <v>72</v>
      </c>
      <c r="F5896" s="3">
        <v>72.970470640080592</v>
      </c>
    </row>
    <row r="5897" spans="1:6">
      <c r="A5897">
        <v>29</v>
      </c>
      <c r="B5897">
        <v>-89.090999999999994</v>
      </c>
      <c r="C5897">
        <v>174</v>
      </c>
      <c r="D5897">
        <v>35000</v>
      </c>
      <c r="E5897">
        <v>69</v>
      </c>
      <c r="F5897" s="3">
        <v>61.436251592530319</v>
      </c>
    </row>
    <row r="5898" spans="1:6">
      <c r="A5898">
        <v>30</v>
      </c>
      <c r="B5898">
        <v>-88.971999999999994</v>
      </c>
      <c r="C5898">
        <v>174</v>
      </c>
      <c r="D5898">
        <v>35000</v>
      </c>
      <c r="E5898">
        <v>62</v>
      </c>
      <c r="F5898" s="3">
        <v>54.408238372703494</v>
      </c>
    </row>
    <row r="5899" spans="1:6">
      <c r="A5899">
        <v>31</v>
      </c>
      <c r="B5899">
        <v>-88.86</v>
      </c>
      <c r="C5899">
        <v>174</v>
      </c>
      <c r="D5899">
        <v>35000</v>
      </c>
      <c r="E5899">
        <v>57</v>
      </c>
      <c r="F5899" s="3">
        <v>51.227310076271174</v>
      </c>
    </row>
    <row r="5900" spans="1:6">
      <c r="A5900">
        <v>32</v>
      </c>
      <c r="B5900">
        <v>-88.751999999999995</v>
      </c>
      <c r="C5900">
        <v>174</v>
      </c>
      <c r="D5900">
        <v>35000</v>
      </c>
      <c r="E5900">
        <v>48</v>
      </c>
      <c r="F5900" s="3">
        <v>49.81789502844908</v>
      </c>
    </row>
    <row r="5901" spans="1:6">
      <c r="A5901" t="s">
        <v>0</v>
      </c>
    </row>
    <row r="5902" spans="1:6">
      <c r="A5902" t="s">
        <v>0</v>
      </c>
    </row>
    <row r="5903" spans="1:6">
      <c r="A5903" t="s">
        <v>0</v>
      </c>
    </row>
    <row r="5904" spans="1:6">
      <c r="A5904" t="s">
        <v>0</v>
      </c>
    </row>
    <row r="5905" spans="1:10">
      <c r="A5905" t="s">
        <v>249</v>
      </c>
    </row>
    <row r="5906" spans="1:10">
      <c r="A5906" t="s">
        <v>37</v>
      </c>
    </row>
    <row r="5907" spans="1:10">
      <c r="A5907" t="s">
        <v>3</v>
      </c>
    </row>
    <row r="5908" spans="1:10">
      <c r="A5908" t="s">
        <v>4</v>
      </c>
    </row>
    <row r="5909" spans="1:10">
      <c r="A5909" t="s">
        <v>5</v>
      </c>
    </row>
    <row r="5910" spans="1:10">
      <c r="A5910" t="s">
        <v>250</v>
      </c>
    </row>
    <row r="5911" spans="1:10">
      <c r="A5911" t="s">
        <v>7</v>
      </c>
    </row>
    <row r="5912" spans="1:10">
      <c r="A5912" t="s">
        <v>8</v>
      </c>
    </row>
    <row r="5913" spans="1:10">
      <c r="A5913" t="s">
        <v>9</v>
      </c>
    </row>
    <row r="5914" spans="1:10">
      <c r="A5914" t="s">
        <v>10</v>
      </c>
    </row>
    <row r="5915" spans="1:10">
      <c r="A5915" t="s">
        <v>11</v>
      </c>
    </row>
    <row r="5916" spans="1:10">
      <c r="A5916" t="s">
        <v>0</v>
      </c>
    </row>
    <row r="5917" spans="1:10">
      <c r="A5917" t="s">
        <v>0</v>
      </c>
    </row>
    <row r="5918" spans="1:10">
      <c r="A5918" t="s">
        <v>293</v>
      </c>
      <c r="B5918" t="s">
        <v>272</v>
      </c>
      <c r="C5918" t="s">
        <v>275</v>
      </c>
      <c r="D5918" t="s">
        <v>292</v>
      </c>
      <c r="E5918" t="s">
        <v>291</v>
      </c>
      <c r="F5918" t="s">
        <v>314</v>
      </c>
    </row>
    <row r="5919" spans="1:10">
      <c r="A5919">
        <v>1</v>
      </c>
      <c r="B5919">
        <v>-92.248000000000005</v>
      </c>
      <c r="C5919">
        <v>175</v>
      </c>
      <c r="D5919">
        <v>35000</v>
      </c>
      <c r="E5919">
        <v>35</v>
      </c>
      <c r="F5919" s="3">
        <v>48.75760684827241</v>
      </c>
      <c r="J5919" t="s">
        <v>445</v>
      </c>
    </row>
    <row r="5920" spans="1:10">
      <c r="A5920">
        <v>2</v>
      </c>
      <c r="B5920">
        <v>-92.138999999999996</v>
      </c>
      <c r="C5920">
        <v>175</v>
      </c>
      <c r="D5920">
        <v>35000</v>
      </c>
      <c r="E5920">
        <v>33</v>
      </c>
      <c r="F5920" s="3">
        <v>48.762175829606456</v>
      </c>
    </row>
    <row r="5921" spans="1:6">
      <c r="A5921">
        <v>3</v>
      </c>
      <c r="B5921">
        <v>-92.024000000000001</v>
      </c>
      <c r="C5921">
        <v>175</v>
      </c>
      <c r="D5921">
        <v>35000</v>
      </c>
      <c r="E5921">
        <v>41</v>
      </c>
      <c r="F5921" s="3">
        <v>48.778146663044325</v>
      </c>
    </row>
    <row r="5922" spans="1:6">
      <c r="A5922">
        <v>4</v>
      </c>
      <c r="B5922">
        <v>-91.912000000000006</v>
      </c>
      <c r="C5922">
        <v>175</v>
      </c>
      <c r="D5922">
        <v>35000</v>
      </c>
      <c r="E5922">
        <v>42</v>
      </c>
      <c r="F5922" s="3">
        <v>48.826264486913338</v>
      </c>
    </row>
    <row r="5923" spans="1:6">
      <c r="A5923">
        <v>5</v>
      </c>
      <c r="B5923">
        <v>-91.8</v>
      </c>
      <c r="C5923">
        <v>175</v>
      </c>
      <c r="D5923">
        <v>35000</v>
      </c>
      <c r="E5923">
        <v>46</v>
      </c>
      <c r="F5923" s="3">
        <v>48.962659665350614</v>
      </c>
    </row>
    <row r="5924" spans="1:6">
      <c r="A5924">
        <v>6</v>
      </c>
      <c r="B5924">
        <v>-91.694000000000003</v>
      </c>
      <c r="C5924">
        <v>175</v>
      </c>
      <c r="D5924">
        <v>35000</v>
      </c>
      <c r="E5924">
        <v>59</v>
      </c>
      <c r="F5924" s="3">
        <v>49.292562324451282</v>
      </c>
    </row>
    <row r="5925" spans="1:6">
      <c r="A5925">
        <v>7</v>
      </c>
      <c r="B5925">
        <v>-91.581000000000003</v>
      </c>
      <c r="C5925">
        <v>175</v>
      </c>
      <c r="D5925">
        <v>35000</v>
      </c>
      <c r="E5925">
        <v>55</v>
      </c>
      <c r="F5925" s="3">
        <v>50.138362454358443</v>
      </c>
    </row>
    <row r="5926" spans="1:6">
      <c r="A5926">
        <v>8</v>
      </c>
      <c r="B5926">
        <v>-91.465000000000003</v>
      </c>
      <c r="C5926">
        <v>175</v>
      </c>
      <c r="D5926">
        <v>35000</v>
      </c>
      <c r="E5926">
        <v>59</v>
      </c>
      <c r="F5926" s="3">
        <v>52.141974194860126</v>
      </c>
    </row>
    <row r="5927" spans="1:6">
      <c r="A5927">
        <v>9</v>
      </c>
      <c r="B5927">
        <v>-91.349000000000004</v>
      </c>
      <c r="C5927">
        <v>175</v>
      </c>
      <c r="D5927">
        <v>35000</v>
      </c>
      <c r="E5927">
        <v>73</v>
      </c>
      <c r="F5927" s="3">
        <v>56.438595227477606</v>
      </c>
    </row>
    <row r="5928" spans="1:6">
      <c r="A5928">
        <v>10</v>
      </c>
      <c r="B5928">
        <v>-91.233999999999995</v>
      </c>
      <c r="C5928">
        <v>175</v>
      </c>
      <c r="D5928">
        <v>35000</v>
      </c>
      <c r="E5928">
        <v>68</v>
      </c>
      <c r="F5928" s="3">
        <v>64.805845763204417</v>
      </c>
    </row>
    <row r="5929" spans="1:6">
      <c r="A5929">
        <v>11</v>
      </c>
      <c r="B5929">
        <v>-91.123999999999995</v>
      </c>
      <c r="C5929">
        <v>175</v>
      </c>
      <c r="D5929">
        <v>35000</v>
      </c>
      <c r="E5929">
        <v>97</v>
      </c>
      <c r="F5929" s="3">
        <v>79.023313036303904</v>
      </c>
    </row>
    <row r="5930" spans="1:6">
      <c r="A5930">
        <v>12</v>
      </c>
      <c r="B5930">
        <v>-91.009</v>
      </c>
      <c r="C5930">
        <v>175</v>
      </c>
      <c r="D5930">
        <v>35000</v>
      </c>
      <c r="E5930">
        <v>124</v>
      </c>
      <c r="F5930" s="3">
        <v>103.33991011253217</v>
      </c>
    </row>
    <row r="5931" spans="1:6">
      <c r="A5931">
        <v>13</v>
      </c>
      <c r="B5931">
        <v>-90.894999999999996</v>
      </c>
      <c r="C5931">
        <v>175</v>
      </c>
      <c r="D5931">
        <v>35000</v>
      </c>
      <c r="E5931">
        <v>143</v>
      </c>
      <c r="F5931" s="3">
        <v>139.68640861394655</v>
      </c>
    </row>
    <row r="5932" spans="1:6">
      <c r="A5932">
        <v>14</v>
      </c>
      <c r="B5932">
        <v>-90.787000000000006</v>
      </c>
      <c r="C5932">
        <v>175</v>
      </c>
      <c r="D5932">
        <v>35000</v>
      </c>
      <c r="E5932">
        <v>163</v>
      </c>
      <c r="F5932" s="3">
        <v>186.50798158165463</v>
      </c>
    </row>
    <row r="5933" spans="1:6">
      <c r="A5933">
        <v>15</v>
      </c>
      <c r="B5933">
        <v>-90.671999999999997</v>
      </c>
      <c r="C5933">
        <v>175</v>
      </c>
      <c r="D5933">
        <v>35000</v>
      </c>
      <c r="E5933">
        <v>239</v>
      </c>
      <c r="F5933" s="3">
        <v>248.06571887021394</v>
      </c>
    </row>
    <row r="5934" spans="1:6">
      <c r="A5934">
        <v>16</v>
      </c>
      <c r="B5934">
        <v>-90.555999999999997</v>
      </c>
      <c r="C5934">
        <v>175</v>
      </c>
      <c r="D5934">
        <v>35000</v>
      </c>
      <c r="E5934">
        <v>289</v>
      </c>
      <c r="F5934" s="3">
        <v>316.84794011521467</v>
      </c>
    </row>
    <row r="5935" spans="1:6">
      <c r="A5935">
        <v>17</v>
      </c>
      <c r="B5935">
        <v>-90.44</v>
      </c>
      <c r="C5935">
        <v>175</v>
      </c>
      <c r="D5935">
        <v>35000</v>
      </c>
      <c r="E5935">
        <v>395</v>
      </c>
      <c r="F5935" s="3">
        <v>382.81680729014005</v>
      </c>
    </row>
    <row r="5936" spans="1:6">
      <c r="A5936">
        <v>18</v>
      </c>
      <c r="B5936">
        <v>-90.325000000000003</v>
      </c>
      <c r="C5936">
        <v>175</v>
      </c>
      <c r="D5936">
        <v>35000</v>
      </c>
      <c r="E5936">
        <v>425</v>
      </c>
      <c r="F5936" s="3">
        <v>434.01998889514277</v>
      </c>
    </row>
    <row r="5937" spans="1:6">
      <c r="A5937">
        <v>19</v>
      </c>
      <c r="B5937">
        <v>-90.218999999999994</v>
      </c>
      <c r="C5937">
        <v>175</v>
      </c>
      <c r="D5937">
        <v>35000</v>
      </c>
      <c r="E5937">
        <v>475</v>
      </c>
      <c r="F5937" s="3">
        <v>459.84244236741824</v>
      </c>
    </row>
    <row r="5938" spans="1:6">
      <c r="A5938">
        <v>20</v>
      </c>
      <c r="B5938">
        <v>-90.105999999999995</v>
      </c>
      <c r="C5938">
        <v>175</v>
      </c>
      <c r="D5938">
        <v>35000</v>
      </c>
      <c r="E5938">
        <v>485</v>
      </c>
      <c r="F5938" s="3">
        <v>459.36356340363722</v>
      </c>
    </row>
    <row r="5939" spans="1:6">
      <c r="A5939">
        <v>21</v>
      </c>
      <c r="B5939">
        <v>-89.991</v>
      </c>
      <c r="C5939">
        <v>175</v>
      </c>
      <c r="D5939">
        <v>35000</v>
      </c>
      <c r="E5939">
        <v>421</v>
      </c>
      <c r="F5939" s="3">
        <v>429.4292229934772</v>
      </c>
    </row>
    <row r="5940" spans="1:6">
      <c r="A5940">
        <v>22</v>
      </c>
      <c r="B5940">
        <v>-89.876999999999995</v>
      </c>
      <c r="C5940">
        <v>175</v>
      </c>
      <c r="D5940">
        <v>35000</v>
      </c>
      <c r="E5940">
        <v>431</v>
      </c>
      <c r="F5940" s="3">
        <v>376.65857080782104</v>
      </c>
    </row>
    <row r="5941" spans="1:6">
      <c r="A5941">
        <v>23</v>
      </c>
      <c r="B5941">
        <v>-89.757999999999996</v>
      </c>
      <c r="C5941">
        <v>175</v>
      </c>
      <c r="D5941">
        <v>35000</v>
      </c>
      <c r="E5941">
        <v>297</v>
      </c>
      <c r="F5941" s="3">
        <v>308.09960974998688</v>
      </c>
    </row>
    <row r="5942" spans="1:6">
      <c r="A5942">
        <v>24</v>
      </c>
      <c r="B5942">
        <v>-89.641999999999996</v>
      </c>
      <c r="C5942">
        <v>175</v>
      </c>
      <c r="D5942">
        <v>35000</v>
      </c>
      <c r="E5942">
        <v>217</v>
      </c>
      <c r="F5942" s="3">
        <v>239.71116652885868</v>
      </c>
    </row>
    <row r="5943" spans="1:6">
      <c r="A5943">
        <v>25</v>
      </c>
      <c r="B5943">
        <v>-89.534999999999997</v>
      </c>
      <c r="C5943">
        <v>175</v>
      </c>
      <c r="D5943">
        <v>35000</v>
      </c>
      <c r="E5943">
        <v>177</v>
      </c>
      <c r="F5943" s="3">
        <v>183.29672199559946</v>
      </c>
    </row>
    <row r="5944" spans="1:6">
      <c r="A5944">
        <v>26</v>
      </c>
      <c r="B5944">
        <v>-89.43</v>
      </c>
      <c r="C5944">
        <v>175</v>
      </c>
      <c r="D5944">
        <v>35000</v>
      </c>
      <c r="E5944">
        <v>128</v>
      </c>
      <c r="F5944" s="3">
        <v>138.32264994734192</v>
      </c>
    </row>
    <row r="5945" spans="1:6">
      <c r="A5945">
        <v>27</v>
      </c>
      <c r="B5945">
        <v>-89.316000000000003</v>
      </c>
      <c r="C5945">
        <v>175</v>
      </c>
      <c r="D5945">
        <v>35000</v>
      </c>
      <c r="E5945">
        <v>101</v>
      </c>
      <c r="F5945" s="3">
        <v>102.39497122503818</v>
      </c>
    </row>
    <row r="5946" spans="1:6">
      <c r="A5946">
        <v>28</v>
      </c>
      <c r="B5946">
        <v>-89.195999999999998</v>
      </c>
      <c r="C5946">
        <v>175</v>
      </c>
      <c r="D5946">
        <v>35000</v>
      </c>
      <c r="E5946">
        <v>82</v>
      </c>
      <c r="F5946" s="3">
        <v>77.625522525885202</v>
      </c>
    </row>
    <row r="5947" spans="1:6">
      <c r="A5947">
        <v>29</v>
      </c>
      <c r="B5947">
        <v>-89.090999999999994</v>
      </c>
      <c r="C5947">
        <v>175</v>
      </c>
      <c r="D5947">
        <v>35000</v>
      </c>
      <c r="E5947">
        <v>76</v>
      </c>
      <c r="F5947" s="3">
        <v>64.454952890226423</v>
      </c>
    </row>
    <row r="5948" spans="1:6">
      <c r="A5948">
        <v>30</v>
      </c>
      <c r="B5948">
        <v>-88.971999999999994</v>
      </c>
      <c r="C5948">
        <v>175</v>
      </c>
      <c r="D5948">
        <v>35000</v>
      </c>
      <c r="E5948">
        <v>60</v>
      </c>
      <c r="F5948" s="3">
        <v>56.052670162569896</v>
      </c>
    </row>
    <row r="5949" spans="1:6">
      <c r="A5949">
        <v>31</v>
      </c>
      <c r="B5949">
        <v>-88.86</v>
      </c>
      <c r="C5949">
        <v>175</v>
      </c>
      <c r="D5949">
        <v>35000</v>
      </c>
      <c r="E5949">
        <v>59</v>
      </c>
      <c r="F5949" s="3">
        <v>52.052197519594081</v>
      </c>
    </row>
    <row r="5950" spans="1:6">
      <c r="A5950">
        <v>32</v>
      </c>
      <c r="B5950">
        <v>-88.751999999999995</v>
      </c>
      <c r="C5950">
        <v>175</v>
      </c>
      <c r="D5950">
        <v>35000</v>
      </c>
      <c r="E5950">
        <v>64</v>
      </c>
      <c r="F5950" s="3">
        <v>50.187800008417391</v>
      </c>
    </row>
    <row r="5951" spans="1:6">
      <c r="A5951" t="s">
        <v>0</v>
      </c>
    </row>
    <row r="5952" spans="1:6">
      <c r="A5952" t="s">
        <v>0</v>
      </c>
    </row>
    <row r="5953" spans="1:6">
      <c r="A5953" t="s">
        <v>0</v>
      </c>
    </row>
    <row r="5954" spans="1:6">
      <c r="A5954" t="s">
        <v>0</v>
      </c>
    </row>
    <row r="5955" spans="1:6">
      <c r="A5955" t="s">
        <v>251</v>
      </c>
    </row>
    <row r="5956" spans="1:6">
      <c r="A5956" t="s">
        <v>37</v>
      </c>
    </row>
    <row r="5957" spans="1:6">
      <c r="A5957" t="s">
        <v>3</v>
      </c>
    </row>
    <row r="5958" spans="1:6">
      <c r="A5958" t="s">
        <v>4</v>
      </c>
    </row>
    <row r="5959" spans="1:6">
      <c r="A5959" t="s">
        <v>5</v>
      </c>
    </row>
    <row r="5960" spans="1:6">
      <c r="A5960" t="s">
        <v>252</v>
      </c>
    </row>
    <row r="5961" spans="1:6">
      <c r="A5961" t="s">
        <v>7</v>
      </c>
    </row>
    <row r="5962" spans="1:6">
      <c r="A5962" t="s">
        <v>8</v>
      </c>
    </row>
    <row r="5963" spans="1:6">
      <c r="A5963" t="s">
        <v>9</v>
      </c>
    </row>
    <row r="5964" spans="1:6">
      <c r="A5964" t="s">
        <v>10</v>
      </c>
    </row>
    <row r="5965" spans="1:6">
      <c r="A5965" t="s">
        <v>11</v>
      </c>
    </row>
    <row r="5966" spans="1:6">
      <c r="A5966" t="s">
        <v>0</v>
      </c>
    </row>
    <row r="5967" spans="1:6">
      <c r="A5967" t="s">
        <v>0</v>
      </c>
    </row>
    <row r="5968" spans="1:6">
      <c r="A5968" t="s">
        <v>293</v>
      </c>
      <c r="B5968" t="s">
        <v>272</v>
      </c>
      <c r="C5968" t="s">
        <v>275</v>
      </c>
      <c r="D5968" t="s">
        <v>292</v>
      </c>
      <c r="E5968" t="s">
        <v>291</v>
      </c>
      <c r="F5968" t="s">
        <v>314</v>
      </c>
    </row>
    <row r="5969" spans="1:10">
      <c r="A5969">
        <v>1</v>
      </c>
      <c r="B5969">
        <v>-92.248000000000005</v>
      </c>
      <c r="C5969">
        <v>173</v>
      </c>
      <c r="D5969">
        <v>35000</v>
      </c>
      <c r="E5969">
        <v>26</v>
      </c>
      <c r="F5969" s="3">
        <v>43.386141977983236</v>
      </c>
      <c r="J5969" t="s">
        <v>446</v>
      </c>
    </row>
    <row r="5970" spans="1:10">
      <c r="A5970">
        <v>2</v>
      </c>
      <c r="B5970">
        <v>-92.138999999999996</v>
      </c>
      <c r="C5970">
        <v>173</v>
      </c>
      <c r="D5970">
        <v>35000</v>
      </c>
      <c r="E5970">
        <v>33</v>
      </c>
      <c r="F5970" s="3">
        <v>43.394886005232976</v>
      </c>
    </row>
    <row r="5971" spans="1:10">
      <c r="A5971">
        <v>3</v>
      </c>
      <c r="B5971">
        <v>-92.024000000000001</v>
      </c>
      <c r="C5971">
        <v>173</v>
      </c>
      <c r="D5971">
        <v>35000</v>
      </c>
      <c r="E5971">
        <v>24</v>
      </c>
      <c r="F5971" s="3">
        <v>43.423243143432295</v>
      </c>
    </row>
    <row r="5972" spans="1:10">
      <c r="A5972">
        <v>4</v>
      </c>
      <c r="B5972">
        <v>-91.912000000000006</v>
      </c>
      <c r="C5972">
        <v>173</v>
      </c>
      <c r="D5972">
        <v>35000</v>
      </c>
      <c r="E5972">
        <v>53</v>
      </c>
      <c r="F5972" s="3">
        <v>43.502848022451943</v>
      </c>
    </row>
    <row r="5973" spans="1:10">
      <c r="A5973">
        <v>5</v>
      </c>
      <c r="B5973">
        <v>-91.8</v>
      </c>
      <c r="C5973">
        <v>173</v>
      </c>
      <c r="D5973">
        <v>35000</v>
      </c>
      <c r="E5973">
        <v>51</v>
      </c>
      <c r="F5973" s="3">
        <v>43.714094596700889</v>
      </c>
    </row>
    <row r="5974" spans="1:10">
      <c r="A5974">
        <v>6</v>
      </c>
      <c r="B5974">
        <v>-91.694000000000003</v>
      </c>
      <c r="C5974">
        <v>173</v>
      </c>
      <c r="D5974">
        <v>35000</v>
      </c>
      <c r="E5974">
        <v>56</v>
      </c>
      <c r="F5974" s="3">
        <v>44.195386921039294</v>
      </c>
    </row>
    <row r="5975" spans="1:10">
      <c r="A5975">
        <v>7</v>
      </c>
      <c r="B5975">
        <v>-91.581000000000003</v>
      </c>
      <c r="C5975">
        <v>173</v>
      </c>
      <c r="D5975">
        <v>35000</v>
      </c>
      <c r="E5975">
        <v>52</v>
      </c>
      <c r="F5975" s="3">
        <v>45.36083202390698</v>
      </c>
    </row>
    <row r="5976" spans="1:10">
      <c r="A5976">
        <v>8</v>
      </c>
      <c r="B5976">
        <v>-91.465000000000003</v>
      </c>
      <c r="C5976">
        <v>173</v>
      </c>
      <c r="D5976">
        <v>35000</v>
      </c>
      <c r="E5976">
        <v>63</v>
      </c>
      <c r="F5976" s="3">
        <v>47.973552031485724</v>
      </c>
    </row>
    <row r="5977" spans="1:10">
      <c r="A5977">
        <v>9</v>
      </c>
      <c r="B5977">
        <v>-91.349000000000004</v>
      </c>
      <c r="C5977">
        <v>173</v>
      </c>
      <c r="D5977">
        <v>35000</v>
      </c>
      <c r="E5977">
        <v>58</v>
      </c>
      <c r="F5977" s="3">
        <v>53.296247586419277</v>
      </c>
    </row>
    <row r="5978" spans="1:10">
      <c r="A5978">
        <v>10</v>
      </c>
      <c r="B5978">
        <v>-91.233999999999995</v>
      </c>
      <c r="C5978">
        <v>173</v>
      </c>
      <c r="D5978">
        <v>35000</v>
      </c>
      <c r="E5978">
        <v>65</v>
      </c>
      <c r="F5978" s="3">
        <v>63.188987874181031</v>
      </c>
    </row>
    <row r="5979" spans="1:10">
      <c r="A5979">
        <v>11</v>
      </c>
      <c r="B5979">
        <v>-91.123999999999995</v>
      </c>
      <c r="C5979">
        <v>173</v>
      </c>
      <c r="D5979">
        <v>35000</v>
      </c>
      <c r="E5979">
        <v>89</v>
      </c>
      <c r="F5979" s="3">
        <v>79.319995459696827</v>
      </c>
    </row>
    <row r="5980" spans="1:10">
      <c r="A5980">
        <v>12</v>
      </c>
      <c r="B5980">
        <v>-91.009</v>
      </c>
      <c r="C5980">
        <v>173</v>
      </c>
      <c r="D5980">
        <v>35000</v>
      </c>
      <c r="E5980">
        <v>102</v>
      </c>
      <c r="F5980" s="3">
        <v>105.89720119968464</v>
      </c>
    </row>
    <row r="5981" spans="1:10">
      <c r="A5981">
        <v>13</v>
      </c>
      <c r="B5981">
        <v>-90.894999999999996</v>
      </c>
      <c r="C5981">
        <v>173</v>
      </c>
      <c r="D5981">
        <v>35000</v>
      </c>
      <c r="E5981">
        <v>150</v>
      </c>
      <c r="F5981" s="3">
        <v>144.30571287549026</v>
      </c>
    </row>
    <row r="5982" spans="1:10">
      <c r="A5982">
        <v>14</v>
      </c>
      <c r="B5982">
        <v>-90.787000000000006</v>
      </c>
      <c r="C5982">
        <v>173</v>
      </c>
      <c r="D5982">
        <v>35000</v>
      </c>
      <c r="E5982">
        <v>177</v>
      </c>
      <c r="F5982" s="3">
        <v>192.38470831809022</v>
      </c>
    </row>
    <row r="5983" spans="1:10">
      <c r="A5983">
        <v>15</v>
      </c>
      <c r="B5983">
        <v>-90.671999999999997</v>
      </c>
      <c r="C5983">
        <v>173</v>
      </c>
      <c r="D5983">
        <v>35000</v>
      </c>
      <c r="E5983">
        <v>239</v>
      </c>
      <c r="F5983" s="3">
        <v>254.03299243422944</v>
      </c>
    </row>
    <row r="5984" spans="1:10">
      <c r="A5984">
        <v>16</v>
      </c>
      <c r="B5984">
        <v>-90.555999999999997</v>
      </c>
      <c r="C5984">
        <v>173</v>
      </c>
      <c r="D5984">
        <v>35000</v>
      </c>
      <c r="E5984">
        <v>331</v>
      </c>
      <c r="F5984" s="3">
        <v>321.42028598955568</v>
      </c>
    </row>
    <row r="5985" spans="1:6">
      <c r="A5985">
        <v>17</v>
      </c>
      <c r="B5985">
        <v>-90.44</v>
      </c>
      <c r="C5985">
        <v>173</v>
      </c>
      <c r="D5985">
        <v>35000</v>
      </c>
      <c r="E5985">
        <v>360</v>
      </c>
      <c r="F5985" s="3">
        <v>384.86969000928127</v>
      </c>
    </row>
    <row r="5986" spans="1:6">
      <c r="A5986">
        <v>18</v>
      </c>
      <c r="B5986">
        <v>-90.325000000000003</v>
      </c>
      <c r="C5986">
        <v>173</v>
      </c>
      <c r="D5986">
        <v>35000</v>
      </c>
      <c r="E5986">
        <v>429</v>
      </c>
      <c r="F5986" s="3">
        <v>433.33158815621164</v>
      </c>
    </row>
    <row r="5987" spans="1:6">
      <c r="A5987">
        <v>19</v>
      </c>
      <c r="B5987">
        <v>-90.218999999999994</v>
      </c>
      <c r="C5987">
        <v>173</v>
      </c>
      <c r="D5987">
        <v>35000</v>
      </c>
      <c r="E5987">
        <v>490</v>
      </c>
      <c r="F5987" s="3">
        <v>457.29718271413219</v>
      </c>
    </row>
    <row r="5988" spans="1:6">
      <c r="A5988">
        <v>20</v>
      </c>
      <c r="B5988">
        <v>-90.105999999999995</v>
      </c>
      <c r="C5988">
        <v>173</v>
      </c>
      <c r="D5988">
        <v>35000</v>
      </c>
      <c r="E5988">
        <v>493</v>
      </c>
      <c r="F5988" s="3">
        <v>456.21060446111096</v>
      </c>
    </row>
    <row r="5989" spans="1:6">
      <c r="A5989">
        <v>21</v>
      </c>
      <c r="B5989">
        <v>-89.991</v>
      </c>
      <c r="C5989">
        <v>173</v>
      </c>
      <c r="D5989">
        <v>35000</v>
      </c>
      <c r="E5989">
        <v>450</v>
      </c>
      <c r="F5989" s="3">
        <v>427.21419447849172</v>
      </c>
    </row>
    <row r="5990" spans="1:6">
      <c r="A5990">
        <v>22</v>
      </c>
      <c r="B5990">
        <v>-89.876999999999995</v>
      </c>
      <c r="C5990">
        <v>173</v>
      </c>
      <c r="D5990">
        <v>35000</v>
      </c>
      <c r="E5990">
        <v>387</v>
      </c>
      <c r="F5990" s="3">
        <v>376.38942127806672</v>
      </c>
    </row>
    <row r="5991" spans="1:6">
      <c r="A5991">
        <v>23</v>
      </c>
      <c r="B5991">
        <v>-89.757999999999996</v>
      </c>
      <c r="C5991">
        <v>173</v>
      </c>
      <c r="D5991">
        <v>35000</v>
      </c>
      <c r="E5991">
        <v>282</v>
      </c>
      <c r="F5991" s="3">
        <v>309.97158263770928</v>
      </c>
    </row>
    <row r="5992" spans="1:6">
      <c r="A5992">
        <v>24</v>
      </c>
      <c r="B5992">
        <v>-89.641999999999996</v>
      </c>
      <c r="C5992">
        <v>173</v>
      </c>
      <c r="D5992">
        <v>35000</v>
      </c>
      <c r="E5992">
        <v>208</v>
      </c>
      <c r="F5992" s="3">
        <v>242.90501679891489</v>
      </c>
    </row>
    <row r="5993" spans="1:6">
      <c r="A5993">
        <v>25</v>
      </c>
      <c r="B5993">
        <v>-89.534999999999997</v>
      </c>
      <c r="C5993">
        <v>173</v>
      </c>
      <c r="D5993">
        <v>35000</v>
      </c>
      <c r="E5993">
        <v>191</v>
      </c>
      <c r="F5993" s="3">
        <v>186.66069180278311</v>
      </c>
    </row>
    <row r="5994" spans="1:6">
      <c r="A5994">
        <v>26</v>
      </c>
      <c r="B5994">
        <v>-89.43</v>
      </c>
      <c r="C5994">
        <v>173</v>
      </c>
      <c r="D5994">
        <v>35000</v>
      </c>
      <c r="E5994">
        <v>133</v>
      </c>
      <c r="F5994" s="3">
        <v>140.924342094753</v>
      </c>
    </row>
    <row r="5995" spans="1:6">
      <c r="A5995">
        <v>27</v>
      </c>
      <c r="B5995">
        <v>-89.316000000000003</v>
      </c>
      <c r="C5995">
        <v>173</v>
      </c>
      <c r="D5995">
        <v>35000</v>
      </c>
      <c r="E5995">
        <v>110</v>
      </c>
      <c r="F5995" s="3">
        <v>103.48307934562742</v>
      </c>
    </row>
    <row r="5996" spans="1:6">
      <c r="A5996">
        <v>28</v>
      </c>
      <c r="B5996">
        <v>-89.195999999999998</v>
      </c>
      <c r="C5996">
        <v>173</v>
      </c>
      <c r="D5996">
        <v>35000</v>
      </c>
      <c r="E5996">
        <v>78</v>
      </c>
      <c r="F5996" s="3">
        <v>76.868925313950982</v>
      </c>
    </row>
    <row r="5997" spans="1:6">
      <c r="A5997">
        <v>29</v>
      </c>
      <c r="B5997">
        <v>-89.090999999999994</v>
      </c>
      <c r="C5997">
        <v>173</v>
      </c>
      <c r="D5997">
        <v>35000</v>
      </c>
      <c r="E5997">
        <v>84</v>
      </c>
      <c r="F5997" s="3">
        <v>62.225831201709887</v>
      </c>
    </row>
    <row r="5998" spans="1:6">
      <c r="A5998">
        <v>30</v>
      </c>
      <c r="B5998">
        <v>-88.971999999999994</v>
      </c>
      <c r="C5998">
        <v>173</v>
      </c>
      <c r="D5998">
        <v>35000</v>
      </c>
      <c r="E5998">
        <v>77</v>
      </c>
      <c r="F5998" s="3">
        <v>52.527329024001105</v>
      </c>
    </row>
    <row r="5999" spans="1:6">
      <c r="A5999">
        <v>31</v>
      </c>
      <c r="B5999">
        <v>-88.86</v>
      </c>
      <c r="C5999">
        <v>173</v>
      </c>
      <c r="D5999">
        <v>35000</v>
      </c>
      <c r="E5999">
        <v>61</v>
      </c>
      <c r="F5999" s="3">
        <v>47.703597009906751</v>
      </c>
    </row>
    <row r="6000" spans="1:6">
      <c r="A6000">
        <v>32</v>
      </c>
      <c r="B6000">
        <v>-88.751999999999995</v>
      </c>
      <c r="C6000">
        <v>173</v>
      </c>
      <c r="D6000">
        <v>35000</v>
      </c>
      <c r="E6000">
        <v>48</v>
      </c>
      <c r="F6000" s="3">
        <v>45.350461562431015</v>
      </c>
    </row>
    <row r="6001" spans="1:1">
      <c r="A6001" t="s">
        <v>0</v>
      </c>
    </row>
    <row r="6002" spans="1:1">
      <c r="A6002" t="s">
        <v>0</v>
      </c>
    </row>
    <row r="6003" spans="1:1">
      <c r="A6003" t="s">
        <v>0</v>
      </c>
    </row>
    <row r="6004" spans="1:1">
      <c r="A6004" t="s">
        <v>0</v>
      </c>
    </row>
    <row r="6005" spans="1:1">
      <c r="A6005" t="s">
        <v>253</v>
      </c>
    </row>
    <row r="6006" spans="1:1">
      <c r="A6006" t="s">
        <v>37</v>
      </c>
    </row>
    <row r="6007" spans="1:1">
      <c r="A6007" t="s">
        <v>3</v>
      </c>
    </row>
    <row r="6008" spans="1:1">
      <c r="A6008" t="s">
        <v>4</v>
      </c>
    </row>
    <row r="6009" spans="1:1">
      <c r="A6009" t="s">
        <v>5</v>
      </c>
    </row>
    <row r="6010" spans="1:1">
      <c r="A6010" t="s">
        <v>254</v>
      </c>
    </row>
    <row r="6011" spans="1:1">
      <c r="A6011" t="s">
        <v>7</v>
      </c>
    </row>
    <row r="6012" spans="1:1">
      <c r="A6012" t="s">
        <v>8</v>
      </c>
    </row>
    <row r="6013" spans="1:1">
      <c r="A6013" t="s">
        <v>9</v>
      </c>
    </row>
    <row r="6014" spans="1:1">
      <c r="A6014" t="s">
        <v>10</v>
      </c>
    </row>
    <row r="6015" spans="1:1">
      <c r="A6015" t="s">
        <v>11</v>
      </c>
    </row>
    <row r="6016" spans="1:1">
      <c r="A6016" t="s">
        <v>0</v>
      </c>
    </row>
    <row r="6017" spans="1:10">
      <c r="A6017" t="s">
        <v>0</v>
      </c>
    </row>
    <row r="6018" spans="1:10">
      <c r="A6018" t="s">
        <v>293</v>
      </c>
      <c r="B6018" t="s">
        <v>272</v>
      </c>
      <c r="C6018" t="s">
        <v>275</v>
      </c>
      <c r="D6018" t="s">
        <v>292</v>
      </c>
      <c r="E6018" t="s">
        <v>291</v>
      </c>
      <c r="F6018" t="s">
        <v>314</v>
      </c>
    </row>
    <row r="6019" spans="1:10">
      <c r="A6019">
        <v>1</v>
      </c>
      <c r="B6019">
        <v>-92.248000000000005</v>
      </c>
      <c r="C6019">
        <v>176</v>
      </c>
      <c r="D6019">
        <v>35000</v>
      </c>
      <c r="E6019">
        <v>29</v>
      </c>
      <c r="F6019" s="3">
        <v>51.736873667087707</v>
      </c>
      <c r="J6019" t="s">
        <v>447</v>
      </c>
    </row>
    <row r="6020" spans="1:10">
      <c r="A6020">
        <v>2</v>
      </c>
      <c r="B6020">
        <v>-92.138999999999996</v>
      </c>
      <c r="C6020">
        <v>176</v>
      </c>
      <c r="D6020">
        <v>35000</v>
      </c>
      <c r="E6020">
        <v>43</v>
      </c>
      <c r="F6020" s="3">
        <v>51.738889735768353</v>
      </c>
    </row>
    <row r="6021" spans="1:10">
      <c r="A6021">
        <v>3</v>
      </c>
      <c r="B6021">
        <v>-92.024000000000001</v>
      </c>
      <c r="C6021">
        <v>176</v>
      </c>
      <c r="D6021">
        <v>35000</v>
      </c>
      <c r="E6021">
        <v>39</v>
      </c>
      <c r="F6021" s="3">
        <v>51.746909951958983</v>
      </c>
    </row>
    <row r="6022" spans="1:10">
      <c r="A6022">
        <v>4</v>
      </c>
      <c r="B6022">
        <v>-91.912000000000006</v>
      </c>
      <c r="C6022">
        <v>176</v>
      </c>
      <c r="D6022">
        <v>35000</v>
      </c>
      <c r="E6022">
        <v>57</v>
      </c>
      <c r="F6022" s="3">
        <v>51.774178940651929</v>
      </c>
    </row>
    <row r="6023" spans="1:10">
      <c r="A6023">
        <v>5</v>
      </c>
      <c r="B6023">
        <v>-91.8</v>
      </c>
      <c r="C6023">
        <v>176</v>
      </c>
      <c r="D6023">
        <v>35000</v>
      </c>
      <c r="E6023">
        <v>65</v>
      </c>
      <c r="F6023" s="3">
        <v>51.86062327447523</v>
      </c>
    </row>
    <row r="6024" spans="1:10">
      <c r="A6024">
        <v>6</v>
      </c>
      <c r="B6024">
        <v>-91.694000000000003</v>
      </c>
      <c r="C6024">
        <v>176</v>
      </c>
      <c r="D6024">
        <v>35000</v>
      </c>
      <c r="E6024">
        <v>63</v>
      </c>
      <c r="F6024" s="3">
        <v>52.091773990997034</v>
      </c>
    </row>
    <row r="6025" spans="1:10">
      <c r="A6025">
        <v>7</v>
      </c>
      <c r="B6025">
        <v>-91.581000000000003</v>
      </c>
      <c r="C6025">
        <v>176</v>
      </c>
      <c r="D6025">
        <v>35000</v>
      </c>
      <c r="E6025">
        <v>59</v>
      </c>
      <c r="F6025" s="3">
        <v>52.743341130446126</v>
      </c>
    </row>
    <row r="6026" spans="1:10">
      <c r="A6026">
        <v>8</v>
      </c>
      <c r="B6026">
        <v>-91.465000000000003</v>
      </c>
      <c r="C6026">
        <v>176</v>
      </c>
      <c r="D6026">
        <v>35000</v>
      </c>
      <c r="E6026">
        <v>83</v>
      </c>
      <c r="F6026" s="3">
        <v>54.432531648955305</v>
      </c>
    </row>
    <row r="6027" spans="1:10">
      <c r="A6027">
        <v>9</v>
      </c>
      <c r="B6027">
        <v>-91.349000000000004</v>
      </c>
      <c r="C6027">
        <v>176</v>
      </c>
      <c r="D6027">
        <v>35000</v>
      </c>
      <c r="E6027">
        <v>67</v>
      </c>
      <c r="F6027" s="3">
        <v>58.365927626884606</v>
      </c>
    </row>
    <row r="6028" spans="1:10">
      <c r="A6028">
        <v>10</v>
      </c>
      <c r="B6028">
        <v>-91.233999999999995</v>
      </c>
      <c r="C6028">
        <v>176</v>
      </c>
      <c r="D6028">
        <v>35000</v>
      </c>
      <c r="E6028">
        <v>74</v>
      </c>
      <c r="F6028" s="3">
        <v>66.608064252455918</v>
      </c>
    </row>
    <row r="6029" spans="1:10">
      <c r="A6029">
        <v>11</v>
      </c>
      <c r="B6029">
        <v>-91.123999999999995</v>
      </c>
      <c r="C6029">
        <v>176</v>
      </c>
      <c r="D6029">
        <v>35000</v>
      </c>
      <c r="E6029">
        <v>97</v>
      </c>
      <c r="F6029" s="3">
        <v>81.520555194135312</v>
      </c>
    </row>
    <row r="6030" spans="1:10">
      <c r="A6030">
        <v>12</v>
      </c>
      <c r="B6030">
        <v>-91.009</v>
      </c>
      <c r="C6030">
        <v>176</v>
      </c>
      <c r="D6030">
        <v>35000</v>
      </c>
      <c r="E6030">
        <v>127</v>
      </c>
      <c r="F6030" s="3">
        <v>108.46247602694319</v>
      </c>
    </row>
    <row r="6031" spans="1:10">
      <c r="A6031">
        <v>13</v>
      </c>
      <c r="B6031">
        <v>-90.894999999999996</v>
      </c>
      <c r="C6031">
        <v>176</v>
      </c>
      <c r="D6031">
        <v>35000</v>
      </c>
      <c r="E6031">
        <v>174</v>
      </c>
      <c r="F6031" s="3">
        <v>150.65827573360261</v>
      </c>
    </row>
    <row r="6032" spans="1:10">
      <c r="A6032">
        <v>14</v>
      </c>
      <c r="B6032">
        <v>-90.787000000000006</v>
      </c>
      <c r="C6032">
        <v>176</v>
      </c>
      <c r="D6032">
        <v>35000</v>
      </c>
      <c r="E6032">
        <v>195</v>
      </c>
      <c r="F6032" s="3">
        <v>207.03296294483113</v>
      </c>
    </row>
    <row r="6033" spans="1:6">
      <c r="A6033">
        <v>15</v>
      </c>
      <c r="B6033">
        <v>-90.671999999999997</v>
      </c>
      <c r="C6033">
        <v>176</v>
      </c>
      <c r="D6033">
        <v>35000</v>
      </c>
      <c r="E6033">
        <v>263</v>
      </c>
      <c r="F6033" s="3">
        <v>283.2121244896087</v>
      </c>
    </row>
    <row r="6034" spans="1:6">
      <c r="A6034">
        <v>16</v>
      </c>
      <c r="B6034">
        <v>-90.555999999999997</v>
      </c>
      <c r="C6034">
        <v>176</v>
      </c>
      <c r="D6034">
        <v>35000</v>
      </c>
      <c r="E6034">
        <v>315</v>
      </c>
      <c r="F6034" s="3">
        <v>369.82971228451248</v>
      </c>
    </row>
    <row r="6035" spans="1:6">
      <c r="A6035">
        <v>17</v>
      </c>
      <c r="B6035">
        <v>-90.44</v>
      </c>
      <c r="C6035">
        <v>176</v>
      </c>
      <c r="D6035">
        <v>35000</v>
      </c>
      <c r="E6035">
        <v>481</v>
      </c>
      <c r="F6035" s="3">
        <v>453.19659367050065</v>
      </c>
    </row>
    <row r="6036" spans="1:6">
      <c r="A6036">
        <v>18</v>
      </c>
      <c r="B6036">
        <v>-90.325000000000003</v>
      </c>
      <c r="C6036">
        <v>176</v>
      </c>
      <c r="D6036">
        <v>35000</v>
      </c>
      <c r="E6036">
        <v>528</v>
      </c>
      <c r="F6036" s="3">
        <v>516.65235276754629</v>
      </c>
    </row>
    <row r="6037" spans="1:6">
      <c r="A6037">
        <v>19</v>
      </c>
      <c r="B6037">
        <v>-90.218999999999994</v>
      </c>
      <c r="C6037">
        <v>176</v>
      </c>
      <c r="D6037">
        <v>35000</v>
      </c>
      <c r="E6037">
        <v>548</v>
      </c>
      <c r="F6037" s="3">
        <v>545.98480258265488</v>
      </c>
    </row>
    <row r="6038" spans="1:6">
      <c r="A6038">
        <v>20</v>
      </c>
      <c r="B6038">
        <v>-90.105999999999995</v>
      </c>
      <c r="C6038">
        <v>176</v>
      </c>
      <c r="D6038">
        <v>35000</v>
      </c>
      <c r="E6038">
        <v>528</v>
      </c>
      <c r="F6038" s="3">
        <v>539.58279074454867</v>
      </c>
    </row>
    <row r="6039" spans="1:6">
      <c r="A6039">
        <v>21</v>
      </c>
      <c r="B6039">
        <v>-89.991</v>
      </c>
      <c r="C6039">
        <v>176</v>
      </c>
      <c r="D6039">
        <v>35000</v>
      </c>
      <c r="E6039">
        <v>508</v>
      </c>
      <c r="F6039" s="3">
        <v>494.84481090449748</v>
      </c>
    </row>
    <row r="6040" spans="1:6">
      <c r="A6040">
        <v>22</v>
      </c>
      <c r="B6040">
        <v>-89.876999999999995</v>
      </c>
      <c r="C6040">
        <v>176</v>
      </c>
      <c r="D6040">
        <v>35000</v>
      </c>
      <c r="E6040">
        <v>467</v>
      </c>
      <c r="F6040" s="3">
        <v>422.62713971643075</v>
      </c>
    </row>
    <row r="6041" spans="1:6">
      <c r="A6041">
        <v>23</v>
      </c>
      <c r="B6041">
        <v>-89.757999999999996</v>
      </c>
      <c r="C6041">
        <v>176</v>
      </c>
      <c r="D6041">
        <v>35000</v>
      </c>
      <c r="E6041">
        <v>347</v>
      </c>
      <c r="F6041" s="3">
        <v>333.90765219116889</v>
      </c>
    </row>
    <row r="6042" spans="1:6">
      <c r="A6042">
        <v>24</v>
      </c>
      <c r="B6042">
        <v>-89.641999999999996</v>
      </c>
      <c r="C6042">
        <v>176</v>
      </c>
      <c r="D6042">
        <v>35000</v>
      </c>
      <c r="E6042">
        <v>259</v>
      </c>
      <c r="F6042" s="3">
        <v>250.04142643720007</v>
      </c>
    </row>
    <row r="6043" spans="1:6">
      <c r="A6043">
        <v>25</v>
      </c>
      <c r="B6043">
        <v>-89.534999999999997</v>
      </c>
      <c r="C6043">
        <v>176</v>
      </c>
      <c r="D6043">
        <v>35000</v>
      </c>
      <c r="E6043">
        <v>157</v>
      </c>
      <c r="F6043" s="3">
        <v>184.55788634589572</v>
      </c>
    </row>
    <row r="6044" spans="1:6">
      <c r="A6044">
        <v>26</v>
      </c>
      <c r="B6044">
        <v>-89.43</v>
      </c>
      <c r="C6044">
        <v>176</v>
      </c>
      <c r="D6044">
        <v>35000</v>
      </c>
      <c r="E6044">
        <v>116</v>
      </c>
      <c r="F6044" s="3">
        <v>135.27444915216142</v>
      </c>
    </row>
    <row r="6045" spans="1:6">
      <c r="A6045">
        <v>27</v>
      </c>
      <c r="B6045">
        <v>-89.316000000000003</v>
      </c>
      <c r="C6045">
        <v>176</v>
      </c>
      <c r="D6045">
        <v>35000</v>
      </c>
      <c r="E6045">
        <v>93</v>
      </c>
      <c r="F6045" s="3">
        <v>98.39696525985795</v>
      </c>
    </row>
    <row r="6046" spans="1:6">
      <c r="A6046">
        <v>28</v>
      </c>
      <c r="B6046">
        <v>-89.195999999999998</v>
      </c>
      <c r="C6046">
        <v>176</v>
      </c>
      <c r="D6046">
        <v>35000</v>
      </c>
      <c r="E6046">
        <v>85</v>
      </c>
      <c r="F6046" s="3">
        <v>74.864347160048851</v>
      </c>
    </row>
    <row r="6047" spans="1:6">
      <c r="A6047">
        <v>29</v>
      </c>
      <c r="B6047">
        <v>-89.090999999999994</v>
      </c>
      <c r="C6047">
        <v>176</v>
      </c>
      <c r="D6047">
        <v>35000</v>
      </c>
      <c r="E6047">
        <v>70</v>
      </c>
      <c r="F6047" s="3">
        <v>63.3502723353429</v>
      </c>
    </row>
    <row r="6048" spans="1:6">
      <c r="A6048">
        <v>30</v>
      </c>
      <c r="B6048">
        <v>-88.971999999999994</v>
      </c>
      <c r="C6048">
        <v>176</v>
      </c>
      <c r="D6048">
        <v>35000</v>
      </c>
      <c r="E6048">
        <v>59</v>
      </c>
      <c r="F6048" s="3">
        <v>56.6264525613892</v>
      </c>
    </row>
    <row r="6049" spans="1:6">
      <c r="A6049">
        <v>31</v>
      </c>
      <c r="B6049">
        <v>-88.86</v>
      </c>
      <c r="C6049">
        <v>176</v>
      </c>
      <c r="D6049">
        <v>35000</v>
      </c>
      <c r="E6049">
        <v>69</v>
      </c>
      <c r="F6049" s="3">
        <v>53.732578013567981</v>
      </c>
    </row>
    <row r="6050" spans="1:6">
      <c r="A6050">
        <v>32</v>
      </c>
      <c r="B6050">
        <v>-88.751999999999995</v>
      </c>
      <c r="C6050">
        <v>176</v>
      </c>
      <c r="D6050">
        <v>35000</v>
      </c>
      <c r="E6050">
        <v>40</v>
      </c>
      <c r="F6050" s="3">
        <v>52.516782431576381</v>
      </c>
    </row>
    <row r="6051" spans="1:6">
      <c r="A6051" t="s">
        <v>0</v>
      </c>
    </row>
    <row r="6052" spans="1:6">
      <c r="A6052" t="s">
        <v>0</v>
      </c>
    </row>
    <row r="6053" spans="1:6">
      <c r="A6053" t="s">
        <v>0</v>
      </c>
    </row>
    <row r="6054" spans="1:6">
      <c r="A6054" t="s">
        <v>0</v>
      </c>
    </row>
    <row r="6055" spans="1:6">
      <c r="A6055" t="s">
        <v>255</v>
      </c>
    </row>
    <row r="6056" spans="1:6">
      <c r="A6056" t="s">
        <v>37</v>
      </c>
    </row>
    <row r="6057" spans="1:6">
      <c r="A6057" t="s">
        <v>3</v>
      </c>
    </row>
    <row r="6058" spans="1:6">
      <c r="A6058" t="s">
        <v>4</v>
      </c>
    </row>
    <row r="6059" spans="1:6">
      <c r="A6059" t="s">
        <v>5</v>
      </c>
    </row>
    <row r="6060" spans="1:6">
      <c r="A6060" t="s">
        <v>256</v>
      </c>
    </row>
    <row r="6061" spans="1:6">
      <c r="A6061" t="s">
        <v>7</v>
      </c>
    </row>
    <row r="6062" spans="1:6">
      <c r="A6062" t="s">
        <v>8</v>
      </c>
    </row>
    <row r="6063" spans="1:6">
      <c r="A6063" t="s">
        <v>9</v>
      </c>
    </row>
    <row r="6064" spans="1:6">
      <c r="A6064" t="s">
        <v>10</v>
      </c>
    </row>
    <row r="6065" spans="1:10">
      <c r="A6065" t="s">
        <v>11</v>
      </c>
    </row>
    <row r="6066" spans="1:10">
      <c r="A6066" t="s">
        <v>0</v>
      </c>
    </row>
    <row r="6067" spans="1:10">
      <c r="A6067" t="s">
        <v>0</v>
      </c>
    </row>
    <row r="6068" spans="1:10">
      <c r="A6068" t="s">
        <v>293</v>
      </c>
      <c r="B6068" t="s">
        <v>272</v>
      </c>
      <c r="C6068" t="s">
        <v>275</v>
      </c>
      <c r="D6068" t="s">
        <v>292</v>
      </c>
      <c r="E6068" t="s">
        <v>291</v>
      </c>
      <c r="F6068" t="s">
        <v>314</v>
      </c>
    </row>
    <row r="6069" spans="1:10">
      <c r="A6069">
        <v>1</v>
      </c>
      <c r="B6069">
        <v>-92.248000000000005</v>
      </c>
      <c r="C6069">
        <v>175</v>
      </c>
      <c r="D6069">
        <v>35000</v>
      </c>
      <c r="E6069">
        <v>35</v>
      </c>
      <c r="F6069" s="3">
        <v>45.836074618821314</v>
      </c>
      <c r="J6069" t="s">
        <v>448</v>
      </c>
    </row>
    <row r="6070" spans="1:10">
      <c r="A6070">
        <v>2</v>
      </c>
      <c r="B6070">
        <v>-92.138999999999996</v>
      </c>
      <c r="C6070">
        <v>175</v>
      </c>
      <c r="D6070">
        <v>35000</v>
      </c>
      <c r="E6070">
        <v>23</v>
      </c>
      <c r="F6070" s="3">
        <v>45.84513635292339</v>
      </c>
    </row>
    <row r="6071" spans="1:10">
      <c r="A6071">
        <v>3</v>
      </c>
      <c r="B6071">
        <v>-92.024000000000001</v>
      </c>
      <c r="C6071">
        <v>175</v>
      </c>
      <c r="D6071">
        <v>35000</v>
      </c>
      <c r="E6071">
        <v>35</v>
      </c>
      <c r="F6071" s="3">
        <v>45.876216916628977</v>
      </c>
    </row>
    <row r="6072" spans="1:10">
      <c r="A6072">
        <v>4</v>
      </c>
      <c r="B6072">
        <v>-91.912000000000006</v>
      </c>
      <c r="C6072">
        <v>175</v>
      </c>
      <c r="D6072">
        <v>35000</v>
      </c>
      <c r="E6072">
        <v>43</v>
      </c>
      <c r="F6072" s="3">
        <v>45.967927264432227</v>
      </c>
    </row>
    <row r="6073" spans="1:10">
      <c r="A6073">
        <v>5</v>
      </c>
      <c r="B6073">
        <v>-91.8</v>
      </c>
      <c r="C6073">
        <v>175</v>
      </c>
      <c r="D6073">
        <v>35000</v>
      </c>
      <c r="E6073">
        <v>52</v>
      </c>
      <c r="F6073" s="3">
        <v>46.222075116981436</v>
      </c>
    </row>
    <row r="6074" spans="1:10">
      <c r="A6074">
        <v>6</v>
      </c>
      <c r="B6074">
        <v>-91.694000000000003</v>
      </c>
      <c r="C6074">
        <v>175</v>
      </c>
      <c r="D6074">
        <v>35000</v>
      </c>
      <c r="E6074">
        <v>60</v>
      </c>
      <c r="F6074" s="3">
        <v>46.822365057276606</v>
      </c>
    </row>
    <row r="6075" spans="1:10">
      <c r="A6075">
        <v>7</v>
      </c>
      <c r="B6075">
        <v>-91.581000000000003</v>
      </c>
      <c r="C6075">
        <v>175</v>
      </c>
      <c r="D6075">
        <v>35000</v>
      </c>
      <c r="E6075">
        <v>45</v>
      </c>
      <c r="F6075" s="3">
        <v>48.321406386551722</v>
      </c>
    </row>
    <row r="6076" spans="1:10">
      <c r="A6076">
        <v>8</v>
      </c>
      <c r="B6076">
        <v>-91.465000000000003</v>
      </c>
      <c r="C6076">
        <v>175</v>
      </c>
      <c r="D6076">
        <v>35000</v>
      </c>
      <c r="E6076">
        <v>82</v>
      </c>
      <c r="F6076" s="3">
        <v>51.768744856560197</v>
      </c>
    </row>
    <row r="6077" spans="1:10">
      <c r="A6077">
        <v>9</v>
      </c>
      <c r="B6077">
        <v>-91.349000000000004</v>
      </c>
      <c r="C6077">
        <v>175</v>
      </c>
      <c r="D6077">
        <v>35000</v>
      </c>
      <c r="E6077">
        <v>77</v>
      </c>
      <c r="F6077" s="3">
        <v>58.92513103272919</v>
      </c>
    </row>
    <row r="6078" spans="1:10">
      <c r="A6078">
        <v>10</v>
      </c>
      <c r="B6078">
        <v>-91.233999999999995</v>
      </c>
      <c r="C6078">
        <v>175</v>
      </c>
      <c r="D6078">
        <v>35000</v>
      </c>
      <c r="E6078">
        <v>93</v>
      </c>
      <c r="F6078" s="3">
        <v>72.380686031402462</v>
      </c>
    </row>
    <row r="6079" spans="1:10">
      <c r="A6079">
        <v>11</v>
      </c>
      <c r="B6079">
        <v>-91.123999999999995</v>
      </c>
      <c r="C6079">
        <v>175</v>
      </c>
      <c r="D6079">
        <v>35000</v>
      </c>
      <c r="E6079">
        <v>97</v>
      </c>
      <c r="F6079" s="3">
        <v>94.410769485299156</v>
      </c>
    </row>
    <row r="6080" spans="1:10">
      <c r="A6080">
        <v>12</v>
      </c>
      <c r="B6080">
        <v>-91.009</v>
      </c>
      <c r="C6080">
        <v>175</v>
      </c>
      <c r="D6080">
        <v>35000</v>
      </c>
      <c r="E6080">
        <v>140</v>
      </c>
      <c r="F6080" s="3">
        <v>130.57557833063771</v>
      </c>
    </row>
    <row r="6081" spans="1:6">
      <c r="A6081">
        <v>13</v>
      </c>
      <c r="B6081">
        <v>-90.894999999999996</v>
      </c>
      <c r="C6081">
        <v>175</v>
      </c>
      <c r="D6081">
        <v>35000</v>
      </c>
      <c r="E6081">
        <v>187</v>
      </c>
      <c r="F6081" s="3">
        <v>182.19688948044129</v>
      </c>
    </row>
    <row r="6082" spans="1:6">
      <c r="A6082">
        <v>14</v>
      </c>
      <c r="B6082">
        <v>-90.787000000000006</v>
      </c>
      <c r="C6082">
        <v>175</v>
      </c>
      <c r="D6082">
        <v>35000</v>
      </c>
      <c r="E6082">
        <v>220</v>
      </c>
      <c r="F6082" s="3">
        <v>245.42756106153439</v>
      </c>
    </row>
    <row r="6083" spans="1:6">
      <c r="A6083">
        <v>15</v>
      </c>
      <c r="B6083">
        <v>-90.671999999999997</v>
      </c>
      <c r="C6083">
        <v>175</v>
      </c>
      <c r="D6083">
        <v>35000</v>
      </c>
      <c r="E6083">
        <v>297</v>
      </c>
      <c r="F6083" s="3">
        <v>323.76564545609989</v>
      </c>
    </row>
    <row r="6084" spans="1:6">
      <c r="A6084">
        <v>16</v>
      </c>
      <c r="B6084">
        <v>-90.555999999999997</v>
      </c>
      <c r="C6084">
        <v>175</v>
      </c>
      <c r="D6084">
        <v>35000</v>
      </c>
      <c r="E6084">
        <v>366</v>
      </c>
      <c r="F6084" s="3">
        <v>404.87520568796259</v>
      </c>
    </row>
    <row r="6085" spans="1:6">
      <c r="A6085">
        <v>17</v>
      </c>
      <c r="B6085">
        <v>-90.44</v>
      </c>
      <c r="C6085">
        <v>175</v>
      </c>
      <c r="D6085">
        <v>35000</v>
      </c>
      <c r="E6085">
        <v>475</v>
      </c>
      <c r="F6085" s="3">
        <v>474.74655113540433</v>
      </c>
    </row>
    <row r="6086" spans="1:6">
      <c r="A6086">
        <v>18</v>
      </c>
      <c r="B6086">
        <v>-90.325000000000003</v>
      </c>
      <c r="C6086">
        <v>175</v>
      </c>
      <c r="D6086">
        <v>35000</v>
      </c>
      <c r="E6086">
        <v>574</v>
      </c>
      <c r="F6086" s="3">
        <v>519.40369090087438</v>
      </c>
    </row>
    <row r="6087" spans="1:6">
      <c r="A6087">
        <v>19</v>
      </c>
      <c r="B6087">
        <v>-90.218999999999994</v>
      </c>
      <c r="C6087">
        <v>175</v>
      </c>
      <c r="D6087">
        <v>35000</v>
      </c>
      <c r="E6087">
        <v>561</v>
      </c>
      <c r="F6087" s="3">
        <v>530.51131841818142</v>
      </c>
    </row>
    <row r="6088" spans="1:6">
      <c r="A6088">
        <v>20</v>
      </c>
      <c r="B6088">
        <v>-90.105999999999995</v>
      </c>
      <c r="C6088">
        <v>175</v>
      </c>
      <c r="D6088">
        <v>35000</v>
      </c>
      <c r="E6088">
        <v>538</v>
      </c>
      <c r="F6088" s="3">
        <v>508.14950079055376</v>
      </c>
    </row>
    <row r="6089" spans="1:6">
      <c r="A6089">
        <v>21</v>
      </c>
      <c r="B6089">
        <v>-89.991</v>
      </c>
      <c r="C6089">
        <v>175</v>
      </c>
      <c r="D6089">
        <v>35000</v>
      </c>
      <c r="E6089">
        <v>479</v>
      </c>
      <c r="F6089" s="3">
        <v>454.10938868190124</v>
      </c>
    </row>
    <row r="6090" spans="1:6">
      <c r="A6090">
        <v>22</v>
      </c>
      <c r="B6090">
        <v>-89.876999999999995</v>
      </c>
      <c r="C6090">
        <v>175</v>
      </c>
      <c r="D6090">
        <v>35000</v>
      </c>
      <c r="E6090">
        <v>351</v>
      </c>
      <c r="F6090" s="3">
        <v>380.39348930129637</v>
      </c>
    </row>
    <row r="6091" spans="1:6">
      <c r="A6091">
        <v>23</v>
      </c>
      <c r="B6091">
        <v>-89.757999999999996</v>
      </c>
      <c r="C6091">
        <v>175</v>
      </c>
      <c r="D6091">
        <v>35000</v>
      </c>
      <c r="E6091">
        <v>290</v>
      </c>
      <c r="F6091" s="3">
        <v>296.55432753712887</v>
      </c>
    </row>
    <row r="6092" spans="1:6">
      <c r="A6092">
        <v>24</v>
      </c>
      <c r="B6092">
        <v>-89.641999999999996</v>
      </c>
      <c r="C6092">
        <v>175</v>
      </c>
      <c r="D6092">
        <v>35000</v>
      </c>
      <c r="E6092">
        <v>194</v>
      </c>
      <c r="F6092" s="3">
        <v>220.67473667034363</v>
      </c>
    </row>
    <row r="6093" spans="1:6">
      <c r="A6093">
        <v>25</v>
      </c>
      <c r="B6093">
        <v>-89.534999999999997</v>
      </c>
      <c r="C6093">
        <v>175</v>
      </c>
      <c r="D6093">
        <v>35000</v>
      </c>
      <c r="E6093">
        <v>154</v>
      </c>
      <c r="F6093" s="3">
        <v>162.81400153537373</v>
      </c>
    </row>
    <row r="6094" spans="1:6">
      <c r="A6094">
        <v>26</v>
      </c>
      <c r="B6094">
        <v>-89.43</v>
      </c>
      <c r="C6094">
        <v>175</v>
      </c>
      <c r="D6094">
        <v>35000</v>
      </c>
      <c r="E6094">
        <v>125</v>
      </c>
      <c r="F6094" s="3">
        <v>119.74920817095007</v>
      </c>
    </row>
    <row r="6095" spans="1:6">
      <c r="A6095">
        <v>27</v>
      </c>
      <c r="B6095">
        <v>-89.316000000000003</v>
      </c>
      <c r="C6095">
        <v>175</v>
      </c>
      <c r="D6095">
        <v>35000</v>
      </c>
      <c r="E6095">
        <v>85</v>
      </c>
      <c r="F6095" s="3">
        <v>87.591893197500738</v>
      </c>
    </row>
    <row r="6096" spans="1:6">
      <c r="A6096">
        <v>28</v>
      </c>
      <c r="B6096">
        <v>-89.195999999999998</v>
      </c>
      <c r="C6096">
        <v>175</v>
      </c>
      <c r="D6096">
        <v>35000</v>
      </c>
      <c r="E6096">
        <v>93</v>
      </c>
      <c r="F6096" s="3">
        <v>66.931250286971121</v>
      </c>
    </row>
    <row r="6097" spans="1:6">
      <c r="A6097">
        <v>29</v>
      </c>
      <c r="B6097">
        <v>-89.090999999999994</v>
      </c>
      <c r="C6097">
        <v>175</v>
      </c>
      <c r="D6097">
        <v>35000</v>
      </c>
      <c r="E6097">
        <v>63</v>
      </c>
      <c r="F6097" s="3">
        <v>56.671500249643834</v>
      </c>
    </row>
    <row r="6098" spans="1:6">
      <c r="A6098">
        <v>30</v>
      </c>
      <c r="B6098">
        <v>-88.971999999999994</v>
      </c>
      <c r="C6098">
        <v>175</v>
      </c>
      <c r="D6098">
        <v>35000</v>
      </c>
      <c r="E6098">
        <v>74</v>
      </c>
      <c r="F6098" s="3">
        <v>50.547603093546506</v>
      </c>
    </row>
    <row r="6099" spans="1:6">
      <c r="A6099">
        <v>31</v>
      </c>
      <c r="B6099">
        <v>-88.86</v>
      </c>
      <c r="C6099">
        <v>175</v>
      </c>
      <c r="D6099">
        <v>35000</v>
      </c>
      <c r="E6099">
        <v>51</v>
      </c>
      <c r="F6099" s="3">
        <v>47.830434451856064</v>
      </c>
    </row>
    <row r="6100" spans="1:6">
      <c r="A6100">
        <v>32</v>
      </c>
      <c r="B6100">
        <v>-88.751999999999995</v>
      </c>
      <c r="C6100">
        <v>175</v>
      </c>
      <c r="D6100">
        <v>35000</v>
      </c>
      <c r="E6100">
        <v>48</v>
      </c>
      <c r="F6100" s="3">
        <v>46.647142640726969</v>
      </c>
    </row>
    <row r="6101" spans="1:6">
      <c r="A6101" t="s">
        <v>0</v>
      </c>
    </row>
    <row r="6102" spans="1:6">
      <c r="A6102" t="s">
        <v>0</v>
      </c>
    </row>
    <row r="6103" spans="1:6">
      <c r="A6103" t="s">
        <v>0</v>
      </c>
    </row>
    <row r="6104" spans="1:6">
      <c r="A6104" t="s">
        <v>0</v>
      </c>
    </row>
    <row r="6105" spans="1:6">
      <c r="A6105" t="s">
        <v>257</v>
      </c>
    </row>
    <row r="6106" spans="1:6">
      <c r="A6106" t="s">
        <v>37</v>
      </c>
    </row>
    <row r="6107" spans="1:6">
      <c r="A6107" t="s">
        <v>3</v>
      </c>
    </row>
    <row r="6108" spans="1:6">
      <c r="A6108" t="s">
        <v>4</v>
      </c>
    </row>
    <row r="6109" spans="1:6">
      <c r="A6109" t="s">
        <v>5</v>
      </c>
    </row>
    <row r="6110" spans="1:6">
      <c r="A6110" t="s">
        <v>258</v>
      </c>
    </row>
    <row r="6111" spans="1:6">
      <c r="A6111" t="s">
        <v>7</v>
      </c>
    </row>
    <row r="6112" spans="1:6">
      <c r="A6112" t="s">
        <v>8</v>
      </c>
    </row>
    <row r="6113" spans="1:10">
      <c r="A6113" t="s">
        <v>9</v>
      </c>
    </row>
    <row r="6114" spans="1:10">
      <c r="A6114" t="s">
        <v>10</v>
      </c>
    </row>
    <row r="6115" spans="1:10">
      <c r="A6115" t="s">
        <v>11</v>
      </c>
    </row>
    <row r="6116" spans="1:10">
      <c r="A6116" t="s">
        <v>0</v>
      </c>
    </row>
    <row r="6117" spans="1:10">
      <c r="A6117" t="s">
        <v>0</v>
      </c>
    </row>
    <row r="6118" spans="1:10">
      <c r="A6118" t="s">
        <v>293</v>
      </c>
      <c r="B6118" t="s">
        <v>272</v>
      </c>
      <c r="C6118" t="s">
        <v>275</v>
      </c>
      <c r="D6118" t="s">
        <v>292</v>
      </c>
      <c r="E6118" t="s">
        <v>291</v>
      </c>
      <c r="F6118" t="s">
        <v>314</v>
      </c>
    </row>
    <row r="6119" spans="1:10">
      <c r="A6119">
        <v>1</v>
      </c>
      <c r="B6119">
        <v>-92.248000000000005</v>
      </c>
      <c r="C6119">
        <v>175</v>
      </c>
      <c r="D6119">
        <v>35000</v>
      </c>
      <c r="E6119">
        <v>42</v>
      </c>
      <c r="F6119" s="3">
        <v>53.404692392032146</v>
      </c>
      <c r="J6119" t="s">
        <v>449</v>
      </c>
    </row>
    <row r="6120" spans="1:10">
      <c r="A6120">
        <v>2</v>
      </c>
      <c r="B6120">
        <v>-92.138999999999996</v>
      </c>
      <c r="C6120">
        <v>175</v>
      </c>
      <c r="D6120">
        <v>35000</v>
      </c>
      <c r="E6120">
        <v>34</v>
      </c>
      <c r="F6120" s="3">
        <v>53.40730000295995</v>
      </c>
    </row>
    <row r="6121" spans="1:10">
      <c r="A6121">
        <v>3</v>
      </c>
      <c r="B6121">
        <v>-92.024000000000001</v>
      </c>
      <c r="C6121">
        <v>175</v>
      </c>
      <c r="D6121">
        <v>35000</v>
      </c>
      <c r="E6121">
        <v>40</v>
      </c>
      <c r="F6121" s="3">
        <v>53.417876609009717</v>
      </c>
    </row>
    <row r="6122" spans="1:10">
      <c r="A6122">
        <v>4</v>
      </c>
      <c r="B6122">
        <v>-91.912000000000006</v>
      </c>
      <c r="C6122">
        <v>175</v>
      </c>
      <c r="D6122">
        <v>35000</v>
      </c>
      <c r="E6122">
        <v>55</v>
      </c>
      <c r="F6122" s="3">
        <v>53.454361850970123</v>
      </c>
    </row>
    <row r="6123" spans="1:10">
      <c r="A6123">
        <v>5</v>
      </c>
      <c r="B6123">
        <v>-91.8</v>
      </c>
      <c r="C6123">
        <v>175</v>
      </c>
      <c r="D6123">
        <v>35000</v>
      </c>
      <c r="E6123">
        <v>63</v>
      </c>
      <c r="F6123" s="3">
        <v>53.571124418633033</v>
      </c>
    </row>
    <row r="6124" spans="1:10">
      <c r="A6124">
        <v>6</v>
      </c>
      <c r="B6124">
        <v>-91.694000000000003</v>
      </c>
      <c r="C6124">
        <v>175</v>
      </c>
      <c r="D6124">
        <v>35000</v>
      </c>
      <c r="E6124">
        <v>48</v>
      </c>
      <c r="F6124" s="3">
        <v>53.884752323335697</v>
      </c>
    </row>
    <row r="6125" spans="1:10">
      <c r="A6125">
        <v>7</v>
      </c>
      <c r="B6125">
        <v>-91.581000000000003</v>
      </c>
      <c r="C6125">
        <v>175</v>
      </c>
      <c r="D6125">
        <v>35000</v>
      </c>
      <c r="E6125">
        <v>68</v>
      </c>
      <c r="F6125" s="3">
        <v>54.768547485574302</v>
      </c>
    </row>
    <row r="6126" spans="1:10">
      <c r="A6126">
        <v>8</v>
      </c>
      <c r="B6126">
        <v>-91.465000000000003</v>
      </c>
      <c r="C6126">
        <v>175</v>
      </c>
      <c r="D6126">
        <v>35000</v>
      </c>
      <c r="E6126">
        <v>71</v>
      </c>
      <c r="F6126" s="3">
        <v>57.046919235683504</v>
      </c>
    </row>
    <row r="6127" spans="1:10">
      <c r="A6127">
        <v>9</v>
      </c>
      <c r="B6127">
        <v>-91.349000000000004</v>
      </c>
      <c r="C6127">
        <v>175</v>
      </c>
      <c r="D6127">
        <v>35000</v>
      </c>
      <c r="E6127">
        <v>100</v>
      </c>
      <c r="F6127" s="3">
        <v>62.292138911232627</v>
      </c>
    </row>
    <row r="6128" spans="1:10">
      <c r="A6128">
        <v>10</v>
      </c>
      <c r="B6128">
        <v>-91.233999999999995</v>
      </c>
      <c r="C6128">
        <v>175</v>
      </c>
      <c r="D6128">
        <v>35000</v>
      </c>
      <c r="E6128">
        <v>77</v>
      </c>
      <c r="F6128" s="3">
        <v>73.09418612433538</v>
      </c>
    </row>
    <row r="6129" spans="1:6">
      <c r="A6129">
        <v>11</v>
      </c>
      <c r="B6129">
        <v>-91.123999999999995</v>
      </c>
      <c r="C6129">
        <v>175</v>
      </c>
      <c r="D6129">
        <v>35000</v>
      </c>
      <c r="E6129">
        <v>100</v>
      </c>
      <c r="F6129" s="3">
        <v>92.194608079626448</v>
      </c>
    </row>
    <row r="6130" spans="1:6">
      <c r="A6130">
        <v>12</v>
      </c>
      <c r="B6130">
        <v>-91.009</v>
      </c>
      <c r="C6130">
        <v>175</v>
      </c>
      <c r="D6130">
        <v>35000</v>
      </c>
      <c r="E6130">
        <v>139</v>
      </c>
      <c r="F6130" s="3">
        <v>125.6831646183212</v>
      </c>
    </row>
    <row r="6131" spans="1:6">
      <c r="A6131">
        <v>13</v>
      </c>
      <c r="B6131">
        <v>-90.894999999999996</v>
      </c>
      <c r="C6131">
        <v>175</v>
      </c>
      <c r="D6131">
        <v>35000</v>
      </c>
      <c r="E6131">
        <v>187</v>
      </c>
      <c r="F6131" s="3">
        <v>176.158911142547</v>
      </c>
    </row>
    <row r="6132" spans="1:6">
      <c r="A6132">
        <v>14</v>
      </c>
      <c r="B6132">
        <v>-90.787000000000006</v>
      </c>
      <c r="C6132">
        <v>175</v>
      </c>
      <c r="D6132">
        <v>35000</v>
      </c>
      <c r="E6132">
        <v>229</v>
      </c>
      <c r="F6132" s="3">
        <v>240.53290279373741</v>
      </c>
    </row>
    <row r="6133" spans="1:6">
      <c r="A6133">
        <v>15</v>
      </c>
      <c r="B6133">
        <v>-90.671999999999997</v>
      </c>
      <c r="C6133">
        <v>175</v>
      </c>
      <c r="D6133">
        <v>35000</v>
      </c>
      <c r="E6133">
        <v>279</v>
      </c>
      <c r="F6133" s="3">
        <v>322.47684762591632</v>
      </c>
    </row>
    <row r="6134" spans="1:6">
      <c r="A6134">
        <v>16</v>
      </c>
      <c r="B6134">
        <v>-90.555999999999997</v>
      </c>
      <c r="C6134">
        <v>175</v>
      </c>
      <c r="D6134">
        <v>35000</v>
      </c>
      <c r="E6134">
        <v>398</v>
      </c>
      <c r="F6134" s="3">
        <v>408.26504440284094</v>
      </c>
    </row>
    <row r="6135" spans="1:6">
      <c r="A6135">
        <v>17</v>
      </c>
      <c r="B6135">
        <v>-90.44</v>
      </c>
      <c r="C6135">
        <v>175</v>
      </c>
      <c r="D6135">
        <v>35000</v>
      </c>
      <c r="E6135">
        <v>468</v>
      </c>
      <c r="F6135" s="3">
        <v>481.13058017717697</v>
      </c>
    </row>
    <row r="6136" spans="1:6">
      <c r="A6136">
        <v>18</v>
      </c>
      <c r="B6136">
        <v>-90.325000000000003</v>
      </c>
      <c r="C6136">
        <v>175</v>
      </c>
      <c r="D6136">
        <v>35000</v>
      </c>
      <c r="E6136">
        <v>541</v>
      </c>
      <c r="F6136" s="3">
        <v>524.37950153652389</v>
      </c>
    </row>
    <row r="6137" spans="1:6">
      <c r="A6137">
        <v>19</v>
      </c>
      <c r="B6137">
        <v>-90.218999999999994</v>
      </c>
      <c r="C6137">
        <v>175</v>
      </c>
      <c r="D6137">
        <v>35000</v>
      </c>
      <c r="E6137">
        <v>588</v>
      </c>
      <c r="F6137" s="3">
        <v>529.32874391522785</v>
      </c>
    </row>
    <row r="6138" spans="1:6">
      <c r="A6138">
        <v>20</v>
      </c>
      <c r="B6138">
        <v>-90.105999999999995</v>
      </c>
      <c r="C6138">
        <v>175</v>
      </c>
      <c r="D6138">
        <v>35000</v>
      </c>
      <c r="E6138">
        <v>513</v>
      </c>
      <c r="F6138" s="3">
        <v>496.44249547161212</v>
      </c>
    </row>
    <row r="6139" spans="1:6">
      <c r="A6139">
        <v>21</v>
      </c>
      <c r="B6139">
        <v>-89.991</v>
      </c>
      <c r="C6139">
        <v>175</v>
      </c>
      <c r="D6139">
        <v>35000</v>
      </c>
      <c r="E6139">
        <v>432</v>
      </c>
      <c r="F6139" s="3">
        <v>430.73164381925199</v>
      </c>
    </row>
    <row r="6140" spans="1:6">
      <c r="A6140">
        <v>22</v>
      </c>
      <c r="B6140">
        <v>-89.876999999999995</v>
      </c>
      <c r="C6140">
        <v>175</v>
      </c>
      <c r="D6140">
        <v>35000</v>
      </c>
      <c r="E6140">
        <v>343</v>
      </c>
      <c r="F6140" s="3">
        <v>348.31568172850325</v>
      </c>
    </row>
    <row r="6141" spans="1:6">
      <c r="A6141">
        <v>23</v>
      </c>
      <c r="B6141">
        <v>-89.757999999999996</v>
      </c>
      <c r="C6141">
        <v>175</v>
      </c>
      <c r="D6141">
        <v>35000</v>
      </c>
      <c r="E6141">
        <v>250</v>
      </c>
      <c r="F6141" s="3">
        <v>261.2334620330106</v>
      </c>
    </row>
    <row r="6142" spans="1:6">
      <c r="A6142">
        <v>24</v>
      </c>
      <c r="B6142">
        <v>-89.641999999999996</v>
      </c>
      <c r="C6142">
        <v>175</v>
      </c>
      <c r="D6142">
        <v>35000</v>
      </c>
      <c r="E6142">
        <v>159</v>
      </c>
      <c r="F6142" s="3">
        <v>188.29030592878104</v>
      </c>
    </row>
    <row r="6143" spans="1:6">
      <c r="A6143">
        <v>25</v>
      </c>
      <c r="B6143">
        <v>-89.534999999999997</v>
      </c>
      <c r="C6143">
        <v>175</v>
      </c>
      <c r="D6143">
        <v>35000</v>
      </c>
      <c r="E6143">
        <v>157</v>
      </c>
      <c r="F6143" s="3">
        <v>136.99210376373853</v>
      </c>
    </row>
    <row r="6144" spans="1:6">
      <c r="A6144">
        <v>26</v>
      </c>
      <c r="B6144">
        <v>-89.43</v>
      </c>
      <c r="C6144">
        <v>175</v>
      </c>
      <c r="D6144">
        <v>35000</v>
      </c>
      <c r="E6144">
        <v>97</v>
      </c>
      <c r="F6144" s="3">
        <v>101.91947622826397</v>
      </c>
    </row>
    <row r="6145" spans="1:6">
      <c r="A6145">
        <v>27</v>
      </c>
      <c r="B6145">
        <v>-89.316000000000003</v>
      </c>
      <c r="C6145">
        <v>175</v>
      </c>
      <c r="D6145">
        <v>35000</v>
      </c>
      <c r="E6145">
        <v>81</v>
      </c>
      <c r="F6145" s="3">
        <v>78.127481506746264</v>
      </c>
    </row>
    <row r="6146" spans="1:6">
      <c r="A6146">
        <v>28</v>
      </c>
      <c r="B6146">
        <v>-89.195999999999998</v>
      </c>
      <c r="C6146">
        <v>175</v>
      </c>
      <c r="D6146">
        <v>35000</v>
      </c>
      <c r="E6146">
        <v>77</v>
      </c>
      <c r="F6146" s="3">
        <v>64.474098131295449</v>
      </c>
    </row>
    <row r="6147" spans="1:6">
      <c r="A6147">
        <v>29</v>
      </c>
      <c r="B6147">
        <v>-89.090999999999994</v>
      </c>
      <c r="C6147">
        <v>175</v>
      </c>
      <c r="D6147">
        <v>35000</v>
      </c>
      <c r="E6147">
        <v>63</v>
      </c>
      <c r="F6147" s="3">
        <v>58.468093675999143</v>
      </c>
    </row>
    <row r="6148" spans="1:6">
      <c r="A6148">
        <v>30</v>
      </c>
      <c r="B6148">
        <v>-88.971999999999994</v>
      </c>
      <c r="C6148">
        <v>175</v>
      </c>
      <c r="D6148">
        <v>35000</v>
      </c>
      <c r="E6148">
        <v>69</v>
      </c>
      <c r="F6148" s="3">
        <v>55.313164727395808</v>
      </c>
    </row>
    <row r="6149" spans="1:6">
      <c r="A6149">
        <v>31</v>
      </c>
      <c r="B6149">
        <v>-88.86</v>
      </c>
      <c r="C6149">
        <v>175</v>
      </c>
      <c r="D6149">
        <v>35000</v>
      </c>
      <c r="E6149">
        <v>46</v>
      </c>
      <c r="F6149" s="3">
        <v>54.103032337512154</v>
      </c>
    </row>
    <row r="6150" spans="1:6">
      <c r="A6150">
        <v>32</v>
      </c>
      <c r="B6150">
        <v>-88.751999999999995</v>
      </c>
      <c r="C6150">
        <v>175</v>
      </c>
      <c r="D6150">
        <v>35000</v>
      </c>
      <c r="E6150">
        <v>55</v>
      </c>
      <c r="F6150" s="3">
        <v>53.6489724242523</v>
      </c>
    </row>
    <row r="6151" spans="1:6">
      <c r="A6151" t="s">
        <v>0</v>
      </c>
    </row>
    <row r="6152" spans="1:6">
      <c r="A6152" t="s">
        <v>0</v>
      </c>
    </row>
    <row r="6153" spans="1:6">
      <c r="A6153" t="s">
        <v>0</v>
      </c>
    </row>
    <row r="6154" spans="1:6">
      <c r="A6154" t="s">
        <v>0</v>
      </c>
    </row>
    <row r="6155" spans="1:6">
      <c r="A6155" t="s">
        <v>259</v>
      </c>
    </row>
    <row r="6156" spans="1:6">
      <c r="A6156" t="s">
        <v>37</v>
      </c>
    </row>
    <row r="6157" spans="1:6">
      <c r="A6157" t="s">
        <v>3</v>
      </c>
    </row>
    <row r="6158" spans="1:6">
      <c r="A6158" t="s">
        <v>4</v>
      </c>
    </row>
    <row r="6159" spans="1:6">
      <c r="A6159" t="s">
        <v>5</v>
      </c>
    </row>
    <row r="6160" spans="1:6">
      <c r="A6160" t="s">
        <v>260</v>
      </c>
    </row>
    <row r="6161" spans="1:10">
      <c r="A6161" t="s">
        <v>7</v>
      </c>
    </row>
    <row r="6162" spans="1:10">
      <c r="A6162" t="s">
        <v>8</v>
      </c>
    </row>
    <row r="6163" spans="1:10">
      <c r="A6163" t="s">
        <v>9</v>
      </c>
    </row>
    <row r="6164" spans="1:10">
      <c r="A6164" t="s">
        <v>10</v>
      </c>
    </row>
    <row r="6165" spans="1:10">
      <c r="A6165" t="s">
        <v>11</v>
      </c>
    </row>
    <row r="6166" spans="1:10">
      <c r="A6166" t="s">
        <v>0</v>
      </c>
    </row>
    <row r="6167" spans="1:10">
      <c r="A6167" t="s">
        <v>0</v>
      </c>
    </row>
    <row r="6168" spans="1:10">
      <c r="A6168" t="s">
        <v>293</v>
      </c>
      <c r="B6168" t="s">
        <v>272</v>
      </c>
      <c r="C6168" t="s">
        <v>275</v>
      </c>
      <c r="D6168" t="s">
        <v>292</v>
      </c>
      <c r="E6168" t="s">
        <v>291</v>
      </c>
      <c r="F6168" t="s">
        <v>314</v>
      </c>
    </row>
    <row r="6169" spans="1:10">
      <c r="A6169">
        <v>1</v>
      </c>
      <c r="B6169">
        <v>-92.248000000000005</v>
      </c>
      <c r="C6169">
        <v>175</v>
      </c>
      <c r="D6169">
        <v>35000</v>
      </c>
      <c r="E6169">
        <v>21</v>
      </c>
      <c r="F6169" s="3">
        <v>49.933514058801343</v>
      </c>
      <c r="J6169" t="s">
        <v>450</v>
      </c>
    </row>
    <row r="6170" spans="1:10">
      <c r="A6170">
        <v>2</v>
      </c>
      <c r="B6170">
        <v>-92.138999999999996</v>
      </c>
      <c r="C6170">
        <v>175</v>
      </c>
      <c r="D6170">
        <v>35000</v>
      </c>
      <c r="E6170">
        <v>35</v>
      </c>
      <c r="F6170" s="3">
        <v>49.934868929541736</v>
      </c>
    </row>
    <row r="6171" spans="1:10">
      <c r="A6171">
        <v>3</v>
      </c>
      <c r="B6171">
        <v>-92.024000000000001</v>
      </c>
      <c r="C6171">
        <v>175</v>
      </c>
      <c r="D6171">
        <v>35000</v>
      </c>
      <c r="E6171">
        <v>43</v>
      </c>
      <c r="F6171" s="3">
        <v>49.94081224611854</v>
      </c>
    </row>
    <row r="6172" spans="1:10">
      <c r="A6172">
        <v>4</v>
      </c>
      <c r="B6172">
        <v>-91.912000000000006</v>
      </c>
      <c r="C6172">
        <v>175</v>
      </c>
      <c r="D6172">
        <v>35000</v>
      </c>
      <c r="E6172">
        <v>55</v>
      </c>
      <c r="F6172" s="3">
        <v>49.96287852806956</v>
      </c>
    </row>
    <row r="6173" spans="1:10">
      <c r="A6173">
        <v>5</v>
      </c>
      <c r="B6173">
        <v>-91.8</v>
      </c>
      <c r="C6173">
        <v>175</v>
      </c>
      <c r="D6173">
        <v>35000</v>
      </c>
      <c r="E6173">
        <v>57</v>
      </c>
      <c r="F6173" s="3">
        <v>50.038501177677574</v>
      </c>
    </row>
    <row r="6174" spans="1:10">
      <c r="A6174">
        <v>6</v>
      </c>
      <c r="B6174">
        <v>-91.694000000000003</v>
      </c>
      <c r="C6174">
        <v>175</v>
      </c>
      <c r="D6174">
        <v>35000</v>
      </c>
      <c r="E6174">
        <v>65</v>
      </c>
      <c r="F6174" s="3">
        <v>50.254577959489282</v>
      </c>
    </row>
    <row r="6175" spans="1:10">
      <c r="A6175">
        <v>7</v>
      </c>
      <c r="B6175">
        <v>-91.581000000000003</v>
      </c>
      <c r="C6175">
        <v>175</v>
      </c>
      <c r="D6175">
        <v>35000</v>
      </c>
      <c r="E6175">
        <v>79</v>
      </c>
      <c r="F6175" s="3">
        <v>50.90048857168857</v>
      </c>
    </row>
    <row r="6176" spans="1:10">
      <c r="A6176">
        <v>8</v>
      </c>
      <c r="B6176">
        <v>-91.465000000000003</v>
      </c>
      <c r="C6176">
        <v>175</v>
      </c>
      <c r="D6176">
        <v>35000</v>
      </c>
      <c r="E6176">
        <v>76</v>
      </c>
      <c r="F6176" s="3">
        <v>52.662739082616916</v>
      </c>
    </row>
    <row r="6177" spans="1:6">
      <c r="A6177">
        <v>9</v>
      </c>
      <c r="B6177">
        <v>-91.349000000000004</v>
      </c>
      <c r="C6177">
        <v>175</v>
      </c>
      <c r="D6177">
        <v>35000</v>
      </c>
      <c r="E6177">
        <v>95</v>
      </c>
      <c r="F6177" s="3">
        <v>56.938297218207786</v>
      </c>
    </row>
    <row r="6178" spans="1:6">
      <c r="A6178">
        <v>10</v>
      </c>
      <c r="B6178">
        <v>-91.233999999999995</v>
      </c>
      <c r="C6178">
        <v>175</v>
      </c>
      <c r="D6178">
        <v>35000</v>
      </c>
      <c r="E6178">
        <v>71</v>
      </c>
      <c r="F6178" s="3">
        <v>66.171615215311817</v>
      </c>
    </row>
    <row r="6179" spans="1:6">
      <c r="A6179">
        <v>11</v>
      </c>
      <c r="B6179">
        <v>-91.123999999999995</v>
      </c>
      <c r="C6179">
        <v>175</v>
      </c>
      <c r="D6179">
        <v>35000</v>
      </c>
      <c r="E6179">
        <v>97</v>
      </c>
      <c r="F6179" s="3">
        <v>83.192463955813878</v>
      </c>
    </row>
    <row r="6180" spans="1:6">
      <c r="A6180">
        <v>12</v>
      </c>
      <c r="B6180">
        <v>-91.009</v>
      </c>
      <c r="C6180">
        <v>175</v>
      </c>
      <c r="D6180">
        <v>35000</v>
      </c>
      <c r="E6180">
        <v>130</v>
      </c>
      <c r="F6180" s="3">
        <v>114.17659016962163</v>
      </c>
    </row>
    <row r="6181" spans="1:6">
      <c r="A6181">
        <v>13</v>
      </c>
      <c r="B6181">
        <v>-90.894999999999996</v>
      </c>
      <c r="C6181">
        <v>175</v>
      </c>
      <c r="D6181">
        <v>35000</v>
      </c>
      <c r="E6181">
        <v>163</v>
      </c>
      <c r="F6181" s="3">
        <v>162.47102728599694</v>
      </c>
    </row>
    <row r="6182" spans="1:6">
      <c r="A6182">
        <v>14</v>
      </c>
      <c r="B6182">
        <v>-90.787000000000006</v>
      </c>
      <c r="C6182">
        <v>175</v>
      </c>
      <c r="D6182">
        <v>35000</v>
      </c>
      <c r="E6182">
        <v>216</v>
      </c>
      <c r="F6182" s="3">
        <v>225.82893998391253</v>
      </c>
    </row>
    <row r="6183" spans="1:6">
      <c r="A6183">
        <v>15</v>
      </c>
      <c r="B6183">
        <v>-90.671999999999997</v>
      </c>
      <c r="C6183">
        <v>175</v>
      </c>
      <c r="D6183">
        <v>35000</v>
      </c>
      <c r="E6183">
        <v>303</v>
      </c>
      <c r="F6183" s="3">
        <v>308.47437432372743</v>
      </c>
    </row>
    <row r="6184" spans="1:6">
      <c r="A6184">
        <v>16</v>
      </c>
      <c r="B6184">
        <v>-90.555999999999997</v>
      </c>
      <c r="C6184">
        <v>175</v>
      </c>
      <c r="D6184">
        <v>35000</v>
      </c>
      <c r="E6184">
        <v>363</v>
      </c>
      <c r="F6184" s="3">
        <v>396.86430766643241</v>
      </c>
    </row>
    <row r="6185" spans="1:6">
      <c r="A6185">
        <v>17</v>
      </c>
      <c r="B6185">
        <v>-90.44</v>
      </c>
      <c r="C6185">
        <v>175</v>
      </c>
      <c r="D6185">
        <v>35000</v>
      </c>
      <c r="E6185">
        <v>462</v>
      </c>
      <c r="F6185" s="3">
        <v>473.34581764919875</v>
      </c>
    </row>
    <row r="6186" spans="1:6">
      <c r="A6186">
        <v>18</v>
      </c>
      <c r="B6186">
        <v>-90.325000000000003</v>
      </c>
      <c r="C6186">
        <v>175</v>
      </c>
      <c r="D6186">
        <v>35000</v>
      </c>
      <c r="E6186">
        <v>515</v>
      </c>
      <c r="F6186" s="3">
        <v>519.69386937126956</v>
      </c>
    </row>
    <row r="6187" spans="1:6">
      <c r="A6187">
        <v>19</v>
      </c>
      <c r="B6187">
        <v>-90.218999999999994</v>
      </c>
      <c r="C6187">
        <v>175</v>
      </c>
      <c r="D6187">
        <v>35000</v>
      </c>
      <c r="E6187">
        <v>529</v>
      </c>
      <c r="F6187" s="3">
        <v>525.92759053953068</v>
      </c>
    </row>
    <row r="6188" spans="1:6">
      <c r="A6188">
        <v>20</v>
      </c>
      <c r="B6188">
        <v>-90.105999999999995</v>
      </c>
      <c r="C6188">
        <v>175</v>
      </c>
      <c r="D6188">
        <v>35000</v>
      </c>
      <c r="E6188">
        <v>514</v>
      </c>
      <c r="F6188" s="3">
        <v>492.34428227419738</v>
      </c>
    </row>
    <row r="6189" spans="1:6">
      <c r="A6189">
        <v>21</v>
      </c>
      <c r="B6189">
        <v>-89.991</v>
      </c>
      <c r="C6189">
        <v>175</v>
      </c>
      <c r="D6189">
        <v>35000</v>
      </c>
      <c r="E6189">
        <v>482</v>
      </c>
      <c r="F6189" s="3">
        <v>424.34885866345923</v>
      </c>
    </row>
    <row r="6190" spans="1:6">
      <c r="A6190">
        <v>22</v>
      </c>
      <c r="B6190">
        <v>-89.876999999999995</v>
      </c>
      <c r="C6190">
        <v>175</v>
      </c>
      <c r="D6190">
        <v>35000</v>
      </c>
      <c r="E6190">
        <v>344</v>
      </c>
      <c r="F6190" s="3">
        <v>339.36946021033049</v>
      </c>
    </row>
    <row r="6191" spans="1:6">
      <c r="A6191">
        <v>23</v>
      </c>
      <c r="B6191">
        <v>-89.757999999999996</v>
      </c>
      <c r="C6191">
        <v>175</v>
      </c>
      <c r="D6191">
        <v>35000</v>
      </c>
      <c r="E6191">
        <v>241</v>
      </c>
      <c r="F6191" s="3">
        <v>250.56873451899492</v>
      </c>
    </row>
    <row r="6192" spans="1:6">
      <c r="A6192">
        <v>24</v>
      </c>
      <c r="B6192">
        <v>-89.641999999999996</v>
      </c>
      <c r="C6192">
        <v>175</v>
      </c>
      <c r="D6192">
        <v>35000</v>
      </c>
      <c r="E6192">
        <v>175</v>
      </c>
      <c r="F6192" s="3">
        <v>177.44464225932143</v>
      </c>
    </row>
    <row r="6193" spans="1:6">
      <c r="A6193">
        <v>25</v>
      </c>
      <c r="B6193">
        <v>-89.534999999999997</v>
      </c>
      <c r="C6193">
        <v>175</v>
      </c>
      <c r="D6193">
        <v>35000</v>
      </c>
      <c r="E6193">
        <v>102</v>
      </c>
      <c r="F6193" s="3">
        <v>127.10186095540499</v>
      </c>
    </row>
    <row r="6194" spans="1:6">
      <c r="A6194">
        <v>26</v>
      </c>
      <c r="B6194">
        <v>-89.43</v>
      </c>
      <c r="C6194">
        <v>175</v>
      </c>
      <c r="D6194">
        <v>35000</v>
      </c>
      <c r="E6194">
        <v>102</v>
      </c>
      <c r="F6194" s="3">
        <v>93.518198147560838</v>
      </c>
    </row>
    <row r="6195" spans="1:6">
      <c r="A6195">
        <v>27</v>
      </c>
      <c r="B6195">
        <v>-89.316000000000003</v>
      </c>
      <c r="C6195">
        <v>175</v>
      </c>
      <c r="D6195">
        <v>35000</v>
      </c>
      <c r="E6195">
        <v>56</v>
      </c>
      <c r="F6195" s="3">
        <v>71.399257992814213</v>
      </c>
    </row>
    <row r="6196" spans="1:6">
      <c r="A6196">
        <v>28</v>
      </c>
      <c r="B6196">
        <v>-89.195999999999998</v>
      </c>
      <c r="C6196">
        <v>175</v>
      </c>
      <c r="D6196">
        <v>35000</v>
      </c>
      <c r="E6196">
        <v>75</v>
      </c>
      <c r="F6196" s="3">
        <v>59.158847332167426</v>
      </c>
    </row>
    <row r="6197" spans="1:6">
      <c r="A6197">
        <v>29</v>
      </c>
      <c r="B6197">
        <v>-89.090999999999994</v>
      </c>
      <c r="C6197">
        <v>175</v>
      </c>
      <c r="D6197">
        <v>35000</v>
      </c>
      <c r="E6197">
        <v>59</v>
      </c>
      <c r="F6197" s="3">
        <v>53.987549674571923</v>
      </c>
    </row>
    <row r="6198" spans="1:6">
      <c r="A6198">
        <v>30</v>
      </c>
      <c r="B6198">
        <v>-88.971999999999994</v>
      </c>
      <c r="C6198">
        <v>175</v>
      </c>
      <c r="D6198">
        <v>35000</v>
      </c>
      <c r="E6198">
        <v>56</v>
      </c>
      <c r="F6198" s="3">
        <v>51.386731506144542</v>
      </c>
    </row>
    <row r="6199" spans="1:6">
      <c r="A6199">
        <v>31</v>
      </c>
      <c r="B6199">
        <v>-88.86</v>
      </c>
      <c r="C6199">
        <v>175</v>
      </c>
      <c r="D6199">
        <v>35000</v>
      </c>
      <c r="E6199">
        <v>50</v>
      </c>
      <c r="F6199" s="3">
        <v>50.438444758381699</v>
      </c>
    </row>
    <row r="6200" spans="1:6">
      <c r="A6200">
        <v>32</v>
      </c>
      <c r="B6200">
        <v>-88.751999999999995</v>
      </c>
      <c r="C6200">
        <v>175</v>
      </c>
      <c r="D6200">
        <v>35000</v>
      </c>
      <c r="E6200">
        <v>63</v>
      </c>
      <c r="F6200" s="3">
        <v>50.100889397712294</v>
      </c>
    </row>
    <row r="6201" spans="1:6">
      <c r="A6201" t="s">
        <v>0</v>
      </c>
    </row>
    <row r="6202" spans="1:6">
      <c r="A6202" t="s">
        <v>0</v>
      </c>
    </row>
    <row r="6203" spans="1:6">
      <c r="A6203" t="s">
        <v>0</v>
      </c>
    </row>
    <row r="6204" spans="1:6">
      <c r="A6204" t="s">
        <v>0</v>
      </c>
    </row>
    <row r="6205" spans="1:6">
      <c r="A6205" t="s">
        <v>261</v>
      </c>
    </row>
    <row r="6206" spans="1:6">
      <c r="A6206" t="s">
        <v>37</v>
      </c>
    </row>
    <row r="6207" spans="1:6">
      <c r="A6207" t="s">
        <v>3</v>
      </c>
    </row>
    <row r="6208" spans="1:6">
      <c r="A6208" t="s">
        <v>4</v>
      </c>
    </row>
    <row r="6209" spans="1:10">
      <c r="A6209" t="s">
        <v>5</v>
      </c>
    </row>
    <row r="6210" spans="1:10">
      <c r="A6210" t="s">
        <v>262</v>
      </c>
    </row>
    <row r="6211" spans="1:10">
      <c r="A6211" t="s">
        <v>7</v>
      </c>
    </row>
    <row r="6212" spans="1:10">
      <c r="A6212" t="s">
        <v>8</v>
      </c>
    </row>
    <row r="6213" spans="1:10">
      <c r="A6213" t="s">
        <v>9</v>
      </c>
    </row>
    <row r="6214" spans="1:10">
      <c r="A6214" t="s">
        <v>10</v>
      </c>
    </row>
    <row r="6215" spans="1:10">
      <c r="A6215" t="s">
        <v>11</v>
      </c>
    </row>
    <row r="6216" spans="1:10">
      <c r="A6216" t="s">
        <v>0</v>
      </c>
    </row>
    <row r="6217" spans="1:10">
      <c r="A6217" t="s">
        <v>0</v>
      </c>
    </row>
    <row r="6218" spans="1:10">
      <c r="A6218" t="s">
        <v>293</v>
      </c>
      <c r="B6218" t="s">
        <v>272</v>
      </c>
      <c r="C6218" t="s">
        <v>275</v>
      </c>
      <c r="D6218" t="s">
        <v>292</v>
      </c>
      <c r="E6218" t="s">
        <v>291</v>
      </c>
      <c r="F6218" t="s">
        <v>314</v>
      </c>
    </row>
    <row r="6219" spans="1:10">
      <c r="A6219">
        <v>1</v>
      </c>
      <c r="B6219">
        <v>-92.248000000000005</v>
      </c>
      <c r="C6219">
        <v>177</v>
      </c>
      <c r="D6219">
        <v>35000</v>
      </c>
      <c r="E6219">
        <v>35</v>
      </c>
      <c r="F6219" s="3">
        <v>53.40886581975149</v>
      </c>
      <c r="J6219" t="s">
        <v>451</v>
      </c>
    </row>
    <row r="6220" spans="1:10">
      <c r="A6220">
        <v>2</v>
      </c>
      <c r="B6220">
        <v>-92.138999999999996</v>
      </c>
      <c r="C6220">
        <v>177</v>
      </c>
      <c r="D6220">
        <v>35000</v>
      </c>
      <c r="E6220">
        <v>27</v>
      </c>
      <c r="F6220" s="3">
        <v>53.409003129711884</v>
      </c>
    </row>
    <row r="6221" spans="1:10">
      <c r="A6221">
        <v>3</v>
      </c>
      <c r="B6221">
        <v>-92.024000000000001</v>
      </c>
      <c r="C6221">
        <v>177</v>
      </c>
      <c r="D6221">
        <v>35000</v>
      </c>
      <c r="E6221">
        <v>50</v>
      </c>
      <c r="F6221" s="3">
        <v>53.409796075168536</v>
      </c>
    </row>
    <row r="6222" spans="1:10">
      <c r="A6222">
        <v>4</v>
      </c>
      <c r="B6222">
        <v>-91.912000000000006</v>
      </c>
      <c r="C6222">
        <v>177</v>
      </c>
      <c r="D6222">
        <v>35000</v>
      </c>
      <c r="E6222">
        <v>45</v>
      </c>
      <c r="F6222" s="3">
        <v>53.413606330936652</v>
      </c>
    </row>
    <row r="6223" spans="1:10">
      <c r="A6223">
        <v>5</v>
      </c>
      <c r="B6223">
        <v>-91.8</v>
      </c>
      <c r="C6223">
        <v>177</v>
      </c>
      <c r="D6223">
        <v>35000</v>
      </c>
      <c r="E6223">
        <v>49</v>
      </c>
      <c r="F6223" s="3">
        <v>53.430219466471662</v>
      </c>
    </row>
    <row r="6224" spans="1:10">
      <c r="A6224">
        <v>6</v>
      </c>
      <c r="B6224">
        <v>-91.694000000000003</v>
      </c>
      <c r="C6224">
        <v>177</v>
      </c>
      <c r="D6224">
        <v>35000</v>
      </c>
      <c r="E6224">
        <v>63</v>
      </c>
      <c r="F6224" s="3">
        <v>53.489226384338572</v>
      </c>
    </row>
    <row r="6225" spans="1:6">
      <c r="A6225">
        <v>7</v>
      </c>
      <c r="B6225">
        <v>-91.581000000000003</v>
      </c>
      <c r="C6225">
        <v>177</v>
      </c>
      <c r="D6225">
        <v>35000</v>
      </c>
      <c r="E6225">
        <v>63</v>
      </c>
      <c r="F6225" s="3">
        <v>53.706552139640912</v>
      </c>
    </row>
    <row r="6226" spans="1:6">
      <c r="A6226">
        <v>8</v>
      </c>
      <c r="B6226">
        <v>-91.465000000000003</v>
      </c>
      <c r="C6226">
        <v>177</v>
      </c>
      <c r="D6226">
        <v>35000</v>
      </c>
      <c r="E6226">
        <v>76</v>
      </c>
      <c r="F6226" s="3">
        <v>54.431436997559764</v>
      </c>
    </row>
    <row r="6227" spans="1:6">
      <c r="A6227">
        <v>9</v>
      </c>
      <c r="B6227">
        <v>-91.349000000000004</v>
      </c>
      <c r="C6227">
        <v>177</v>
      </c>
      <c r="D6227">
        <v>35000</v>
      </c>
      <c r="E6227">
        <v>75</v>
      </c>
      <c r="F6227" s="3">
        <v>56.550723536086053</v>
      </c>
    </row>
    <row r="6228" spans="1:6">
      <c r="A6228">
        <v>10</v>
      </c>
      <c r="B6228">
        <v>-91.233999999999995</v>
      </c>
      <c r="C6228">
        <v>177</v>
      </c>
      <c r="D6228">
        <v>35000</v>
      </c>
      <c r="E6228">
        <v>76</v>
      </c>
      <c r="F6228" s="3">
        <v>61.97283720776916</v>
      </c>
    </row>
    <row r="6229" spans="1:6">
      <c r="A6229">
        <v>11</v>
      </c>
      <c r="B6229">
        <v>-91.123999999999995</v>
      </c>
      <c r="C6229">
        <v>177</v>
      </c>
      <c r="D6229">
        <v>35000</v>
      </c>
      <c r="E6229">
        <v>101</v>
      </c>
      <c r="F6229" s="3">
        <v>73.578474269930567</v>
      </c>
    </row>
    <row r="6230" spans="1:6">
      <c r="A6230">
        <v>12</v>
      </c>
      <c r="B6230">
        <v>-91.009</v>
      </c>
      <c r="C6230">
        <v>177</v>
      </c>
      <c r="D6230">
        <v>35000</v>
      </c>
      <c r="E6230">
        <v>101</v>
      </c>
      <c r="F6230" s="3">
        <v>97.777349100337119</v>
      </c>
    </row>
    <row r="6231" spans="1:6">
      <c r="A6231">
        <v>13</v>
      </c>
      <c r="B6231">
        <v>-90.894999999999996</v>
      </c>
      <c r="C6231">
        <v>177</v>
      </c>
      <c r="D6231">
        <v>35000</v>
      </c>
      <c r="E6231">
        <v>146</v>
      </c>
      <c r="F6231" s="3">
        <v>140.40580595381579</v>
      </c>
    </row>
    <row r="6232" spans="1:6">
      <c r="A6232">
        <v>14</v>
      </c>
      <c r="B6232">
        <v>-90.787000000000006</v>
      </c>
      <c r="C6232">
        <v>177</v>
      </c>
      <c r="D6232">
        <v>35000</v>
      </c>
      <c r="E6232">
        <v>197</v>
      </c>
      <c r="F6232" s="3">
        <v>202.48368060873486</v>
      </c>
    </row>
    <row r="6233" spans="1:6">
      <c r="A6233">
        <v>15</v>
      </c>
      <c r="B6233">
        <v>-90.671999999999997</v>
      </c>
      <c r="C6233">
        <v>177</v>
      </c>
      <c r="D6233">
        <v>35000</v>
      </c>
      <c r="E6233">
        <v>274</v>
      </c>
      <c r="F6233" s="3">
        <v>291.27020325907421</v>
      </c>
    </row>
    <row r="6234" spans="1:6">
      <c r="A6234">
        <v>16</v>
      </c>
      <c r="B6234">
        <v>-90.555999999999997</v>
      </c>
      <c r="C6234">
        <v>177</v>
      </c>
      <c r="D6234">
        <v>35000</v>
      </c>
      <c r="E6234">
        <v>382</v>
      </c>
      <c r="F6234" s="3">
        <v>394.44166066066526</v>
      </c>
    </row>
    <row r="6235" spans="1:6">
      <c r="A6235">
        <v>17</v>
      </c>
      <c r="B6235">
        <v>-90.44</v>
      </c>
      <c r="C6235">
        <v>177</v>
      </c>
      <c r="D6235">
        <v>35000</v>
      </c>
      <c r="E6235">
        <v>456</v>
      </c>
      <c r="F6235" s="3">
        <v>490.77778973310006</v>
      </c>
    </row>
    <row r="6236" spans="1:6">
      <c r="A6236">
        <v>18</v>
      </c>
      <c r="B6236">
        <v>-90.325000000000003</v>
      </c>
      <c r="C6236">
        <v>177</v>
      </c>
      <c r="D6236">
        <v>35000</v>
      </c>
      <c r="E6236">
        <v>570</v>
      </c>
      <c r="F6236" s="3">
        <v>554.79467851847392</v>
      </c>
    </row>
    <row r="6237" spans="1:6">
      <c r="A6237">
        <v>19</v>
      </c>
      <c r="B6237">
        <v>-90.218999999999994</v>
      </c>
      <c r="C6237">
        <v>177</v>
      </c>
      <c r="D6237">
        <v>35000</v>
      </c>
      <c r="E6237">
        <v>589</v>
      </c>
      <c r="F6237" s="3">
        <v>569.47453032493775</v>
      </c>
    </row>
    <row r="6238" spans="1:6">
      <c r="A6238">
        <v>20</v>
      </c>
      <c r="B6238">
        <v>-90.105999999999995</v>
      </c>
      <c r="C6238">
        <v>177</v>
      </c>
      <c r="D6238">
        <v>35000</v>
      </c>
      <c r="E6238">
        <v>613</v>
      </c>
      <c r="F6238" s="3">
        <v>533.73955265591496</v>
      </c>
    </row>
    <row r="6239" spans="1:6">
      <c r="A6239">
        <v>21</v>
      </c>
      <c r="B6239">
        <v>-89.991</v>
      </c>
      <c r="C6239">
        <v>177</v>
      </c>
      <c r="D6239">
        <v>35000</v>
      </c>
      <c r="E6239">
        <v>451</v>
      </c>
      <c r="F6239" s="3">
        <v>453.95142399604435</v>
      </c>
    </row>
    <row r="6240" spans="1:6">
      <c r="A6240">
        <v>22</v>
      </c>
      <c r="B6240">
        <v>-89.876999999999995</v>
      </c>
      <c r="C6240">
        <v>177</v>
      </c>
      <c r="D6240">
        <v>35000</v>
      </c>
      <c r="E6240">
        <v>339</v>
      </c>
      <c r="F6240" s="3">
        <v>353.6517176932515</v>
      </c>
    </row>
    <row r="6241" spans="1:6">
      <c r="A6241">
        <v>23</v>
      </c>
      <c r="B6241">
        <v>-89.757999999999996</v>
      </c>
      <c r="C6241">
        <v>177</v>
      </c>
      <c r="D6241">
        <v>35000</v>
      </c>
      <c r="E6241">
        <v>221</v>
      </c>
      <c r="F6241" s="3">
        <v>251.52490527652654</v>
      </c>
    </row>
    <row r="6242" spans="1:6">
      <c r="A6242">
        <v>24</v>
      </c>
      <c r="B6242">
        <v>-89.641999999999996</v>
      </c>
      <c r="C6242">
        <v>177</v>
      </c>
      <c r="D6242">
        <v>35000</v>
      </c>
      <c r="E6242">
        <v>165</v>
      </c>
      <c r="F6242" s="3">
        <v>171.4060665819992</v>
      </c>
    </row>
    <row r="6243" spans="1:6">
      <c r="A6243">
        <v>25</v>
      </c>
      <c r="B6243">
        <v>-89.534999999999997</v>
      </c>
      <c r="C6243">
        <v>177</v>
      </c>
      <c r="D6243">
        <v>35000</v>
      </c>
      <c r="E6243">
        <v>111</v>
      </c>
      <c r="F6243" s="3">
        <v>119.68440216905378</v>
      </c>
    </row>
    <row r="6244" spans="1:6">
      <c r="A6244">
        <v>26</v>
      </c>
      <c r="B6244">
        <v>-89.43</v>
      </c>
      <c r="C6244">
        <v>177</v>
      </c>
      <c r="D6244">
        <v>35000</v>
      </c>
      <c r="E6244">
        <v>110</v>
      </c>
      <c r="F6244" s="3">
        <v>87.722502071145456</v>
      </c>
    </row>
    <row r="6245" spans="1:6">
      <c r="A6245">
        <v>27</v>
      </c>
      <c r="B6245">
        <v>-89.316000000000003</v>
      </c>
      <c r="C6245">
        <v>177</v>
      </c>
      <c r="D6245">
        <v>35000</v>
      </c>
      <c r="E6245">
        <v>84</v>
      </c>
      <c r="F6245" s="3">
        <v>68.549922429764663</v>
      </c>
    </row>
    <row r="6246" spans="1:6">
      <c r="A6246">
        <v>28</v>
      </c>
      <c r="B6246">
        <v>-89.195999999999998</v>
      </c>
      <c r="C6246">
        <v>177</v>
      </c>
      <c r="D6246">
        <v>35000</v>
      </c>
      <c r="E6246">
        <v>66</v>
      </c>
      <c r="F6246" s="3">
        <v>59.105550890098101</v>
      </c>
    </row>
    <row r="6247" spans="1:6">
      <c r="A6247">
        <v>29</v>
      </c>
      <c r="B6247">
        <v>-89.090999999999994</v>
      </c>
      <c r="C6247">
        <v>177</v>
      </c>
      <c r="D6247">
        <v>35000</v>
      </c>
      <c r="E6247">
        <v>68</v>
      </c>
      <c r="F6247" s="3">
        <v>55.604936128418252</v>
      </c>
    </row>
    <row r="6248" spans="1:6">
      <c r="A6248">
        <v>30</v>
      </c>
      <c r="B6248">
        <v>-88.971999999999994</v>
      </c>
      <c r="C6248">
        <v>177</v>
      </c>
      <c r="D6248">
        <v>35000</v>
      </c>
      <c r="E6248">
        <v>59</v>
      </c>
      <c r="F6248" s="3">
        <v>54.076447847299363</v>
      </c>
    </row>
    <row r="6249" spans="1:6">
      <c r="A6249">
        <v>31</v>
      </c>
      <c r="B6249">
        <v>-88.86</v>
      </c>
      <c r="C6249">
        <v>177</v>
      </c>
      <c r="D6249">
        <v>35000</v>
      </c>
      <c r="E6249">
        <v>59</v>
      </c>
      <c r="F6249" s="3">
        <v>53.604390397842408</v>
      </c>
    </row>
    <row r="6250" spans="1:6">
      <c r="A6250">
        <v>32</v>
      </c>
      <c r="B6250">
        <v>-88.751999999999995</v>
      </c>
      <c r="C6250">
        <v>177</v>
      </c>
      <c r="D6250">
        <v>35000</v>
      </c>
      <c r="E6250">
        <v>50</v>
      </c>
      <c r="F6250" s="3">
        <v>53.463075150875952</v>
      </c>
    </row>
    <row r="6251" spans="1:6">
      <c r="A6251" t="s">
        <v>0</v>
      </c>
    </row>
    <row r="6252" spans="1:6">
      <c r="A6252" t="s">
        <v>0</v>
      </c>
    </row>
    <row r="6253" spans="1:6">
      <c r="A6253" t="s">
        <v>0</v>
      </c>
    </row>
    <row r="6254" spans="1:6">
      <c r="A6254" t="s">
        <v>0</v>
      </c>
    </row>
    <row r="6255" spans="1:6">
      <c r="A6255" t="s">
        <v>263</v>
      </c>
    </row>
    <row r="6256" spans="1:6">
      <c r="A6256" t="s">
        <v>37</v>
      </c>
    </row>
    <row r="6257" spans="1:10">
      <c r="A6257" t="s">
        <v>3</v>
      </c>
    </row>
    <row r="6258" spans="1:10">
      <c r="A6258" t="s">
        <v>4</v>
      </c>
    </row>
    <row r="6259" spans="1:10">
      <c r="A6259" t="s">
        <v>5</v>
      </c>
    </row>
    <row r="6260" spans="1:10">
      <c r="A6260" t="s">
        <v>264</v>
      </c>
    </row>
    <row r="6261" spans="1:10">
      <c r="A6261" t="s">
        <v>7</v>
      </c>
    </row>
    <row r="6262" spans="1:10">
      <c r="A6262" t="s">
        <v>8</v>
      </c>
    </row>
    <row r="6263" spans="1:10">
      <c r="A6263" t="s">
        <v>9</v>
      </c>
    </row>
    <row r="6264" spans="1:10">
      <c r="A6264" t="s">
        <v>10</v>
      </c>
    </row>
    <row r="6265" spans="1:10">
      <c r="A6265" t="s">
        <v>11</v>
      </c>
    </row>
    <row r="6266" spans="1:10">
      <c r="A6266" t="s">
        <v>0</v>
      </c>
    </row>
    <row r="6267" spans="1:10">
      <c r="A6267" t="s">
        <v>0</v>
      </c>
    </row>
    <row r="6268" spans="1:10">
      <c r="A6268" t="s">
        <v>293</v>
      </c>
      <c r="B6268" t="s">
        <v>272</v>
      </c>
      <c r="C6268" t="s">
        <v>275</v>
      </c>
      <c r="D6268" t="s">
        <v>292</v>
      </c>
      <c r="E6268" t="s">
        <v>291</v>
      </c>
      <c r="F6268" t="s">
        <v>314</v>
      </c>
    </row>
    <row r="6269" spans="1:10">
      <c r="A6269">
        <v>1</v>
      </c>
      <c r="B6269">
        <v>-92.248000000000005</v>
      </c>
      <c r="C6269">
        <v>175</v>
      </c>
      <c r="D6269">
        <v>35000</v>
      </c>
      <c r="E6269">
        <v>35</v>
      </c>
      <c r="F6269" s="3">
        <v>50.470967603711642</v>
      </c>
      <c r="J6269" t="s">
        <v>452</v>
      </c>
    </row>
    <row r="6270" spans="1:10">
      <c r="A6270">
        <v>2</v>
      </c>
      <c r="B6270">
        <v>-92.138999999999996</v>
      </c>
      <c r="C6270">
        <v>175</v>
      </c>
      <c r="D6270">
        <v>35000</v>
      </c>
      <c r="E6270">
        <v>33</v>
      </c>
      <c r="F6270" s="3">
        <v>50.471076074040383</v>
      </c>
    </row>
    <row r="6271" spans="1:10">
      <c r="A6271">
        <v>3</v>
      </c>
      <c r="B6271">
        <v>-92.024000000000001</v>
      </c>
      <c r="C6271">
        <v>175</v>
      </c>
      <c r="D6271">
        <v>35000</v>
      </c>
      <c r="E6271">
        <v>39</v>
      </c>
      <c r="F6271" s="3">
        <v>50.471724141336615</v>
      </c>
    </row>
    <row r="6272" spans="1:10">
      <c r="A6272">
        <v>4</v>
      </c>
      <c r="B6272">
        <v>-91.912000000000006</v>
      </c>
      <c r="C6272">
        <v>175</v>
      </c>
      <c r="D6272">
        <v>35000</v>
      </c>
      <c r="E6272">
        <v>50</v>
      </c>
      <c r="F6272" s="3">
        <v>50.474936749664259</v>
      </c>
    </row>
    <row r="6273" spans="1:6">
      <c r="A6273">
        <v>5</v>
      </c>
      <c r="B6273">
        <v>-91.8</v>
      </c>
      <c r="C6273">
        <v>175</v>
      </c>
      <c r="D6273">
        <v>35000</v>
      </c>
      <c r="E6273">
        <v>66</v>
      </c>
      <c r="F6273" s="3">
        <v>50.48934686632635</v>
      </c>
    </row>
    <row r="6274" spans="1:6">
      <c r="A6274">
        <v>6</v>
      </c>
      <c r="B6274">
        <v>-91.694000000000003</v>
      </c>
      <c r="C6274">
        <v>175</v>
      </c>
      <c r="D6274">
        <v>35000</v>
      </c>
      <c r="E6274">
        <v>52</v>
      </c>
      <c r="F6274" s="3">
        <v>50.54181637442418</v>
      </c>
    </row>
    <row r="6275" spans="1:6">
      <c r="A6275">
        <v>7</v>
      </c>
      <c r="B6275">
        <v>-91.581000000000003</v>
      </c>
      <c r="C6275">
        <v>175</v>
      </c>
      <c r="D6275">
        <v>35000</v>
      </c>
      <c r="E6275">
        <v>61</v>
      </c>
      <c r="F6275" s="3">
        <v>50.739566664473458</v>
      </c>
    </row>
    <row r="6276" spans="1:6">
      <c r="A6276">
        <v>8</v>
      </c>
      <c r="B6276">
        <v>-91.465000000000003</v>
      </c>
      <c r="C6276">
        <v>175</v>
      </c>
      <c r="D6276">
        <v>35000</v>
      </c>
      <c r="E6276">
        <v>55</v>
      </c>
      <c r="F6276" s="3">
        <v>51.413270780784998</v>
      </c>
    </row>
    <row r="6277" spans="1:6">
      <c r="A6277">
        <v>9</v>
      </c>
      <c r="B6277">
        <v>-91.349000000000004</v>
      </c>
      <c r="C6277">
        <v>175</v>
      </c>
      <c r="D6277">
        <v>35000</v>
      </c>
      <c r="E6277">
        <v>71</v>
      </c>
      <c r="F6277" s="3">
        <v>53.419732490609775</v>
      </c>
    </row>
    <row r="6278" spans="1:6">
      <c r="A6278">
        <v>10</v>
      </c>
      <c r="B6278">
        <v>-91.233999999999995</v>
      </c>
      <c r="C6278">
        <v>175</v>
      </c>
      <c r="D6278">
        <v>35000</v>
      </c>
      <c r="E6278">
        <v>74</v>
      </c>
      <c r="F6278" s="3">
        <v>58.633690645893516</v>
      </c>
    </row>
    <row r="6279" spans="1:6">
      <c r="A6279">
        <v>11</v>
      </c>
      <c r="B6279">
        <v>-91.123999999999995</v>
      </c>
      <c r="C6279">
        <v>175</v>
      </c>
      <c r="D6279">
        <v>35000</v>
      </c>
      <c r="E6279">
        <v>121</v>
      </c>
      <c r="F6279" s="3">
        <v>69.932203498391289</v>
      </c>
    </row>
    <row r="6280" spans="1:6">
      <c r="A6280">
        <v>12</v>
      </c>
      <c r="B6280">
        <v>-91.009</v>
      </c>
      <c r="C6280">
        <v>175</v>
      </c>
      <c r="D6280">
        <v>35000</v>
      </c>
      <c r="E6280">
        <v>113</v>
      </c>
      <c r="F6280" s="3">
        <v>93.717403810549754</v>
      </c>
    </row>
    <row r="6281" spans="1:6">
      <c r="A6281">
        <v>13</v>
      </c>
      <c r="B6281">
        <v>-90.894999999999996</v>
      </c>
      <c r="C6281">
        <v>175</v>
      </c>
      <c r="D6281">
        <v>35000</v>
      </c>
      <c r="E6281">
        <v>162</v>
      </c>
      <c r="F6281" s="3">
        <v>135.8953942071274</v>
      </c>
    </row>
    <row r="6282" spans="1:6">
      <c r="A6282">
        <v>14</v>
      </c>
      <c r="B6282">
        <v>-90.787000000000006</v>
      </c>
      <c r="C6282">
        <v>175</v>
      </c>
      <c r="D6282">
        <v>35000</v>
      </c>
      <c r="E6282">
        <v>202</v>
      </c>
      <c r="F6282" s="3">
        <v>197.51548146969876</v>
      </c>
    </row>
    <row r="6283" spans="1:6">
      <c r="A6283">
        <v>15</v>
      </c>
      <c r="B6283">
        <v>-90.671999999999997</v>
      </c>
      <c r="C6283">
        <v>175</v>
      </c>
      <c r="D6283">
        <v>35000</v>
      </c>
      <c r="E6283">
        <v>235</v>
      </c>
      <c r="F6283" s="3">
        <v>285.60779191654177</v>
      </c>
    </row>
    <row r="6284" spans="1:6">
      <c r="A6284">
        <v>16</v>
      </c>
      <c r="B6284">
        <v>-90.555999999999997</v>
      </c>
      <c r="C6284">
        <v>175</v>
      </c>
      <c r="D6284">
        <v>35000</v>
      </c>
      <c r="E6284">
        <v>341</v>
      </c>
      <c r="F6284" s="3">
        <v>387.41716018527052</v>
      </c>
    </row>
    <row r="6285" spans="1:6">
      <c r="A6285">
        <v>17</v>
      </c>
      <c r="B6285">
        <v>-90.44</v>
      </c>
      <c r="C6285">
        <v>175</v>
      </c>
      <c r="D6285">
        <v>35000</v>
      </c>
      <c r="E6285">
        <v>484</v>
      </c>
      <c r="F6285" s="3">
        <v>481.17791278745602</v>
      </c>
    </row>
    <row r="6286" spans="1:6">
      <c r="A6286">
        <v>18</v>
      </c>
      <c r="B6286">
        <v>-90.325000000000003</v>
      </c>
      <c r="C6286">
        <v>175</v>
      </c>
      <c r="D6286">
        <v>35000</v>
      </c>
      <c r="E6286">
        <v>553</v>
      </c>
      <c r="F6286" s="3">
        <v>541.27174529883609</v>
      </c>
    </row>
    <row r="6287" spans="1:6">
      <c r="A6287">
        <v>19</v>
      </c>
      <c r="B6287">
        <v>-90.218999999999994</v>
      </c>
      <c r="C6287">
        <v>175</v>
      </c>
      <c r="D6287">
        <v>35000</v>
      </c>
      <c r="E6287">
        <v>588</v>
      </c>
      <c r="F6287" s="3">
        <v>551.65597152035468</v>
      </c>
    </row>
    <row r="6288" spans="1:6">
      <c r="A6288">
        <v>20</v>
      </c>
      <c r="B6288">
        <v>-90.105999999999995</v>
      </c>
      <c r="C6288">
        <v>175</v>
      </c>
      <c r="D6288">
        <v>35000</v>
      </c>
      <c r="E6288">
        <v>563</v>
      </c>
      <c r="F6288" s="3">
        <v>511.85702722196982</v>
      </c>
    </row>
    <row r="6289" spans="1:6">
      <c r="A6289">
        <v>21</v>
      </c>
      <c r="B6289">
        <v>-89.991</v>
      </c>
      <c r="C6289">
        <v>175</v>
      </c>
      <c r="D6289">
        <v>35000</v>
      </c>
      <c r="E6289">
        <v>452</v>
      </c>
      <c r="F6289" s="3">
        <v>429.91887349319296</v>
      </c>
    </row>
    <row r="6290" spans="1:6">
      <c r="A6290">
        <v>22</v>
      </c>
      <c r="B6290">
        <v>-89.876999999999995</v>
      </c>
      <c r="C6290">
        <v>175</v>
      </c>
      <c r="D6290">
        <v>35000</v>
      </c>
      <c r="E6290">
        <v>317</v>
      </c>
      <c r="F6290" s="3">
        <v>330.26966490779927</v>
      </c>
    </row>
    <row r="6291" spans="1:6">
      <c r="A6291">
        <v>23</v>
      </c>
      <c r="B6291">
        <v>-89.757999999999996</v>
      </c>
      <c r="C6291">
        <v>175</v>
      </c>
      <c r="D6291">
        <v>35000</v>
      </c>
      <c r="E6291">
        <v>212</v>
      </c>
      <c r="F6291" s="3">
        <v>231.44450301414685</v>
      </c>
    </row>
    <row r="6292" spans="1:6">
      <c r="A6292">
        <v>24</v>
      </c>
      <c r="B6292">
        <v>-89.641999999999996</v>
      </c>
      <c r="C6292">
        <v>175</v>
      </c>
      <c r="D6292">
        <v>35000</v>
      </c>
      <c r="E6292">
        <v>135</v>
      </c>
      <c r="F6292" s="3">
        <v>155.88410923317025</v>
      </c>
    </row>
    <row r="6293" spans="1:6">
      <c r="A6293">
        <v>25</v>
      </c>
      <c r="B6293">
        <v>-89.534999999999997</v>
      </c>
      <c r="C6293">
        <v>175</v>
      </c>
      <c r="D6293">
        <v>35000</v>
      </c>
      <c r="E6293">
        <v>101</v>
      </c>
      <c r="F6293" s="3">
        <v>108.33279149662511</v>
      </c>
    </row>
    <row r="6294" spans="1:6">
      <c r="A6294">
        <v>26</v>
      </c>
      <c r="B6294">
        <v>-89.43</v>
      </c>
      <c r="C6294">
        <v>175</v>
      </c>
      <c r="D6294">
        <v>35000</v>
      </c>
      <c r="E6294">
        <v>83</v>
      </c>
      <c r="F6294" s="3">
        <v>79.693448111361604</v>
      </c>
    </row>
    <row r="6295" spans="1:6">
      <c r="A6295">
        <v>27</v>
      </c>
      <c r="B6295">
        <v>-89.316000000000003</v>
      </c>
      <c r="C6295">
        <v>175</v>
      </c>
      <c r="D6295">
        <v>35000</v>
      </c>
      <c r="E6295">
        <v>86</v>
      </c>
      <c r="F6295" s="3">
        <v>62.990318783841779</v>
      </c>
    </row>
    <row r="6296" spans="1:6">
      <c r="A6296">
        <v>28</v>
      </c>
      <c r="B6296">
        <v>-89.195999999999998</v>
      </c>
      <c r="C6296">
        <v>175</v>
      </c>
      <c r="D6296">
        <v>35000</v>
      </c>
      <c r="E6296">
        <v>68</v>
      </c>
      <c r="F6296" s="3">
        <v>55.023972443783293</v>
      </c>
    </row>
    <row r="6297" spans="1:6">
      <c r="A6297">
        <v>29</v>
      </c>
      <c r="B6297">
        <v>-89.090999999999994</v>
      </c>
      <c r="C6297">
        <v>175</v>
      </c>
      <c r="D6297">
        <v>35000</v>
      </c>
      <c r="E6297">
        <v>73</v>
      </c>
      <c r="F6297" s="3">
        <v>52.17063656568898</v>
      </c>
    </row>
    <row r="6298" spans="1:6">
      <c r="A6298">
        <v>30</v>
      </c>
      <c r="B6298">
        <v>-88.971999999999994</v>
      </c>
      <c r="C6298">
        <v>175</v>
      </c>
      <c r="D6298">
        <v>35000</v>
      </c>
      <c r="E6298">
        <v>43</v>
      </c>
      <c r="F6298" s="3">
        <v>50.967807848981465</v>
      </c>
    </row>
    <row r="6299" spans="1:6">
      <c r="A6299">
        <v>31</v>
      </c>
      <c r="B6299">
        <v>-88.86</v>
      </c>
      <c r="C6299">
        <v>175</v>
      </c>
      <c r="D6299">
        <v>35000</v>
      </c>
      <c r="E6299">
        <v>38</v>
      </c>
      <c r="F6299" s="3">
        <v>50.610846800929629</v>
      </c>
    </row>
    <row r="6300" spans="1:6">
      <c r="A6300">
        <v>32</v>
      </c>
      <c r="B6300">
        <v>-88.751999999999995</v>
      </c>
      <c r="C6300">
        <v>175</v>
      </c>
      <c r="D6300">
        <v>35000</v>
      </c>
      <c r="E6300">
        <v>40</v>
      </c>
      <c r="F6300" s="3">
        <v>50.508207135118646</v>
      </c>
    </row>
    <row r="6301" spans="1:6">
      <c r="A6301" t="s">
        <v>0</v>
      </c>
    </row>
    <row r="6302" spans="1:6">
      <c r="A6302" t="s">
        <v>0</v>
      </c>
    </row>
    <row r="6303" spans="1:6">
      <c r="A6303" t="s">
        <v>0</v>
      </c>
    </row>
    <row r="6304" spans="1:6">
      <c r="A6304" t="s">
        <v>0</v>
      </c>
    </row>
    <row r="6305" spans="1:10">
      <c r="A6305" t="s">
        <v>265</v>
      </c>
    </row>
    <row r="6306" spans="1:10">
      <c r="A6306" t="s">
        <v>37</v>
      </c>
    </row>
    <row r="6307" spans="1:10">
      <c r="A6307" t="s">
        <v>3</v>
      </c>
    </row>
    <row r="6308" spans="1:10">
      <c r="A6308" t="s">
        <v>4</v>
      </c>
    </row>
    <row r="6309" spans="1:10">
      <c r="A6309" t="s">
        <v>5</v>
      </c>
    </row>
    <row r="6310" spans="1:10">
      <c r="A6310" t="s">
        <v>266</v>
      </c>
    </row>
    <row r="6311" spans="1:10">
      <c r="A6311" t="s">
        <v>7</v>
      </c>
    </row>
    <row r="6312" spans="1:10">
      <c r="A6312" t="s">
        <v>8</v>
      </c>
    </row>
    <row r="6313" spans="1:10">
      <c r="A6313" t="s">
        <v>9</v>
      </c>
    </row>
    <row r="6314" spans="1:10">
      <c r="A6314" t="s">
        <v>10</v>
      </c>
    </row>
    <row r="6315" spans="1:10">
      <c r="A6315" t="s">
        <v>11</v>
      </c>
    </row>
    <row r="6316" spans="1:10">
      <c r="A6316" t="s">
        <v>0</v>
      </c>
    </row>
    <row r="6317" spans="1:10">
      <c r="A6317" t="s">
        <v>0</v>
      </c>
    </row>
    <row r="6318" spans="1:10">
      <c r="A6318" t="s">
        <v>293</v>
      </c>
      <c r="B6318" t="s">
        <v>272</v>
      </c>
      <c r="C6318" t="s">
        <v>275</v>
      </c>
      <c r="D6318" t="s">
        <v>292</v>
      </c>
      <c r="E6318" t="s">
        <v>291</v>
      </c>
      <c r="F6318" t="s">
        <v>314</v>
      </c>
    </row>
    <row r="6319" spans="1:10">
      <c r="A6319">
        <v>1</v>
      </c>
      <c r="B6319">
        <v>-92.248000000000005</v>
      </c>
      <c r="C6319">
        <v>176</v>
      </c>
      <c r="D6319">
        <v>35000</v>
      </c>
      <c r="E6319">
        <v>28</v>
      </c>
      <c r="F6319" s="3">
        <v>50.483526679683955</v>
      </c>
      <c r="J6319" t="s">
        <v>453</v>
      </c>
    </row>
    <row r="6320" spans="1:10">
      <c r="A6320">
        <v>2</v>
      </c>
      <c r="B6320">
        <v>-92.138999999999996</v>
      </c>
      <c r="C6320">
        <v>176</v>
      </c>
      <c r="D6320">
        <v>35000</v>
      </c>
      <c r="E6320">
        <v>27</v>
      </c>
      <c r="F6320" s="3">
        <v>50.483614669418706</v>
      </c>
    </row>
    <row r="6321" spans="1:6">
      <c r="A6321">
        <v>3</v>
      </c>
      <c r="B6321">
        <v>-92.024000000000001</v>
      </c>
      <c r="C6321">
        <v>176</v>
      </c>
      <c r="D6321">
        <v>35000</v>
      </c>
      <c r="E6321">
        <v>46</v>
      </c>
      <c r="F6321" s="3">
        <v>50.484151223447675</v>
      </c>
    </row>
    <row r="6322" spans="1:6">
      <c r="A6322">
        <v>4</v>
      </c>
      <c r="B6322">
        <v>-91.912000000000006</v>
      </c>
      <c r="C6322">
        <v>176</v>
      </c>
      <c r="D6322">
        <v>35000</v>
      </c>
      <c r="E6322">
        <v>60</v>
      </c>
      <c r="F6322" s="3">
        <v>50.486863362379673</v>
      </c>
    </row>
    <row r="6323" spans="1:6">
      <c r="A6323">
        <v>5</v>
      </c>
      <c r="B6323">
        <v>-91.8</v>
      </c>
      <c r="C6323">
        <v>176</v>
      </c>
      <c r="D6323">
        <v>35000</v>
      </c>
      <c r="E6323">
        <v>44</v>
      </c>
      <c r="F6323" s="3">
        <v>50.499256750432203</v>
      </c>
    </row>
    <row r="6324" spans="1:6">
      <c r="A6324">
        <v>6</v>
      </c>
      <c r="B6324">
        <v>-91.694000000000003</v>
      </c>
      <c r="C6324">
        <v>176</v>
      </c>
      <c r="D6324">
        <v>35000</v>
      </c>
      <c r="E6324">
        <v>56</v>
      </c>
      <c r="F6324" s="3">
        <v>50.545163659428646</v>
      </c>
    </row>
    <row r="6325" spans="1:6">
      <c r="A6325">
        <v>7</v>
      </c>
      <c r="B6325">
        <v>-91.581000000000003</v>
      </c>
      <c r="C6325">
        <v>176</v>
      </c>
      <c r="D6325">
        <v>35000</v>
      </c>
      <c r="E6325">
        <v>56</v>
      </c>
      <c r="F6325" s="3">
        <v>50.721133021058236</v>
      </c>
    </row>
    <row r="6326" spans="1:6">
      <c r="A6326">
        <v>8</v>
      </c>
      <c r="B6326">
        <v>-91.465000000000003</v>
      </c>
      <c r="C6326">
        <v>176</v>
      </c>
      <c r="D6326">
        <v>35000</v>
      </c>
      <c r="E6326">
        <v>69</v>
      </c>
      <c r="F6326" s="3">
        <v>51.330774324952202</v>
      </c>
    </row>
    <row r="6327" spans="1:6">
      <c r="A6327">
        <v>9</v>
      </c>
      <c r="B6327">
        <v>-91.349000000000004</v>
      </c>
      <c r="C6327">
        <v>176</v>
      </c>
      <c r="D6327">
        <v>35000</v>
      </c>
      <c r="E6327">
        <v>67</v>
      </c>
      <c r="F6327" s="3">
        <v>53.175967794212376</v>
      </c>
    </row>
    <row r="6328" spans="1:6">
      <c r="A6328">
        <v>10</v>
      </c>
      <c r="B6328">
        <v>-91.233999999999995</v>
      </c>
      <c r="C6328">
        <v>176</v>
      </c>
      <c r="D6328">
        <v>35000</v>
      </c>
      <c r="E6328">
        <v>80</v>
      </c>
      <c r="F6328" s="3">
        <v>58.044779093554808</v>
      </c>
    </row>
    <row r="6329" spans="1:6">
      <c r="A6329">
        <v>11</v>
      </c>
      <c r="B6329">
        <v>-91.123999999999995</v>
      </c>
      <c r="C6329">
        <v>176</v>
      </c>
      <c r="D6329">
        <v>35000</v>
      </c>
      <c r="E6329">
        <v>84</v>
      </c>
      <c r="F6329" s="3">
        <v>68.745980284184</v>
      </c>
    </row>
    <row r="6330" spans="1:6">
      <c r="A6330">
        <v>12</v>
      </c>
      <c r="B6330">
        <v>-91.009</v>
      </c>
      <c r="C6330">
        <v>176</v>
      </c>
      <c r="D6330">
        <v>35000</v>
      </c>
      <c r="E6330">
        <v>113</v>
      </c>
      <c r="F6330" s="3">
        <v>91.58507783435762</v>
      </c>
    </row>
    <row r="6331" spans="1:6">
      <c r="A6331">
        <v>13</v>
      </c>
      <c r="B6331">
        <v>-90.894999999999996</v>
      </c>
      <c r="C6331">
        <v>176</v>
      </c>
      <c r="D6331">
        <v>35000</v>
      </c>
      <c r="E6331">
        <v>131</v>
      </c>
      <c r="F6331" s="3">
        <v>132.63040633385032</v>
      </c>
    </row>
    <row r="6332" spans="1:6">
      <c r="A6332">
        <v>14</v>
      </c>
      <c r="B6332">
        <v>-90.787000000000006</v>
      </c>
      <c r="C6332">
        <v>176</v>
      </c>
      <c r="D6332">
        <v>35000</v>
      </c>
      <c r="E6332">
        <v>197</v>
      </c>
      <c r="F6332" s="3">
        <v>193.35665852486599</v>
      </c>
    </row>
    <row r="6333" spans="1:6">
      <c r="A6333">
        <v>15</v>
      </c>
      <c r="B6333">
        <v>-90.671999999999997</v>
      </c>
      <c r="C6333">
        <v>176</v>
      </c>
      <c r="D6333">
        <v>35000</v>
      </c>
      <c r="E6333">
        <v>258</v>
      </c>
      <c r="F6333" s="3">
        <v>281.28722631604728</v>
      </c>
    </row>
    <row r="6334" spans="1:6">
      <c r="A6334">
        <v>16</v>
      </c>
      <c r="B6334">
        <v>-90.555999999999997</v>
      </c>
      <c r="C6334">
        <v>176</v>
      </c>
      <c r="D6334">
        <v>35000</v>
      </c>
      <c r="E6334">
        <v>333</v>
      </c>
      <c r="F6334" s="3">
        <v>384.34139115075573</v>
      </c>
    </row>
    <row r="6335" spans="1:6">
      <c r="A6335">
        <v>17</v>
      </c>
      <c r="B6335">
        <v>-90.44</v>
      </c>
      <c r="C6335">
        <v>176</v>
      </c>
      <c r="D6335">
        <v>35000</v>
      </c>
      <c r="E6335">
        <v>480</v>
      </c>
      <c r="F6335" s="3">
        <v>480.89154243697789</v>
      </c>
    </row>
    <row r="6336" spans="1:6">
      <c r="A6336">
        <v>18</v>
      </c>
      <c r="B6336">
        <v>-90.325000000000003</v>
      </c>
      <c r="C6336">
        <v>176</v>
      </c>
      <c r="D6336">
        <v>35000</v>
      </c>
      <c r="E6336">
        <v>604</v>
      </c>
      <c r="F6336" s="3">
        <v>544.67205413984584</v>
      </c>
    </row>
    <row r="6337" spans="1:6">
      <c r="A6337">
        <v>19</v>
      </c>
      <c r="B6337">
        <v>-90.218999999999994</v>
      </c>
      <c r="C6337">
        <v>176</v>
      </c>
      <c r="D6337">
        <v>35000</v>
      </c>
      <c r="E6337">
        <v>617</v>
      </c>
      <c r="F6337" s="3">
        <v>558.27444283321131</v>
      </c>
    </row>
    <row r="6338" spans="1:6">
      <c r="A6338">
        <v>20</v>
      </c>
      <c r="B6338">
        <v>-90.105999999999995</v>
      </c>
      <c r="C6338">
        <v>176</v>
      </c>
      <c r="D6338">
        <v>35000</v>
      </c>
      <c r="E6338">
        <v>500</v>
      </c>
      <c r="F6338" s="3">
        <v>520.67874261019654</v>
      </c>
    </row>
    <row r="6339" spans="1:6">
      <c r="A6339">
        <v>21</v>
      </c>
      <c r="B6339">
        <v>-89.991</v>
      </c>
      <c r="C6339">
        <v>176</v>
      </c>
      <c r="D6339">
        <v>35000</v>
      </c>
      <c r="E6339">
        <v>437</v>
      </c>
      <c r="F6339" s="3">
        <v>439.13989391863879</v>
      </c>
    </row>
    <row r="6340" spans="1:6">
      <c r="A6340">
        <v>22</v>
      </c>
      <c r="B6340">
        <v>-89.876999999999995</v>
      </c>
      <c r="C6340">
        <v>176</v>
      </c>
      <c r="D6340">
        <v>35000</v>
      </c>
      <c r="E6340">
        <v>331</v>
      </c>
      <c r="F6340" s="3">
        <v>338.26973610687384</v>
      </c>
    </row>
    <row r="6341" spans="1:6">
      <c r="A6341">
        <v>23</v>
      </c>
      <c r="B6341">
        <v>-89.757999999999996</v>
      </c>
      <c r="C6341">
        <v>176</v>
      </c>
      <c r="D6341">
        <v>35000</v>
      </c>
      <c r="E6341">
        <v>229</v>
      </c>
      <c r="F6341" s="3">
        <v>237.26610486235785</v>
      </c>
    </row>
    <row r="6342" spans="1:6">
      <c r="A6342">
        <v>24</v>
      </c>
      <c r="B6342">
        <v>-89.641999999999996</v>
      </c>
      <c r="C6342">
        <v>176</v>
      </c>
      <c r="D6342">
        <v>35000</v>
      </c>
      <c r="E6342">
        <v>140</v>
      </c>
      <c r="F6342" s="3">
        <v>159.54939583655354</v>
      </c>
    </row>
    <row r="6343" spans="1:6">
      <c r="A6343">
        <v>25</v>
      </c>
      <c r="B6343">
        <v>-89.534999999999997</v>
      </c>
      <c r="C6343">
        <v>176</v>
      </c>
      <c r="D6343">
        <v>35000</v>
      </c>
      <c r="E6343">
        <v>125</v>
      </c>
      <c r="F6343" s="3">
        <v>110.44020211863075</v>
      </c>
    </row>
    <row r="6344" spans="1:6">
      <c r="A6344">
        <v>26</v>
      </c>
      <c r="B6344">
        <v>-89.43</v>
      </c>
      <c r="C6344">
        <v>176</v>
      </c>
      <c r="D6344">
        <v>35000</v>
      </c>
      <c r="E6344">
        <v>82</v>
      </c>
      <c r="F6344" s="3">
        <v>80.786559187842471</v>
      </c>
    </row>
    <row r="6345" spans="1:6">
      <c r="A6345">
        <v>27</v>
      </c>
      <c r="B6345">
        <v>-89.316000000000003</v>
      </c>
      <c r="C6345">
        <v>176</v>
      </c>
      <c r="D6345">
        <v>35000</v>
      </c>
      <c r="E6345">
        <v>75</v>
      </c>
      <c r="F6345" s="3">
        <v>63.465726425655326</v>
      </c>
    </row>
    <row r="6346" spans="1:6">
      <c r="A6346">
        <v>28</v>
      </c>
      <c r="B6346">
        <v>-89.195999999999998</v>
      </c>
      <c r="C6346">
        <v>176</v>
      </c>
      <c r="D6346">
        <v>35000</v>
      </c>
      <c r="E6346">
        <v>61</v>
      </c>
      <c r="F6346" s="3">
        <v>55.200506442216032</v>
      </c>
    </row>
    <row r="6347" spans="1:6">
      <c r="A6347">
        <v>29</v>
      </c>
      <c r="B6347">
        <v>-89.090999999999994</v>
      </c>
      <c r="C6347">
        <v>176</v>
      </c>
      <c r="D6347">
        <v>35000</v>
      </c>
      <c r="E6347">
        <v>67</v>
      </c>
      <c r="F6347" s="3">
        <v>52.241633920036328</v>
      </c>
    </row>
    <row r="6348" spans="1:6">
      <c r="A6348">
        <v>30</v>
      </c>
      <c r="B6348">
        <v>-88.971999999999994</v>
      </c>
      <c r="C6348">
        <v>176</v>
      </c>
      <c r="D6348">
        <v>35000</v>
      </c>
      <c r="E6348">
        <v>48</v>
      </c>
      <c r="F6348" s="3">
        <v>50.996088033432748</v>
      </c>
    </row>
    <row r="6349" spans="1:6">
      <c r="A6349">
        <v>31</v>
      </c>
      <c r="B6349">
        <v>-88.86</v>
      </c>
      <c r="C6349">
        <v>176</v>
      </c>
      <c r="D6349">
        <v>35000</v>
      </c>
      <c r="E6349">
        <v>57</v>
      </c>
      <c r="F6349" s="3">
        <v>50.627353321882971</v>
      </c>
    </row>
    <row r="6350" spans="1:6">
      <c r="A6350">
        <v>32</v>
      </c>
      <c r="B6350">
        <v>-88.751999999999995</v>
      </c>
      <c r="C6350">
        <v>176</v>
      </c>
      <c r="D6350">
        <v>35000</v>
      </c>
      <c r="E6350">
        <v>54</v>
      </c>
      <c r="F6350" s="3">
        <v>50.521667771676256</v>
      </c>
    </row>
    <row r="6351" spans="1:6">
      <c r="A6351" t="s">
        <v>0</v>
      </c>
    </row>
    <row r="6352" spans="1:6">
      <c r="A6352" t="s">
        <v>0</v>
      </c>
    </row>
    <row r="6353" spans="1:6">
      <c r="A6353" t="s">
        <v>0</v>
      </c>
    </row>
    <row r="6354" spans="1:6">
      <c r="A6354" t="s">
        <v>0</v>
      </c>
    </row>
    <row r="6355" spans="1:6">
      <c r="A6355" t="s">
        <v>311</v>
      </c>
    </row>
    <row r="6356" spans="1:6">
      <c r="A6356" t="s">
        <v>37</v>
      </c>
    </row>
    <row r="6357" spans="1:6">
      <c r="A6357" t="s">
        <v>3</v>
      </c>
    </row>
    <row r="6358" spans="1:6">
      <c r="A6358" t="s">
        <v>4</v>
      </c>
    </row>
    <row r="6359" spans="1:6">
      <c r="A6359" t="s">
        <v>5</v>
      </c>
    </row>
    <row r="6360" spans="1:6">
      <c r="A6360" t="s">
        <v>312</v>
      </c>
    </row>
    <row r="6361" spans="1:6">
      <c r="A6361" t="s">
        <v>7</v>
      </c>
    </row>
    <row r="6362" spans="1:6">
      <c r="A6362" t="s">
        <v>8</v>
      </c>
    </row>
    <row r="6363" spans="1:6">
      <c r="A6363" t="s">
        <v>9</v>
      </c>
    </row>
    <row r="6364" spans="1:6">
      <c r="A6364" t="s">
        <v>10</v>
      </c>
    </row>
    <row r="6365" spans="1:6">
      <c r="A6365" t="s">
        <v>11</v>
      </c>
    </row>
    <row r="6366" spans="1:6">
      <c r="A6366" t="s">
        <v>0</v>
      </c>
    </row>
    <row r="6367" spans="1:6">
      <c r="A6367" t="s">
        <v>0</v>
      </c>
    </row>
    <row r="6368" spans="1:6">
      <c r="A6368" t="s">
        <v>293</v>
      </c>
      <c r="B6368" t="s">
        <v>272</v>
      </c>
      <c r="C6368" t="s">
        <v>275</v>
      </c>
      <c r="D6368" t="s">
        <v>292</v>
      </c>
      <c r="E6368" t="s">
        <v>291</v>
      </c>
      <c r="F6368" t="s">
        <v>314</v>
      </c>
    </row>
    <row r="6369" spans="1:10">
      <c r="A6369">
        <v>1</v>
      </c>
      <c r="B6369">
        <v>-92.248000000000005</v>
      </c>
      <c r="C6369">
        <v>175</v>
      </c>
      <c r="D6369">
        <v>35000</v>
      </c>
      <c r="E6369">
        <v>31</v>
      </c>
      <c r="F6369" s="3">
        <v>50.94216613050888</v>
      </c>
      <c r="J6369" t="s">
        <v>454</v>
      </c>
    </row>
    <row r="6370" spans="1:10">
      <c r="A6370">
        <v>2</v>
      </c>
      <c r="B6370">
        <v>-92.138999999999996</v>
      </c>
      <c r="C6370">
        <v>175</v>
      </c>
      <c r="D6370">
        <v>35000</v>
      </c>
      <c r="E6370">
        <v>29</v>
      </c>
      <c r="F6370" s="3">
        <v>50.942804980608202</v>
      </c>
    </row>
    <row r="6371" spans="1:10">
      <c r="A6371">
        <v>3</v>
      </c>
      <c r="B6371">
        <v>-92.024000000000001</v>
      </c>
      <c r="C6371">
        <v>175</v>
      </c>
      <c r="D6371">
        <v>35000</v>
      </c>
      <c r="E6371">
        <v>37</v>
      </c>
      <c r="F6371" s="3">
        <v>50.945930242970903</v>
      </c>
    </row>
    <row r="6372" spans="1:10">
      <c r="A6372">
        <v>4</v>
      </c>
      <c r="B6372">
        <v>-91.912000000000006</v>
      </c>
      <c r="C6372">
        <v>175</v>
      </c>
      <c r="D6372">
        <v>35000</v>
      </c>
      <c r="E6372">
        <v>47</v>
      </c>
      <c r="F6372" s="3">
        <v>50.958773554914771</v>
      </c>
    </row>
    <row r="6373" spans="1:10">
      <c r="A6373">
        <v>5</v>
      </c>
      <c r="B6373">
        <v>-91.8</v>
      </c>
      <c r="C6373">
        <v>175</v>
      </c>
      <c r="D6373">
        <v>35000</v>
      </c>
      <c r="E6373">
        <v>60</v>
      </c>
      <c r="F6373" s="3">
        <v>51.00711888328992</v>
      </c>
    </row>
    <row r="6374" spans="1:10">
      <c r="A6374">
        <v>6</v>
      </c>
      <c r="B6374">
        <v>-91.694000000000003</v>
      </c>
      <c r="C6374">
        <v>175</v>
      </c>
      <c r="D6374">
        <v>35000</v>
      </c>
      <c r="E6374">
        <v>76</v>
      </c>
      <c r="F6374" s="3">
        <v>51.157348362728683</v>
      </c>
    </row>
    <row r="6375" spans="1:10">
      <c r="A6375">
        <v>7</v>
      </c>
      <c r="B6375">
        <v>-91.581000000000003</v>
      </c>
      <c r="C6375">
        <v>175</v>
      </c>
      <c r="D6375">
        <v>35000</v>
      </c>
      <c r="E6375">
        <v>72</v>
      </c>
      <c r="F6375" s="3">
        <v>51.64351712264569</v>
      </c>
    </row>
    <row r="6376" spans="1:10">
      <c r="A6376">
        <v>8</v>
      </c>
      <c r="B6376">
        <v>-91.465000000000003</v>
      </c>
      <c r="C6376">
        <v>175</v>
      </c>
      <c r="D6376">
        <v>35000</v>
      </c>
      <c r="E6376">
        <v>52</v>
      </c>
      <c r="F6376" s="3">
        <v>53.073573033762685</v>
      </c>
    </row>
    <row r="6377" spans="1:10">
      <c r="A6377">
        <v>9</v>
      </c>
      <c r="B6377">
        <v>-91.349000000000004</v>
      </c>
      <c r="C6377">
        <v>175</v>
      </c>
      <c r="D6377">
        <v>35000</v>
      </c>
      <c r="E6377">
        <v>53</v>
      </c>
      <c r="F6377" s="3">
        <v>56.788996417102027</v>
      </c>
    </row>
    <row r="6378" spans="1:10">
      <c r="A6378">
        <v>10</v>
      </c>
      <c r="B6378">
        <v>-91.233999999999995</v>
      </c>
      <c r="C6378">
        <v>175</v>
      </c>
      <c r="D6378">
        <v>35000</v>
      </c>
      <c r="E6378">
        <v>81</v>
      </c>
      <c r="F6378" s="3">
        <v>65.314430342085927</v>
      </c>
    </row>
    <row r="6379" spans="1:10">
      <c r="A6379">
        <v>11</v>
      </c>
      <c r="B6379">
        <v>-91.123999999999995</v>
      </c>
      <c r="C6379">
        <v>175</v>
      </c>
      <c r="D6379">
        <v>35000</v>
      </c>
      <c r="E6379">
        <v>120</v>
      </c>
      <c r="F6379" s="3">
        <v>81.865167452576117</v>
      </c>
    </row>
    <row r="6380" spans="1:10">
      <c r="A6380">
        <v>12</v>
      </c>
      <c r="B6380">
        <v>-91.009</v>
      </c>
      <c r="C6380">
        <v>175</v>
      </c>
      <c r="D6380">
        <v>35000</v>
      </c>
      <c r="E6380">
        <v>129</v>
      </c>
      <c r="F6380" s="3">
        <v>113.37933681661006</v>
      </c>
    </row>
    <row r="6381" spans="1:10">
      <c r="A6381">
        <v>13</v>
      </c>
      <c r="B6381">
        <v>-90.894999999999996</v>
      </c>
      <c r="C6381">
        <v>175</v>
      </c>
      <c r="D6381">
        <v>35000</v>
      </c>
      <c r="E6381">
        <v>159</v>
      </c>
      <c r="F6381" s="3">
        <v>164.40421810603081</v>
      </c>
    </row>
    <row r="6382" spans="1:10">
      <c r="A6382">
        <v>14</v>
      </c>
      <c r="B6382">
        <v>-90.787000000000006</v>
      </c>
      <c r="C6382">
        <v>175</v>
      </c>
      <c r="D6382">
        <v>35000</v>
      </c>
      <c r="E6382">
        <v>218</v>
      </c>
      <c r="F6382" s="3">
        <v>233.34071566462055</v>
      </c>
    </row>
    <row r="6383" spans="1:10">
      <c r="A6383">
        <v>15</v>
      </c>
      <c r="B6383">
        <v>-90.671999999999997</v>
      </c>
      <c r="C6383">
        <v>175</v>
      </c>
      <c r="D6383">
        <v>35000</v>
      </c>
      <c r="E6383">
        <v>294</v>
      </c>
      <c r="F6383" s="3">
        <v>325.236015963932</v>
      </c>
    </row>
    <row r="6384" spans="1:10">
      <c r="A6384">
        <v>16</v>
      </c>
      <c r="B6384">
        <v>-90.555999999999997</v>
      </c>
      <c r="C6384">
        <v>175</v>
      </c>
      <c r="D6384">
        <v>35000</v>
      </c>
      <c r="E6384">
        <v>413</v>
      </c>
      <c r="F6384" s="3">
        <v>424.80510092236989</v>
      </c>
    </row>
    <row r="6385" spans="1:6">
      <c r="A6385">
        <v>17</v>
      </c>
      <c r="B6385">
        <v>-90.44</v>
      </c>
      <c r="C6385">
        <v>175</v>
      </c>
      <c r="D6385">
        <v>35000</v>
      </c>
      <c r="E6385">
        <v>521</v>
      </c>
      <c r="F6385" s="3">
        <v>510.96363142313123</v>
      </c>
    </row>
    <row r="6386" spans="1:6">
      <c r="A6386">
        <v>18</v>
      </c>
      <c r="B6386">
        <v>-90.325000000000003</v>
      </c>
      <c r="C6386">
        <v>175</v>
      </c>
      <c r="D6386">
        <v>35000</v>
      </c>
      <c r="E6386">
        <v>574</v>
      </c>
      <c r="F6386" s="3">
        <v>561.69360222093019</v>
      </c>
    </row>
    <row r="6387" spans="1:6">
      <c r="A6387">
        <v>19</v>
      </c>
      <c r="B6387">
        <v>-90.218999999999994</v>
      </c>
      <c r="C6387">
        <v>175</v>
      </c>
      <c r="D6387">
        <v>35000</v>
      </c>
      <c r="E6387">
        <v>572</v>
      </c>
      <c r="F6387" s="3">
        <v>565.47156868157629</v>
      </c>
    </row>
    <row r="6388" spans="1:6">
      <c r="A6388">
        <v>20</v>
      </c>
      <c r="B6388">
        <v>-90.105999999999995</v>
      </c>
      <c r="C6388">
        <v>175</v>
      </c>
      <c r="D6388">
        <v>35000</v>
      </c>
      <c r="E6388">
        <v>547</v>
      </c>
      <c r="F6388" s="3">
        <v>522.96809012725259</v>
      </c>
    </row>
    <row r="6389" spans="1:6">
      <c r="A6389">
        <v>21</v>
      </c>
      <c r="B6389">
        <v>-89.991</v>
      </c>
      <c r="C6389">
        <v>175</v>
      </c>
      <c r="D6389">
        <v>35000</v>
      </c>
      <c r="E6389">
        <v>480</v>
      </c>
      <c r="F6389" s="3">
        <v>442.29690509096349</v>
      </c>
    </row>
    <row r="6390" spans="1:6">
      <c r="A6390">
        <v>22</v>
      </c>
      <c r="B6390">
        <v>-89.876999999999995</v>
      </c>
      <c r="C6390">
        <v>175</v>
      </c>
      <c r="D6390">
        <v>35000</v>
      </c>
      <c r="E6390">
        <v>323</v>
      </c>
      <c r="F6390" s="3">
        <v>345.23734728278481</v>
      </c>
    </row>
    <row r="6391" spans="1:6">
      <c r="A6391">
        <v>23</v>
      </c>
      <c r="B6391">
        <v>-89.757999999999996</v>
      </c>
      <c r="C6391">
        <v>175</v>
      </c>
      <c r="D6391">
        <v>35000</v>
      </c>
      <c r="E6391">
        <v>232</v>
      </c>
      <c r="F6391" s="3">
        <v>247.63576226909211</v>
      </c>
    </row>
    <row r="6392" spans="1:6">
      <c r="A6392">
        <v>24</v>
      </c>
      <c r="B6392">
        <v>-89.641999999999996</v>
      </c>
      <c r="C6392">
        <v>175</v>
      </c>
      <c r="D6392">
        <v>35000</v>
      </c>
      <c r="E6392">
        <v>160</v>
      </c>
      <c r="F6392" s="3">
        <v>170.67233834150255</v>
      </c>
    </row>
    <row r="6393" spans="1:6">
      <c r="A6393">
        <v>25</v>
      </c>
      <c r="B6393">
        <v>-89.534999999999997</v>
      </c>
      <c r="C6393">
        <v>175</v>
      </c>
      <c r="D6393">
        <v>35000</v>
      </c>
      <c r="E6393">
        <v>112</v>
      </c>
      <c r="F6393" s="3">
        <v>120.11726367797309</v>
      </c>
    </row>
    <row r="6394" spans="1:6">
      <c r="A6394">
        <v>26</v>
      </c>
      <c r="B6394">
        <v>-89.43</v>
      </c>
      <c r="C6394">
        <v>175</v>
      </c>
      <c r="D6394">
        <v>35000</v>
      </c>
      <c r="E6394">
        <v>87</v>
      </c>
      <c r="F6394" s="3">
        <v>88.044265227268966</v>
      </c>
    </row>
    <row r="6395" spans="1:6">
      <c r="A6395">
        <v>27</v>
      </c>
      <c r="B6395">
        <v>-89.316000000000003</v>
      </c>
      <c r="C6395">
        <v>175</v>
      </c>
      <c r="D6395">
        <v>35000</v>
      </c>
      <c r="E6395">
        <v>93</v>
      </c>
      <c r="F6395" s="3">
        <v>68.09903251737542</v>
      </c>
    </row>
    <row r="6396" spans="1:6">
      <c r="A6396">
        <v>28</v>
      </c>
      <c r="B6396">
        <v>-89.195999999999998</v>
      </c>
      <c r="C6396">
        <v>175</v>
      </c>
      <c r="D6396">
        <v>35000</v>
      </c>
      <c r="E6396">
        <v>71</v>
      </c>
      <c r="F6396" s="3">
        <v>57.788927141033845</v>
      </c>
    </row>
    <row r="6397" spans="1:6">
      <c r="A6397">
        <v>29</v>
      </c>
      <c r="B6397">
        <v>-89.090999999999994</v>
      </c>
      <c r="C6397">
        <v>175</v>
      </c>
      <c r="D6397">
        <v>35000</v>
      </c>
      <c r="E6397">
        <v>61</v>
      </c>
      <c r="F6397" s="3">
        <v>53.743650081685288</v>
      </c>
    </row>
    <row r="6398" spans="1:6">
      <c r="A6398">
        <v>30</v>
      </c>
      <c r="B6398">
        <v>-88.971999999999994</v>
      </c>
      <c r="C6398">
        <v>175</v>
      </c>
      <c r="D6398">
        <v>35000</v>
      </c>
      <c r="E6398">
        <v>56</v>
      </c>
      <c r="F6398" s="3">
        <v>51.861561591900063</v>
      </c>
    </row>
    <row r="6399" spans="1:6">
      <c r="A6399">
        <v>31</v>
      </c>
      <c r="B6399">
        <v>-88.86</v>
      </c>
      <c r="C6399">
        <v>175</v>
      </c>
      <c r="D6399">
        <v>35000</v>
      </c>
      <c r="E6399">
        <v>56</v>
      </c>
      <c r="F6399" s="3">
        <v>51.234077519437584</v>
      </c>
    </row>
    <row r="6400" spans="1:6">
      <c r="A6400">
        <v>32</v>
      </c>
      <c r="B6400">
        <v>-88.751999999999995</v>
      </c>
      <c r="C6400">
        <v>175</v>
      </c>
      <c r="D6400">
        <v>35000</v>
      </c>
      <c r="E6400">
        <v>60</v>
      </c>
      <c r="F6400" s="3">
        <v>51.030305627557077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S139"/>
  <sheetViews>
    <sheetView tabSelected="1" topLeftCell="AE8" zoomScale="70" zoomScaleNormal="70" workbookViewId="0">
      <selection activeCell="BL35" sqref="BL35"/>
    </sheetView>
  </sheetViews>
  <sheetFormatPr defaultRowHeight="15"/>
  <cols>
    <col min="33" max="33" width="12.140625" bestFit="1" customWidth="1"/>
    <col min="39" max="39" width="11.5703125" bestFit="1" customWidth="1"/>
    <col min="41" max="41" width="11.85546875" customWidth="1"/>
    <col min="42" max="42" width="11.5703125" bestFit="1" customWidth="1"/>
    <col min="43" max="43" width="13.140625" bestFit="1" customWidth="1"/>
  </cols>
  <sheetData>
    <row r="1" spans="1:45">
      <c r="AE1" t="s">
        <v>455</v>
      </c>
      <c r="AF1">
        <v>-34.450000000000003</v>
      </c>
      <c r="AH1" s="1" t="s">
        <v>456</v>
      </c>
      <c r="AI1" s="6">
        <v>-90.081000000000003</v>
      </c>
      <c r="AJ1" t="s">
        <v>457</v>
      </c>
      <c r="AO1" t="s">
        <v>458</v>
      </c>
      <c r="AP1">
        <v>1.6610432029258899</v>
      </c>
      <c r="AQ1" t="s">
        <v>459</v>
      </c>
    </row>
    <row r="2" spans="1:45">
      <c r="AH2" s="1" t="s">
        <v>460</v>
      </c>
      <c r="AI2" s="6">
        <v>-90.263000000000005</v>
      </c>
      <c r="AJ2" t="s">
        <v>457</v>
      </c>
      <c r="AO2" t="s">
        <v>461</v>
      </c>
      <c r="AP2">
        <v>0.16532573512761714</v>
      </c>
      <c r="AQ2" t="s">
        <v>462</v>
      </c>
    </row>
    <row r="3" spans="1:45">
      <c r="AH3" s="1" t="s">
        <v>463</v>
      </c>
      <c r="AI3" s="6">
        <f>1/3*(AI1+2*AI2)</f>
        <v>-90.202333333333343</v>
      </c>
    </row>
    <row r="4" spans="1:45">
      <c r="AH4" s="1" t="s">
        <v>464</v>
      </c>
      <c r="AI4" s="6">
        <f>1/3*(2*AI1+AI2)</f>
        <v>-90.141666666666666</v>
      </c>
    </row>
    <row r="5" spans="1:45">
      <c r="AH5" s="1"/>
    </row>
    <row r="6" spans="1:45">
      <c r="AH6" s="1"/>
    </row>
    <row r="7" spans="1:45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7" t="s">
        <v>465</v>
      </c>
      <c r="AH7" s="7" t="s">
        <v>466</v>
      </c>
      <c r="AI7" s="7" t="s">
        <v>467</v>
      </c>
      <c r="AJ7" s="8" t="s">
        <v>272</v>
      </c>
      <c r="AK7" s="8" t="s">
        <v>468</v>
      </c>
      <c r="AL7" s="8" t="s">
        <v>318</v>
      </c>
      <c r="AM7" s="8" t="s">
        <v>469</v>
      </c>
      <c r="AN7" s="8" t="s">
        <v>470</v>
      </c>
      <c r="AO7" s="8" t="s">
        <v>471</v>
      </c>
      <c r="AP7" s="7" t="s">
        <v>472</v>
      </c>
      <c r="AQ7" s="7" t="s">
        <v>473</v>
      </c>
      <c r="AR7" s="7" t="s">
        <v>474</v>
      </c>
      <c r="AS7" s="7" t="s">
        <v>475</v>
      </c>
    </row>
    <row r="8" spans="1:45">
      <c r="A8">
        <f>Strains!A2</f>
        <v>1</v>
      </c>
      <c r="B8">
        <f>Strains!B2</f>
        <v>1</v>
      </c>
      <c r="C8">
        <f>Strains!C2</f>
        <v>980028</v>
      </c>
      <c r="D8">
        <f>Strains!D2</f>
        <v>41629.948005902777</v>
      </c>
      <c r="E8">
        <f>Strains!E2</f>
        <v>71.88</v>
      </c>
      <c r="F8">
        <f>Strains!F2</f>
        <v>35.94</v>
      </c>
      <c r="G8">
        <f>Strains!G2</f>
        <v>-135</v>
      </c>
      <c r="H8">
        <f>Strains!H2</f>
        <v>-90.5</v>
      </c>
      <c r="I8">
        <f>Strains!I2</f>
        <v>11</v>
      </c>
      <c r="J8">
        <f>Strains!J2</f>
        <v>-58.45</v>
      </c>
      <c r="K8">
        <f>Strains!K2</f>
        <v>-21.058</v>
      </c>
      <c r="L8">
        <f>Strains!L2</f>
        <v>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70000</v>
      </c>
      <c r="Q8">
        <f>Strains!Q2</f>
        <v>368</v>
      </c>
      <c r="R8">
        <f>Strains!R2</f>
        <v>1093</v>
      </c>
      <c r="S8">
        <f>Strains!S2</f>
        <v>56</v>
      </c>
      <c r="T8">
        <f>Strains!T2</f>
        <v>120.59546263228587</v>
      </c>
      <c r="U8">
        <f>Strains!U2</f>
        <v>4.5398862957529351</v>
      </c>
      <c r="V8">
        <f>Strains!V2</f>
        <v>-90.192025613942064</v>
      </c>
      <c r="W8">
        <f>Strains!W2</f>
        <v>1.2618224856298037E-2</v>
      </c>
      <c r="X8">
        <f>Strains!X2</f>
        <v>0.8970384924148046</v>
      </c>
      <c r="Y8">
        <f>Strains!Y2</f>
        <v>2.9014926078386696E-2</v>
      </c>
      <c r="Z8">
        <f>Strains!Z2</f>
        <v>14.002074742163286</v>
      </c>
      <c r="AA8">
        <f>Strains!AA2</f>
        <v>0.88916963068937804</v>
      </c>
      <c r="AB8" t="str">
        <f>Strains!AB2</f>
        <v>****</v>
      </c>
      <c r="AC8" t="str">
        <f>Strains!AC2</f>
        <v>****</v>
      </c>
      <c r="AD8">
        <f>Strains!AD2</f>
        <v>2.3176793834622043</v>
      </c>
      <c r="AG8" s="1" t="s">
        <v>460</v>
      </c>
      <c r="AH8" s="1">
        <v>0.15</v>
      </c>
      <c r="AI8" s="1">
        <f>J8-$AF$1</f>
        <v>-24</v>
      </c>
      <c r="AJ8" s="9">
        <f>V8</f>
        <v>-90.192025613942064</v>
      </c>
      <c r="AK8" s="9">
        <f>W8</f>
        <v>1.2618224856298037E-2</v>
      </c>
      <c r="AL8" s="9">
        <f>X8</f>
        <v>0.8970384924148046</v>
      </c>
      <c r="AM8" s="9">
        <f>Y8</f>
        <v>2.9014926078386696E-2</v>
      </c>
      <c r="AN8">
        <f t="shared" ref="AN8:AN39" si="0">ABS(lambda/2/SIN(RADIANS(AJ8-phi0)/2))</f>
        <v>1.1708892187205984</v>
      </c>
      <c r="AO8">
        <f t="shared" ref="AO8:AO39" si="1">ABS(lambda/2/SIN(RADIANS(AJ8+AK8-phi0)/2))-AN8</f>
        <v>1.2815168969582125E-4</v>
      </c>
      <c r="AP8" s="10">
        <f>(AN8-AS8)/AS8*1000000</f>
        <v>615.32553520248791</v>
      </c>
      <c r="AQ8" s="10">
        <f>(SIN(RADIANS(AR8/2))/SIN(RADIANS((AJ8+AK8)/2))-1)*1000000-AP8</f>
        <v>111.61084778111274</v>
      </c>
      <c r="AR8" s="9">
        <f>VLOOKUP(AG8,$AH$1:$AI$4,2,FALSE)</f>
        <v>-90.263000000000005</v>
      </c>
      <c r="AS8">
        <f t="shared" ref="AS8:AS39" si="2">ABS(lambda/2/SIN(RADIANS(AR8-phi0)/2))</f>
        <v>1.1701691837413353</v>
      </c>
    </row>
    <row r="9" spans="1:45">
      <c r="A9">
        <f>Strains!A3</f>
        <v>2</v>
      </c>
      <c r="B9">
        <f>Strains!B3</f>
        <v>2</v>
      </c>
      <c r="C9">
        <f>Strains!C3</f>
        <v>980028</v>
      </c>
      <c r="D9">
        <f>Strains!D3</f>
        <v>41629.952422337963</v>
      </c>
      <c r="E9">
        <f>Strains!E3</f>
        <v>71.88</v>
      </c>
      <c r="F9">
        <f>Strains!F3</f>
        <v>35.94</v>
      </c>
      <c r="G9">
        <f>Strains!G3</f>
        <v>-135</v>
      </c>
      <c r="H9">
        <f>Strains!H3</f>
        <v>-90.5</v>
      </c>
      <c r="I9">
        <f>Strains!I3</f>
        <v>11</v>
      </c>
      <c r="J9">
        <f>Strains!J3</f>
        <v>-50.45</v>
      </c>
      <c r="K9">
        <f>Strains!K3</f>
        <v>-20.765999999999998</v>
      </c>
      <c r="L9">
        <f>Strains!L3</f>
        <v>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70000</v>
      </c>
      <c r="Q9">
        <f>Strains!Q3</f>
        <v>367</v>
      </c>
      <c r="R9">
        <f>Strains!R3</f>
        <v>1120</v>
      </c>
      <c r="S9">
        <f>Strains!S3</f>
        <v>54</v>
      </c>
      <c r="T9">
        <f>Strains!T3</f>
        <v>124.26923286211429</v>
      </c>
      <c r="U9">
        <f>Strains!U3</f>
        <v>4.7288682749974367</v>
      </c>
      <c r="V9">
        <f>Strains!V3</f>
        <v>-90.260668105476583</v>
      </c>
      <c r="W9">
        <f>Strains!W3</f>
        <v>1.2196931715519319E-2</v>
      </c>
      <c r="X9">
        <f>Strains!X3</f>
        <v>0.8589751993892919</v>
      </c>
      <c r="Y9">
        <f>Strains!Y3</f>
        <v>2.7425005030880821E-2</v>
      </c>
      <c r="Z9">
        <f>Strains!Z3</f>
        <v>13.092576379012552</v>
      </c>
      <c r="AA9">
        <f>Strains!AA3</f>
        <v>0.84825177379639372</v>
      </c>
      <c r="AB9" t="str">
        <f>Strains!AB3</f>
        <v>****</v>
      </c>
      <c r="AC9" t="str">
        <f>Strains!AC3</f>
        <v>****</v>
      </c>
      <c r="AD9">
        <f>Strains!AD3</f>
        <v>2.4015968885509476</v>
      </c>
      <c r="AG9" s="1" t="s">
        <v>460</v>
      </c>
      <c r="AH9" s="1">
        <v>0.15</v>
      </c>
      <c r="AI9" s="1">
        <f t="shared" ref="AI9:AI74" si="3">J9-$AF$1</f>
        <v>-16</v>
      </c>
      <c r="AJ9" s="9">
        <f t="shared" ref="AJ9:AJ74" si="4">V9</f>
        <v>-90.260668105476583</v>
      </c>
      <c r="AK9" s="9">
        <f t="shared" ref="AK9:AK74" si="5">W9</f>
        <v>1.2196931715519319E-2</v>
      </c>
      <c r="AL9" s="9">
        <f t="shared" ref="AL9:AL74" si="6">X9</f>
        <v>0.8589751993892919</v>
      </c>
      <c r="AM9" s="9">
        <f t="shared" ref="AM9:AM74" si="7">Y9</f>
        <v>2.7425005030880821E-2</v>
      </c>
      <c r="AN9">
        <f t="shared" si="0"/>
        <v>1.1701928196047819</v>
      </c>
      <c r="AO9">
        <f t="shared" si="1"/>
        <v>1.2365040923234538E-4</v>
      </c>
      <c r="AP9" s="10">
        <f t="shared" ref="AP9:AP74" si="8">(AN9-AS9)/AS9*1000000</f>
        <v>20.198671931437591</v>
      </c>
      <c r="AQ9" s="10">
        <f t="shared" ref="AQ9:AQ74" si="9">(SIN(RADIANS(AR9/2))/SIN(RADIANS((AJ9+AK9)/2))-1)*1000000-AP9</f>
        <v>106.03257247225856</v>
      </c>
      <c r="AR9" s="9">
        <f t="shared" ref="AR9:AR74" si="10">VLOOKUP(AG9,$AH$1:$AI$4,2,FALSE)</f>
        <v>-90.263000000000005</v>
      </c>
      <c r="AS9">
        <f t="shared" si="2"/>
        <v>1.1701691837413353</v>
      </c>
    </row>
    <row r="10" spans="1:45">
      <c r="A10">
        <f>Strains!A4</f>
        <v>3</v>
      </c>
      <c r="B10">
        <f>Strains!B4</f>
        <v>3</v>
      </c>
      <c r="C10">
        <f>Strains!C4</f>
        <v>980028</v>
      </c>
      <c r="D10">
        <f>Strains!D4</f>
        <v>41629.95678310185</v>
      </c>
      <c r="E10">
        <f>Strains!E4</f>
        <v>71.88</v>
      </c>
      <c r="F10">
        <f>Strains!F4</f>
        <v>35.94</v>
      </c>
      <c r="G10">
        <f>Strains!G4</f>
        <v>-135</v>
      </c>
      <c r="H10">
        <f>Strains!H4</f>
        <v>-90.5</v>
      </c>
      <c r="I10">
        <f>Strains!I4</f>
        <v>11</v>
      </c>
      <c r="J10">
        <f>Strains!J4</f>
        <v>-49.45</v>
      </c>
      <c r="K10">
        <f>Strains!K4</f>
        <v>-20.698</v>
      </c>
      <c r="L10">
        <f>Strains!L4</f>
        <v>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70000</v>
      </c>
      <c r="Q10">
        <f>Strains!Q4</f>
        <v>365</v>
      </c>
      <c r="R10">
        <f>Strains!R4</f>
        <v>1173</v>
      </c>
      <c r="S10">
        <f>Strains!S4</f>
        <v>67</v>
      </c>
      <c r="T10">
        <f>Strains!T4</f>
        <v>127.12920526795457</v>
      </c>
      <c r="U10">
        <f>Strains!U4</f>
        <v>4.4150102768130948</v>
      </c>
      <c r="V10">
        <f>Strains!V4</f>
        <v>-90.265538115224373</v>
      </c>
      <c r="W10">
        <f>Strains!W4</f>
        <v>1.1040140532819221E-2</v>
      </c>
      <c r="X10">
        <f>Strains!X4</f>
        <v>0.84859952535555172</v>
      </c>
      <c r="Y10">
        <f>Strains!Y4</f>
        <v>2.4657219537065737E-2</v>
      </c>
      <c r="Z10">
        <f>Strains!Z4</f>
        <v>13.242570290302078</v>
      </c>
      <c r="AA10">
        <f>Strains!AA4</f>
        <v>0.78155272588000346</v>
      </c>
      <c r="AB10" t="str">
        <f>Strains!AB4</f>
        <v>****</v>
      </c>
      <c r="AC10" t="str">
        <f>Strains!AC4</f>
        <v>****</v>
      </c>
      <c r="AD10">
        <f>Strains!AD4</f>
        <v>2.2245109111593941</v>
      </c>
      <c r="AG10" s="1" t="s">
        <v>460</v>
      </c>
      <c r="AH10" s="1">
        <v>0.15</v>
      </c>
      <c r="AI10" s="1">
        <f t="shared" si="3"/>
        <v>-15</v>
      </c>
      <c r="AJ10" s="9">
        <f t="shared" si="4"/>
        <v>-90.265538115224373</v>
      </c>
      <c r="AK10" s="9">
        <f t="shared" si="5"/>
        <v>1.1040140532819221E-2</v>
      </c>
      <c r="AL10" s="9">
        <f t="shared" si="6"/>
        <v>0.84859952535555172</v>
      </c>
      <c r="AM10" s="9">
        <f t="shared" si="7"/>
        <v>2.4657219537065737E-2</v>
      </c>
      <c r="AN10">
        <f t="shared" si="0"/>
        <v>1.1701434592801703</v>
      </c>
      <c r="AO10">
        <f t="shared" si="1"/>
        <v>1.1190713318542933E-4</v>
      </c>
      <c r="AP10" s="10">
        <f t="shared" si="8"/>
        <v>-21.983540091828459</v>
      </c>
      <c r="AQ10" s="10">
        <f t="shared" si="9"/>
        <v>95.846127054564747</v>
      </c>
      <c r="AR10" s="9">
        <f t="shared" si="10"/>
        <v>-90.263000000000005</v>
      </c>
      <c r="AS10">
        <f t="shared" si="2"/>
        <v>1.1701691837413353</v>
      </c>
    </row>
    <row r="11" spans="1:45">
      <c r="A11">
        <f>Strains!A5</f>
        <v>4</v>
      </c>
      <c r="B11">
        <f>Strains!B5</f>
        <v>4</v>
      </c>
      <c r="C11">
        <f>Strains!C5</f>
        <v>980028</v>
      </c>
      <c r="D11">
        <f>Strains!D5</f>
        <v>41629.961103125002</v>
      </c>
      <c r="E11">
        <f>Strains!E5</f>
        <v>71.88</v>
      </c>
      <c r="F11">
        <f>Strains!F5</f>
        <v>35.94</v>
      </c>
      <c r="G11">
        <f>Strains!G5</f>
        <v>-135</v>
      </c>
      <c r="H11">
        <f>Strains!H5</f>
        <v>-90.5</v>
      </c>
      <c r="I11">
        <f>Strains!I5</f>
        <v>11</v>
      </c>
      <c r="J11">
        <f>Strains!J5</f>
        <v>-48.45</v>
      </c>
      <c r="K11">
        <f>Strains!K5</f>
        <v>-20.699000000000002</v>
      </c>
      <c r="L11">
        <f>Strains!L5</f>
        <v>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70000</v>
      </c>
      <c r="Q11">
        <f>Strains!Q5</f>
        <v>368</v>
      </c>
      <c r="R11">
        <f>Strains!R5</f>
        <v>1070</v>
      </c>
      <c r="S11">
        <f>Strains!S5</f>
        <v>65</v>
      </c>
      <c r="T11">
        <f>Strains!T5</f>
        <v>118.29616863501293</v>
      </c>
      <c r="U11">
        <f>Strains!U5</f>
        <v>4.0573539462471393</v>
      </c>
      <c r="V11">
        <f>Strains!V5</f>
        <v>-90.289405549104004</v>
      </c>
      <c r="W11">
        <f>Strains!W5</f>
        <v>1.0599394001192331E-2</v>
      </c>
      <c r="X11">
        <f>Strains!X5</f>
        <v>0.82608069725655731</v>
      </c>
      <c r="Y11">
        <f>Strains!Y5</f>
        <v>2.3686196473398383E-2</v>
      </c>
      <c r="Z11">
        <f>Strains!Z5</f>
        <v>12.919587090179119</v>
      </c>
      <c r="AA11">
        <f>Strains!AA5</f>
        <v>0.70653946157903291</v>
      </c>
      <c r="AB11" t="str">
        <f>Strains!AB5</f>
        <v>****</v>
      </c>
      <c r="AC11" t="str">
        <f>Strains!AC5</f>
        <v>****</v>
      </c>
      <c r="AD11">
        <f>Strains!AD5</f>
        <v>2.1078135738260073</v>
      </c>
      <c r="AG11" s="1" t="s">
        <v>460</v>
      </c>
      <c r="AH11" s="1">
        <v>0.15</v>
      </c>
      <c r="AI11" s="1">
        <f t="shared" si="3"/>
        <v>-14</v>
      </c>
      <c r="AJ11" s="9">
        <f t="shared" si="4"/>
        <v>-90.289405549104004</v>
      </c>
      <c r="AK11" s="9">
        <f t="shared" si="5"/>
        <v>1.0599394001192331E-2</v>
      </c>
      <c r="AL11" s="9">
        <f t="shared" si="6"/>
        <v>0.82608069725655731</v>
      </c>
      <c r="AM11" s="9">
        <f t="shared" si="7"/>
        <v>2.3686196473398383E-2</v>
      </c>
      <c r="AN11">
        <f t="shared" si="0"/>
        <v>1.1699016399840489</v>
      </c>
      <c r="AO11">
        <f t="shared" si="1"/>
        <v>1.0737199432941935E-4</v>
      </c>
      <c r="AP11" s="10">
        <f t="shared" si="8"/>
        <v>-228.63681679850683</v>
      </c>
      <c r="AQ11" s="10">
        <f t="shared" si="9"/>
        <v>91.362154291048483</v>
      </c>
      <c r="AR11" s="9">
        <f t="shared" si="10"/>
        <v>-90.263000000000005</v>
      </c>
      <c r="AS11">
        <f t="shared" si="2"/>
        <v>1.1701691837413353</v>
      </c>
    </row>
    <row r="12" spans="1:45">
      <c r="A12">
        <f>Strains!A6</f>
        <v>5</v>
      </c>
      <c r="B12">
        <f>Strains!B6</f>
        <v>5</v>
      </c>
      <c r="C12">
        <f>Strains!C6</f>
        <v>980028</v>
      </c>
      <c r="D12">
        <f>Strains!D6</f>
        <v>41629.965448379633</v>
      </c>
      <c r="E12">
        <f>Strains!E6</f>
        <v>71.88</v>
      </c>
      <c r="F12">
        <f>Strains!F6</f>
        <v>35.94</v>
      </c>
      <c r="G12">
        <f>Strains!G6</f>
        <v>-135</v>
      </c>
      <c r="H12">
        <f>Strains!H6</f>
        <v>-90.5</v>
      </c>
      <c r="I12">
        <f>Strains!I6</f>
        <v>11</v>
      </c>
      <c r="J12">
        <f>Strains!J6</f>
        <v>-47.45</v>
      </c>
      <c r="K12">
        <f>Strains!K6</f>
        <v>-20.638999999999999</v>
      </c>
      <c r="L12">
        <f>Strains!L6</f>
        <v>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70000</v>
      </c>
      <c r="Q12">
        <f>Strains!Q6</f>
        <v>369</v>
      </c>
      <c r="R12">
        <f>Strains!R6</f>
        <v>1156</v>
      </c>
      <c r="S12">
        <f>Strains!S6</f>
        <v>55</v>
      </c>
      <c r="T12">
        <f>Strains!T6</f>
        <v>125.69375908081068</v>
      </c>
      <c r="U12">
        <f>Strains!U6</f>
        <v>4.1864432735074031</v>
      </c>
      <c r="V12">
        <f>Strains!V6</f>
        <v>-90.314154096022108</v>
      </c>
      <c r="W12">
        <f>Strains!W6</f>
        <v>1.0313718421933682E-2</v>
      </c>
      <c r="X12">
        <f>Strains!X6</f>
        <v>0.82773833118954721</v>
      </c>
      <c r="Y12">
        <f>Strains!Y6</f>
        <v>2.2966718935898758E-2</v>
      </c>
      <c r="Z12">
        <f>Strains!Z6</f>
        <v>12.762370098190422</v>
      </c>
      <c r="AA12">
        <f>Strains!AA6</f>
        <v>0.71370771624861562</v>
      </c>
      <c r="AB12" t="str">
        <f>Strains!AB6</f>
        <v>****</v>
      </c>
      <c r="AC12" t="str">
        <f>Strains!AC6</f>
        <v>****</v>
      </c>
      <c r="AD12">
        <f>Strains!AD6</f>
        <v>2.1250102763926155</v>
      </c>
      <c r="AG12" s="1" t="s">
        <v>460</v>
      </c>
      <c r="AH12" s="1">
        <v>0.15</v>
      </c>
      <c r="AI12" s="1">
        <f t="shared" si="3"/>
        <v>-13</v>
      </c>
      <c r="AJ12" s="9">
        <f t="shared" si="4"/>
        <v>-90.314154096022108</v>
      </c>
      <c r="AK12" s="9">
        <f t="shared" si="5"/>
        <v>1.0313718421933682E-2</v>
      </c>
      <c r="AL12" s="9">
        <f t="shared" si="6"/>
        <v>0.82773833118954721</v>
      </c>
      <c r="AM12" s="9">
        <f t="shared" si="7"/>
        <v>2.2966718935898758E-2</v>
      </c>
      <c r="AN12">
        <f t="shared" si="0"/>
        <v>1.1696510525575947</v>
      </c>
      <c r="AO12">
        <f t="shared" si="1"/>
        <v>1.0441021623508462E-4</v>
      </c>
      <c r="AP12" s="10">
        <f t="shared" si="8"/>
        <v>-442.78313848938956</v>
      </c>
      <c r="AQ12" s="10">
        <f t="shared" si="9"/>
        <v>88.205105614636807</v>
      </c>
      <c r="AR12" s="9">
        <f t="shared" si="10"/>
        <v>-90.263000000000005</v>
      </c>
      <c r="AS12">
        <f t="shared" si="2"/>
        <v>1.1701691837413353</v>
      </c>
    </row>
    <row r="13" spans="1:45">
      <c r="A13">
        <f>Strains!A7</f>
        <v>6</v>
      </c>
      <c r="B13">
        <f>Strains!B7</f>
        <v>6</v>
      </c>
      <c r="C13">
        <f>Strains!C7</f>
        <v>980028</v>
      </c>
      <c r="D13">
        <f>Strains!D7</f>
        <v>41629.969832523151</v>
      </c>
      <c r="E13">
        <f>Strains!E7</f>
        <v>71.88</v>
      </c>
      <c r="F13">
        <f>Strains!F7</f>
        <v>35.94</v>
      </c>
      <c r="G13">
        <f>Strains!G7</f>
        <v>-135</v>
      </c>
      <c r="H13">
        <f>Strains!H7</f>
        <v>-90.5</v>
      </c>
      <c r="I13">
        <f>Strains!I7</f>
        <v>11</v>
      </c>
      <c r="J13">
        <f>Strains!J7</f>
        <v>-46.45</v>
      </c>
      <c r="K13">
        <f>Strains!K7</f>
        <v>-20.597999999999999</v>
      </c>
      <c r="L13">
        <f>Strains!L7</f>
        <v>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70000</v>
      </c>
      <c r="Q13">
        <f>Strains!Q7</f>
        <v>368</v>
      </c>
      <c r="R13">
        <f>Strains!R7</f>
        <v>1131</v>
      </c>
      <c r="S13">
        <f>Strains!S7</f>
        <v>51</v>
      </c>
      <c r="T13">
        <f>Strains!T7</f>
        <v>124.84523600797063</v>
      </c>
      <c r="U13">
        <f>Strains!U7</f>
        <v>4.5191124243093306</v>
      </c>
      <c r="V13">
        <f>Strains!V7</f>
        <v>-90.325692708447164</v>
      </c>
      <c r="W13">
        <f>Strains!W7</f>
        <v>1.119925580844363E-2</v>
      </c>
      <c r="X13">
        <f>Strains!X7</f>
        <v>0.82981714095643444</v>
      </c>
      <c r="Y13">
        <f>Strains!Y7</f>
        <v>2.4874247656493181E-2</v>
      </c>
      <c r="Z13">
        <f>Strains!Z7</f>
        <v>12.269845831521627</v>
      </c>
      <c r="AA13">
        <f>Strains!AA7</f>
        <v>0.76104025081658333</v>
      </c>
      <c r="AB13" t="str">
        <f>Strains!AB7</f>
        <v>****</v>
      </c>
      <c r="AC13" t="str">
        <f>Strains!AC7</f>
        <v>****</v>
      </c>
      <c r="AD13">
        <f>Strains!AD7</f>
        <v>2.3060564128033074</v>
      </c>
      <c r="AG13" s="1" t="s">
        <v>460</v>
      </c>
      <c r="AH13" s="1">
        <v>0.15</v>
      </c>
      <c r="AI13" s="1">
        <f t="shared" si="3"/>
        <v>-12</v>
      </c>
      <c r="AJ13" s="9">
        <f t="shared" si="4"/>
        <v>-90.325692708447164</v>
      </c>
      <c r="AK13" s="9">
        <f t="shared" si="5"/>
        <v>1.119925580844363E-2</v>
      </c>
      <c r="AL13" s="9">
        <f t="shared" si="6"/>
        <v>0.82981714095643444</v>
      </c>
      <c r="AM13" s="9">
        <f t="shared" si="7"/>
        <v>2.4874247656493181E-2</v>
      </c>
      <c r="AN13">
        <f t="shared" si="0"/>
        <v>1.1695342755277192</v>
      </c>
      <c r="AO13">
        <f t="shared" si="1"/>
        <v>1.1334205433644051E-4</v>
      </c>
      <c r="AP13" s="10">
        <f t="shared" si="8"/>
        <v>-542.57813522840149</v>
      </c>
      <c r="AQ13" s="10">
        <f t="shared" si="9"/>
        <v>95.571836322251897</v>
      </c>
      <c r="AR13" s="9">
        <f t="shared" si="10"/>
        <v>-90.263000000000005</v>
      </c>
      <c r="AS13">
        <f t="shared" si="2"/>
        <v>1.1701691837413353</v>
      </c>
    </row>
    <row r="14" spans="1:45">
      <c r="A14">
        <f>Strains!A8</f>
        <v>7</v>
      </c>
      <c r="B14">
        <f>Strains!B8</f>
        <v>7</v>
      </c>
      <c r="C14">
        <f>Strains!C8</f>
        <v>980028</v>
      </c>
      <c r="D14">
        <f>Strains!D8</f>
        <v>41629.974254513887</v>
      </c>
      <c r="E14">
        <f>Strains!E8</f>
        <v>71.88</v>
      </c>
      <c r="F14">
        <f>Strains!F8</f>
        <v>35.94</v>
      </c>
      <c r="G14">
        <f>Strains!G8</f>
        <v>-135</v>
      </c>
      <c r="H14">
        <f>Strains!H8</f>
        <v>-90.5</v>
      </c>
      <c r="I14">
        <f>Strains!I8</f>
        <v>11</v>
      </c>
      <c r="J14">
        <f>Strains!J8</f>
        <v>-45.45</v>
      </c>
      <c r="K14">
        <f>Strains!K8</f>
        <v>-20.562000000000001</v>
      </c>
      <c r="L14">
        <f>Strains!L8</f>
        <v>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70000</v>
      </c>
      <c r="Q14">
        <f>Strains!Q8</f>
        <v>368</v>
      </c>
      <c r="R14">
        <f>Strains!R8</f>
        <v>1111</v>
      </c>
      <c r="S14">
        <f>Strains!S8</f>
        <v>45</v>
      </c>
      <c r="T14">
        <f>Strains!T8</f>
        <v>112.07807993559923</v>
      </c>
      <c r="U14">
        <f>Strains!U8</f>
        <v>5.140620684724996</v>
      </c>
      <c r="V14">
        <f>Strains!V8</f>
        <v>-90.255832287372698</v>
      </c>
      <c r="W14">
        <f>Strains!W8</f>
        <v>1.3382024205281583E-2</v>
      </c>
      <c r="X14">
        <f>Strains!X8</f>
        <v>0.78130201296887558</v>
      </c>
      <c r="Y14">
        <f>Strains!Y8</f>
        <v>2.9407021219111713E-2</v>
      </c>
      <c r="Z14">
        <f>Strains!Z8</f>
        <v>11.493920948207631</v>
      </c>
      <c r="AA14">
        <f>Strains!AA8</f>
        <v>0.82246135486985184</v>
      </c>
      <c r="AB14" t="str">
        <f>Strains!AB8</f>
        <v>****</v>
      </c>
      <c r="AC14" t="str">
        <f>Strains!AC8</f>
        <v>****</v>
      </c>
      <c r="AD14">
        <f>Strains!AD8</f>
        <v>2.757791197223125</v>
      </c>
      <c r="AG14" s="1" t="s">
        <v>460</v>
      </c>
      <c r="AH14" s="1">
        <v>0.15</v>
      </c>
      <c r="AI14" s="1">
        <f t="shared" si="3"/>
        <v>-11</v>
      </c>
      <c r="AJ14" s="9">
        <f t="shared" si="4"/>
        <v>-90.255832287372698</v>
      </c>
      <c r="AK14" s="9">
        <f t="shared" si="5"/>
        <v>1.3382024205281583E-2</v>
      </c>
      <c r="AL14" s="9">
        <f t="shared" si="6"/>
        <v>0.78130201296887558</v>
      </c>
      <c r="AM14" s="9">
        <f t="shared" si="7"/>
        <v>2.9407021219111713E-2</v>
      </c>
      <c r="AN14">
        <f t="shared" si="0"/>
        <v>1.1702418395898757</v>
      </c>
      <c r="AO14">
        <f t="shared" si="1"/>
        <v>1.3568390946305797E-4</v>
      </c>
      <c r="AP14" s="10">
        <f t="shared" si="8"/>
        <v>62.09003753469009</v>
      </c>
      <c r="AQ14" s="10">
        <f t="shared" si="9"/>
        <v>116.46692091290535</v>
      </c>
      <c r="AR14" s="9">
        <f t="shared" si="10"/>
        <v>-90.263000000000005</v>
      </c>
      <c r="AS14">
        <f t="shared" si="2"/>
        <v>1.1701691837413353</v>
      </c>
    </row>
    <row r="15" spans="1:45">
      <c r="A15">
        <f>Strains!A9</f>
        <v>8</v>
      </c>
      <c r="B15">
        <f>Strains!B9</f>
        <v>8</v>
      </c>
      <c r="C15">
        <f>Strains!C9</f>
        <v>980028</v>
      </c>
      <c r="D15">
        <f>Strains!D9</f>
        <v>41629.978661921297</v>
      </c>
      <c r="E15">
        <f>Strains!E9</f>
        <v>71.88</v>
      </c>
      <c r="F15">
        <f>Strains!F9</f>
        <v>35.94</v>
      </c>
      <c r="G15">
        <f>Strains!G9</f>
        <v>-135</v>
      </c>
      <c r="H15">
        <f>Strains!H9</f>
        <v>-90.5</v>
      </c>
      <c r="I15">
        <f>Strains!I9</f>
        <v>11</v>
      </c>
      <c r="J15">
        <f>Strains!J9</f>
        <v>-44.45</v>
      </c>
      <c r="K15">
        <f>Strains!K9</f>
        <v>-20.484999999999999</v>
      </c>
      <c r="L15">
        <f>Strains!L9</f>
        <v>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70000</v>
      </c>
      <c r="Q15">
        <f>Strains!Q9</f>
        <v>369</v>
      </c>
      <c r="R15">
        <f>Strains!R9</f>
        <v>1044</v>
      </c>
      <c r="S15">
        <f>Strains!S9</f>
        <v>45</v>
      </c>
      <c r="T15">
        <f>Strains!T9</f>
        <v>120.61822041227711</v>
      </c>
      <c r="U15">
        <f>Strains!U9</f>
        <v>4.9062968182743152</v>
      </c>
      <c r="V15">
        <f>Strains!V9</f>
        <v>-90.294238449743432</v>
      </c>
      <c r="W15">
        <f>Strains!W9</f>
        <v>1.3969252534954813E-2</v>
      </c>
      <c r="X15">
        <f>Strains!X9</f>
        <v>0.92564788540546417</v>
      </c>
      <c r="Y15">
        <f>Strains!Y9</f>
        <v>3.2145616485849723E-2</v>
      </c>
      <c r="Z15">
        <f>Strains!Z9</f>
        <v>12.830158886763718</v>
      </c>
      <c r="AA15">
        <f>Strains!AA9</f>
        <v>0.96083296001769669</v>
      </c>
      <c r="AB15" t="str">
        <f>Strains!AB9</f>
        <v>****</v>
      </c>
      <c r="AC15" t="str">
        <f>Strains!AC9</f>
        <v>****</v>
      </c>
      <c r="AD15">
        <f>Strains!AD9</f>
        <v>2.5174953539194349</v>
      </c>
      <c r="AG15" s="1" t="s">
        <v>460</v>
      </c>
      <c r="AH15" s="1">
        <v>0.15</v>
      </c>
      <c r="AI15" s="1">
        <f t="shared" si="3"/>
        <v>-10</v>
      </c>
      <c r="AJ15" s="9">
        <f t="shared" si="4"/>
        <v>-90.294238449743432</v>
      </c>
      <c r="AK15" s="9">
        <f t="shared" si="5"/>
        <v>1.3969252534954813E-2</v>
      </c>
      <c r="AL15" s="9">
        <f t="shared" si="6"/>
        <v>0.92564788540546417</v>
      </c>
      <c r="AM15" s="9">
        <f t="shared" si="7"/>
        <v>3.2145616485849723E-2</v>
      </c>
      <c r="AN15">
        <f t="shared" si="0"/>
        <v>1.1698526925030581</v>
      </c>
      <c r="AO15">
        <f t="shared" si="1"/>
        <v>1.4149707245891818E-4</v>
      </c>
      <c r="AP15" s="10">
        <f t="shared" si="8"/>
        <v>-270.4662220425642</v>
      </c>
      <c r="AQ15" s="10">
        <f t="shared" si="9"/>
        <v>120.48807248703451</v>
      </c>
      <c r="AR15" s="9">
        <f t="shared" si="10"/>
        <v>-90.263000000000005</v>
      </c>
      <c r="AS15">
        <f t="shared" si="2"/>
        <v>1.1701691837413353</v>
      </c>
    </row>
    <row r="16" spans="1:45">
      <c r="A16">
        <f>Strains!A10</f>
        <v>9</v>
      </c>
      <c r="B16">
        <f>Strains!B10</f>
        <v>9</v>
      </c>
      <c r="C16">
        <f>Strains!C10</f>
        <v>980028</v>
      </c>
      <c r="D16">
        <f>Strains!D10</f>
        <v>41629.983024074078</v>
      </c>
      <c r="E16">
        <f>Strains!E10</f>
        <v>71.88</v>
      </c>
      <c r="F16">
        <f>Strains!F10</f>
        <v>35.94</v>
      </c>
      <c r="G16">
        <f>Strains!G10</f>
        <v>-135</v>
      </c>
      <c r="H16">
        <f>Strains!H10</f>
        <v>-90.5</v>
      </c>
      <c r="I16">
        <f>Strains!I10</f>
        <v>11</v>
      </c>
      <c r="J16">
        <f>Strains!J10</f>
        <v>-43.45</v>
      </c>
      <c r="K16">
        <f>Strains!K10</f>
        <v>-20.437999999999999</v>
      </c>
      <c r="L16">
        <f>Strains!L10</f>
        <v>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70000</v>
      </c>
      <c r="Q16">
        <f>Strains!Q10</f>
        <v>369</v>
      </c>
      <c r="R16">
        <f>Strains!R10</f>
        <v>979</v>
      </c>
      <c r="S16">
        <f>Strains!S10</f>
        <v>52</v>
      </c>
      <c r="T16">
        <f>Strains!T10</f>
        <v>124.00830505851631</v>
      </c>
      <c r="U16">
        <f>Strains!U10</f>
        <v>4.6314917127860999</v>
      </c>
      <c r="V16">
        <f>Strains!V10</f>
        <v>-90.18681717682793</v>
      </c>
      <c r="W16">
        <f>Strains!W10</f>
        <v>1.3784524798244151E-2</v>
      </c>
      <c r="X16">
        <f>Strains!X10</f>
        <v>0.99707387560929761</v>
      </c>
      <c r="Y16">
        <f>Strains!Y10</f>
        <v>3.2539853908396171E-2</v>
      </c>
      <c r="Z16">
        <f>Strains!Z10</f>
        <v>13.694943090578208</v>
      </c>
      <c r="AA16">
        <f>Strains!AA10</f>
        <v>1.0108048380829808</v>
      </c>
      <c r="AB16" t="str">
        <f>Strains!AB10</f>
        <v>****</v>
      </c>
      <c r="AC16" t="str">
        <f>Strains!AC10</f>
        <v>****</v>
      </c>
      <c r="AD16">
        <f>Strains!AD10</f>
        <v>2.3314507312019637</v>
      </c>
      <c r="AG16" s="1" t="s">
        <v>460</v>
      </c>
      <c r="AH16" s="1">
        <v>0.15</v>
      </c>
      <c r="AI16" s="1">
        <f t="shared" si="3"/>
        <v>-9</v>
      </c>
      <c r="AJ16" s="9">
        <f t="shared" si="4"/>
        <v>-90.18681717682793</v>
      </c>
      <c r="AK16" s="9">
        <f t="shared" si="5"/>
        <v>1.3784524798244151E-2</v>
      </c>
      <c r="AL16" s="9">
        <f t="shared" si="6"/>
        <v>0.99707387560929761</v>
      </c>
      <c r="AM16" s="9">
        <f t="shared" si="7"/>
        <v>3.2539853908396171E-2</v>
      </c>
      <c r="AN16">
        <f t="shared" si="0"/>
        <v>1.1709421108996247</v>
      </c>
      <c r="AO16">
        <f t="shared" si="1"/>
        <v>1.4001791008544373E-4</v>
      </c>
      <c r="AP16" s="10">
        <f t="shared" si="8"/>
        <v>660.5259897703188</v>
      </c>
      <c r="AQ16" s="10">
        <f t="shared" si="9"/>
        <v>121.91148850867785</v>
      </c>
      <c r="AR16" s="9">
        <f t="shared" si="10"/>
        <v>-90.263000000000005</v>
      </c>
      <c r="AS16">
        <f t="shared" si="2"/>
        <v>1.1701691837413353</v>
      </c>
    </row>
    <row r="17" spans="1:45">
      <c r="A17">
        <f>Strains!A11</f>
        <v>10</v>
      </c>
      <c r="B17">
        <f>Strains!B11</f>
        <v>10</v>
      </c>
      <c r="C17">
        <f>Strains!C11</f>
        <v>980028</v>
      </c>
      <c r="D17">
        <f>Strains!D11</f>
        <v>41629.987388078705</v>
      </c>
      <c r="E17">
        <f>Strains!E11</f>
        <v>71.88</v>
      </c>
      <c r="F17">
        <f>Strains!F11</f>
        <v>35.94</v>
      </c>
      <c r="G17">
        <f>Strains!G11</f>
        <v>-135</v>
      </c>
      <c r="H17">
        <f>Strains!H11</f>
        <v>-90.5</v>
      </c>
      <c r="I17">
        <f>Strains!I11</f>
        <v>11</v>
      </c>
      <c r="J17">
        <f>Strains!J11</f>
        <v>-42.45</v>
      </c>
      <c r="K17">
        <f>Strains!K11</f>
        <v>-20.509</v>
      </c>
      <c r="L17">
        <f>Strains!L11</f>
        <v>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70000</v>
      </c>
      <c r="Q17">
        <f>Strains!Q11</f>
        <v>367</v>
      </c>
      <c r="R17">
        <f>Strains!R11</f>
        <v>936</v>
      </c>
      <c r="S17">
        <f>Strains!S11</f>
        <v>59</v>
      </c>
      <c r="T17">
        <f>Strains!T11</f>
        <v>113.61813685735085</v>
      </c>
      <c r="U17">
        <f>Strains!U11</f>
        <v>3.8651327825912105</v>
      </c>
      <c r="V17">
        <f>Strains!V11</f>
        <v>-90.216403436900364</v>
      </c>
      <c r="W17">
        <f>Strains!W11</f>
        <v>1.2654139886476913E-2</v>
      </c>
      <c r="X17">
        <f>Strains!X11</f>
        <v>0.98911927428787283</v>
      </c>
      <c r="Y17">
        <f>Strains!Y11</f>
        <v>2.9961418994348281E-2</v>
      </c>
      <c r="Z17">
        <f>Strains!Z11</f>
        <v>14.183718165359254</v>
      </c>
      <c r="AA17">
        <f>Strains!AA11</f>
        <v>0.88757398475402149</v>
      </c>
      <c r="AB17" t="str">
        <f>Strains!AB11</f>
        <v>****</v>
      </c>
      <c r="AC17" t="str">
        <f>Strains!AC11</f>
        <v>****</v>
      </c>
      <c r="AD17">
        <f>Strains!AD11</f>
        <v>2.0238877337552705</v>
      </c>
      <c r="AG17" s="1" t="s">
        <v>456</v>
      </c>
      <c r="AH17" s="1">
        <v>0.15</v>
      </c>
      <c r="AI17" s="1">
        <f t="shared" si="3"/>
        <v>-8</v>
      </c>
      <c r="AJ17" s="9">
        <f t="shared" si="4"/>
        <v>-90.216403436900364</v>
      </c>
      <c r="AK17" s="9">
        <f t="shared" si="5"/>
        <v>1.2654139886476913E-2</v>
      </c>
      <c r="AL17" s="9">
        <f t="shared" si="6"/>
        <v>0.98911927428787283</v>
      </c>
      <c r="AM17" s="9">
        <f t="shared" si="7"/>
        <v>2.9961418994348281E-2</v>
      </c>
      <c r="AN17">
        <f t="shared" si="0"/>
        <v>1.1706417552396811</v>
      </c>
      <c r="AO17">
        <f t="shared" si="1"/>
        <v>1.284346831040839E-4</v>
      </c>
      <c r="AP17" s="10">
        <f t="shared" si="8"/>
        <v>-1174.4693946525229</v>
      </c>
      <c r="AQ17" s="10">
        <f t="shared" si="9"/>
        <v>106.5086779136534</v>
      </c>
      <c r="AR17" s="9">
        <f t="shared" si="10"/>
        <v>-90.081000000000003</v>
      </c>
      <c r="AS17">
        <f t="shared" si="2"/>
        <v>1.1720182548099294</v>
      </c>
    </row>
    <row r="18" spans="1:45">
      <c r="A18">
        <f>Strains!A12</f>
        <v>11</v>
      </c>
      <c r="B18">
        <f>Strains!B12</f>
        <v>11</v>
      </c>
      <c r="C18">
        <f>Strains!C12</f>
        <v>980028</v>
      </c>
      <c r="D18">
        <f>Strains!D12</f>
        <v>41629.99172824074</v>
      </c>
      <c r="E18">
        <f>Strains!E12</f>
        <v>71.88</v>
      </c>
      <c r="F18">
        <f>Strains!F12</f>
        <v>35.94</v>
      </c>
      <c r="G18">
        <f>Strains!G12</f>
        <v>-135</v>
      </c>
      <c r="H18">
        <f>Strains!H12</f>
        <v>-90.5</v>
      </c>
      <c r="I18">
        <f>Strains!I12</f>
        <v>11</v>
      </c>
      <c r="J18">
        <f>Strains!J12</f>
        <v>-41.45</v>
      </c>
      <c r="K18">
        <f>Strains!K12</f>
        <v>-20.611000000000001</v>
      </c>
      <c r="L18">
        <f>Strains!L12</f>
        <v>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70000</v>
      </c>
      <c r="Q18">
        <f>Strains!Q12</f>
        <v>367</v>
      </c>
      <c r="R18">
        <f>Strains!R12</f>
        <v>968</v>
      </c>
      <c r="S18">
        <f>Strains!S12</f>
        <v>49</v>
      </c>
      <c r="T18">
        <f>Strains!T12</f>
        <v>126.68710441792005</v>
      </c>
      <c r="U18">
        <f>Strains!U12</f>
        <v>4.5890260913875833</v>
      </c>
      <c r="V18">
        <f>Strains!V12</f>
        <v>-90.214801098451161</v>
      </c>
      <c r="W18">
        <f>Strains!W12</f>
        <v>1.3824636369608522E-2</v>
      </c>
      <c r="X18">
        <f>Strains!X12</f>
        <v>1.0304094719329489</v>
      </c>
      <c r="Y18">
        <f>Strains!Y12</f>
        <v>3.2945046024899373E-2</v>
      </c>
      <c r="Z18">
        <f>Strains!Z12</f>
        <v>13.415585290404605</v>
      </c>
      <c r="AA18">
        <f>Strains!AA12</f>
        <v>1.0394944607986529</v>
      </c>
      <c r="AB18" t="str">
        <f>Strains!AB12</f>
        <v>****</v>
      </c>
      <c r="AC18" t="str">
        <f>Strains!AC12</f>
        <v>****</v>
      </c>
      <c r="AD18">
        <f>Strains!AD12</f>
        <v>2.2962477096330471</v>
      </c>
      <c r="AG18" s="1" t="s">
        <v>456</v>
      </c>
      <c r="AH18" s="1">
        <v>0.15</v>
      </c>
      <c r="AI18" s="1">
        <f t="shared" si="3"/>
        <v>-7</v>
      </c>
      <c r="AJ18" s="9">
        <f t="shared" si="4"/>
        <v>-90.214801098451161</v>
      </c>
      <c r="AK18" s="9">
        <f t="shared" si="5"/>
        <v>1.3824636369608522E-2</v>
      </c>
      <c r="AL18" s="9">
        <f t="shared" si="6"/>
        <v>1.0304094719329489</v>
      </c>
      <c r="AM18" s="9">
        <f t="shared" si="7"/>
        <v>3.2945046024899373E-2</v>
      </c>
      <c r="AN18">
        <f t="shared" si="0"/>
        <v>1.1706580160149413</v>
      </c>
      <c r="AO18">
        <f t="shared" si="1"/>
        <v>1.4032279401643422E-4</v>
      </c>
      <c r="AP18" s="10">
        <f t="shared" si="8"/>
        <v>-1160.5952291320143</v>
      </c>
      <c r="AQ18" s="10">
        <f t="shared" si="9"/>
        <v>116.72128873650217</v>
      </c>
      <c r="AR18" s="9">
        <f t="shared" si="10"/>
        <v>-90.081000000000003</v>
      </c>
      <c r="AS18">
        <f t="shared" si="2"/>
        <v>1.1720182548099294</v>
      </c>
    </row>
    <row r="19" spans="1:45">
      <c r="A19">
        <f>Strains!A13</f>
        <v>12</v>
      </c>
      <c r="B19">
        <f>Strains!B13</f>
        <v>12</v>
      </c>
      <c r="C19">
        <f>Strains!C13</f>
        <v>980028</v>
      </c>
      <c r="D19">
        <f>Strains!D13</f>
        <v>41629.996084259263</v>
      </c>
      <c r="E19">
        <f>Strains!E13</f>
        <v>71.88</v>
      </c>
      <c r="F19">
        <f>Strains!F13</f>
        <v>35.94</v>
      </c>
      <c r="G19">
        <f>Strains!G13</f>
        <v>-135</v>
      </c>
      <c r="H19">
        <f>Strains!H13</f>
        <v>-90.5</v>
      </c>
      <c r="I19">
        <f>Strains!I13</f>
        <v>11</v>
      </c>
      <c r="J19">
        <f>Strains!J13</f>
        <v>-40.450000000000003</v>
      </c>
      <c r="K19">
        <f>Strains!K13</f>
        <v>-20.687000000000001</v>
      </c>
      <c r="L19">
        <f>Strains!L13</f>
        <v>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70000</v>
      </c>
      <c r="Q19">
        <f>Strains!Q13</f>
        <v>367</v>
      </c>
      <c r="R19">
        <f>Strains!R13</f>
        <v>900</v>
      </c>
      <c r="S19">
        <f>Strains!S13</f>
        <v>51</v>
      </c>
      <c r="T19">
        <f>Strains!T13</f>
        <v>112.12123253005936</v>
      </c>
      <c r="U19">
        <f>Strains!U13</f>
        <v>3.7435260860040063</v>
      </c>
      <c r="V19">
        <f>Strains!V13</f>
        <v>-90.243172825306345</v>
      </c>
      <c r="W19">
        <f>Strains!W13</f>
        <v>1.2277789963586737E-2</v>
      </c>
      <c r="X19">
        <f>Strains!X13</f>
        <v>0.97753390963927256</v>
      </c>
      <c r="Y19">
        <f>Strains!Y13</f>
        <v>2.88872024222879E-2</v>
      </c>
      <c r="Z19">
        <f>Strains!Z13</f>
        <v>13.738082288222746</v>
      </c>
      <c r="AA19">
        <f>Strains!AA13</f>
        <v>0.84117199754652661</v>
      </c>
      <c r="AB19" t="str">
        <f>Strains!AB13</f>
        <v>****</v>
      </c>
      <c r="AC19" t="str">
        <f>Strains!AC13</f>
        <v>****</v>
      </c>
      <c r="AD19">
        <f>Strains!AD13</f>
        <v>1.978165393735416</v>
      </c>
      <c r="AG19" s="1" t="s">
        <v>456</v>
      </c>
      <c r="AH19" s="1">
        <v>0.15</v>
      </c>
      <c r="AI19" s="1">
        <f t="shared" si="3"/>
        <v>-6</v>
      </c>
      <c r="AJ19" s="9">
        <f t="shared" si="4"/>
        <v>-90.243172825306345</v>
      </c>
      <c r="AK19" s="9">
        <f t="shared" si="5"/>
        <v>1.2277789963586737E-2</v>
      </c>
      <c r="AL19" s="9">
        <f t="shared" si="6"/>
        <v>0.97753390963927256</v>
      </c>
      <c r="AM19" s="9">
        <f t="shared" si="7"/>
        <v>2.88872024222879E-2</v>
      </c>
      <c r="AN19">
        <f t="shared" si="0"/>
        <v>1.1703701960380353</v>
      </c>
      <c r="AO19">
        <f t="shared" si="1"/>
        <v>1.2452715641408929E-4</v>
      </c>
      <c r="AP19" s="10">
        <f t="shared" si="8"/>
        <v>-1406.1715891629894</v>
      </c>
      <c r="AQ19" s="10">
        <f t="shared" si="9"/>
        <v>102.49628768975003</v>
      </c>
      <c r="AR19" s="9">
        <f t="shared" si="10"/>
        <v>-90.081000000000003</v>
      </c>
      <c r="AS19">
        <f t="shared" si="2"/>
        <v>1.1720182548099294</v>
      </c>
    </row>
    <row r="20" spans="1:45">
      <c r="A20">
        <f>Strains!A14</f>
        <v>13</v>
      </c>
      <c r="B20">
        <f>Strains!B14</f>
        <v>13</v>
      </c>
      <c r="C20">
        <f>Strains!C14</f>
        <v>980028</v>
      </c>
      <c r="D20">
        <f>Strains!D14</f>
        <v>41630.000425925929</v>
      </c>
      <c r="E20">
        <f>Strains!E14</f>
        <v>71.88</v>
      </c>
      <c r="F20">
        <f>Strains!F14</f>
        <v>35.94</v>
      </c>
      <c r="G20">
        <f>Strains!G14</f>
        <v>-135</v>
      </c>
      <c r="H20">
        <f>Strains!H14</f>
        <v>-90.5</v>
      </c>
      <c r="I20">
        <f>Strains!I14</f>
        <v>11</v>
      </c>
      <c r="J20">
        <f>Strains!J14</f>
        <v>-39.450000000000003</v>
      </c>
      <c r="K20">
        <f>Strains!K14</f>
        <v>-20.760999999999999</v>
      </c>
      <c r="L20">
        <f>Strains!L14</f>
        <v>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70000</v>
      </c>
      <c r="Q20">
        <f>Strains!Q14</f>
        <v>367</v>
      </c>
      <c r="R20">
        <f>Strains!R14</f>
        <v>964</v>
      </c>
      <c r="S20">
        <f>Strains!S14</f>
        <v>46</v>
      </c>
      <c r="T20">
        <f>Strains!T14</f>
        <v>116.80694907095143</v>
      </c>
      <c r="U20">
        <f>Strains!U14</f>
        <v>4.4037075676932735</v>
      </c>
      <c r="V20">
        <f>Strains!V14</f>
        <v>-90.252915343184625</v>
      </c>
      <c r="W20">
        <f>Strains!W14</f>
        <v>1.3958978918776491E-2</v>
      </c>
      <c r="X20">
        <f>Strains!X14</f>
        <v>1.0001994738172904</v>
      </c>
      <c r="Y20">
        <f>Strains!Y14</f>
        <v>3.3238448879697992E-2</v>
      </c>
      <c r="Z20">
        <f>Strains!Z14</f>
        <v>13.235322349010882</v>
      </c>
      <c r="AA20">
        <f>Strains!AA14</f>
        <v>0.9752582067745611</v>
      </c>
      <c r="AB20" t="str">
        <f>Strains!AB14</f>
        <v>****</v>
      </c>
      <c r="AC20" t="str">
        <f>Strains!AC14</f>
        <v>****</v>
      </c>
      <c r="AD20">
        <f>Strains!AD14</f>
        <v>2.2762204951117431</v>
      </c>
      <c r="AG20" s="1" t="s">
        <v>456</v>
      </c>
      <c r="AH20" s="1">
        <v>0.15</v>
      </c>
      <c r="AI20" s="1">
        <f t="shared" si="3"/>
        <v>-5</v>
      </c>
      <c r="AJ20" s="9">
        <f t="shared" si="4"/>
        <v>-90.252915343184625</v>
      </c>
      <c r="AK20" s="9">
        <f t="shared" si="5"/>
        <v>1.3958978918776491E-2</v>
      </c>
      <c r="AL20" s="9">
        <f t="shared" si="6"/>
        <v>1.0001994738172904</v>
      </c>
      <c r="AM20" s="9">
        <f t="shared" si="7"/>
        <v>3.3238448879697992E-2</v>
      </c>
      <c r="AN20">
        <f t="shared" si="0"/>
        <v>1.170271411222632</v>
      </c>
      <c r="AO20">
        <f t="shared" si="1"/>
        <v>1.4154565660029483E-4</v>
      </c>
      <c r="AP20" s="10">
        <f t="shared" si="8"/>
        <v>-1490.4576614983421</v>
      </c>
      <c r="AQ20" s="10">
        <f t="shared" si="9"/>
        <v>116.81563574493453</v>
      </c>
      <c r="AR20" s="9">
        <f t="shared" si="10"/>
        <v>-90.081000000000003</v>
      </c>
      <c r="AS20">
        <f t="shared" si="2"/>
        <v>1.1720182548099294</v>
      </c>
    </row>
    <row r="21" spans="1:45">
      <c r="A21">
        <f>Strains!A15</f>
        <v>14</v>
      </c>
      <c r="B21">
        <f>Strains!B15</f>
        <v>14</v>
      </c>
      <c r="C21">
        <f>Strains!C15</f>
        <v>980028</v>
      </c>
      <c r="D21">
        <f>Strains!D15</f>
        <v>41630.005565624997</v>
      </c>
      <c r="E21">
        <f>Strains!E15</f>
        <v>71.88</v>
      </c>
      <c r="F21">
        <f>Strains!F15</f>
        <v>35.94</v>
      </c>
      <c r="G21">
        <f>Strains!G15</f>
        <v>-135</v>
      </c>
      <c r="H21">
        <f>Strains!H15</f>
        <v>-90.5</v>
      </c>
      <c r="I21">
        <f>Strains!I15</f>
        <v>11</v>
      </c>
      <c r="J21">
        <f>Strains!J15</f>
        <v>-38.450000000000003</v>
      </c>
      <c r="K21">
        <f>Strains!K15</f>
        <v>-20.850999999999999</v>
      </c>
      <c r="L21">
        <f>Strains!L15</f>
        <v>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35000</v>
      </c>
      <c r="Q21">
        <f>Strains!Q15</f>
        <v>184</v>
      </c>
      <c r="R21">
        <f>Strains!R15</f>
        <v>519</v>
      </c>
      <c r="S21">
        <f>Strains!S15</f>
        <v>29</v>
      </c>
      <c r="T21">
        <f>Strains!T15</f>
        <v>125.32776700725641</v>
      </c>
      <c r="U21">
        <f>Strains!U15</f>
        <v>4.2348102330620998</v>
      </c>
      <c r="V21">
        <f>Strains!V15</f>
        <v>-90.275320802063177</v>
      </c>
      <c r="W21">
        <f>Strains!W15</f>
        <v>1.1711123977313295E-2</v>
      </c>
      <c r="X21">
        <f>Strains!X15</f>
        <v>0.9274169090045179</v>
      </c>
      <c r="Y21">
        <f>Strains!Y15</f>
        <v>2.6852697028453516E-2</v>
      </c>
      <c r="Z21">
        <f>Strains!Z15</f>
        <v>13.150872144548858</v>
      </c>
      <c r="AA21">
        <f>Strains!AA15</f>
        <v>0.83910526343552361</v>
      </c>
      <c r="AB21" t="str">
        <f>Strains!AB15</f>
        <v>****</v>
      </c>
      <c r="AC21" t="str">
        <f>Strains!AC15</f>
        <v>****</v>
      </c>
      <c r="AD21">
        <f>Strains!AD15</f>
        <v>1.5143976149326683</v>
      </c>
      <c r="AG21" s="1" t="s">
        <v>456</v>
      </c>
      <c r="AH21" s="1">
        <v>0.15</v>
      </c>
      <c r="AI21" s="1">
        <f t="shared" si="3"/>
        <v>-4</v>
      </c>
      <c r="AJ21" s="9">
        <f t="shared" si="4"/>
        <v>-90.275320802063177</v>
      </c>
      <c r="AK21" s="9">
        <f t="shared" si="5"/>
        <v>1.1711123977313295E-2</v>
      </c>
      <c r="AL21" s="9">
        <f t="shared" si="6"/>
        <v>0.9274169090045179</v>
      </c>
      <c r="AM21" s="9">
        <f t="shared" si="7"/>
        <v>2.6852697028453516E-2</v>
      </c>
      <c r="AN21">
        <f t="shared" si="0"/>
        <v>1.1700443251416726</v>
      </c>
      <c r="AO21">
        <f t="shared" si="1"/>
        <v>1.1867919731645138E-4</v>
      </c>
      <c r="AP21" s="10">
        <f t="shared" si="8"/>
        <v>-1684.2140983349648</v>
      </c>
      <c r="AQ21" s="10">
        <f t="shared" si="9"/>
        <v>96.689945933921763</v>
      </c>
      <c r="AR21" s="9">
        <f t="shared" si="10"/>
        <v>-90.081000000000003</v>
      </c>
      <c r="AS21">
        <f t="shared" si="2"/>
        <v>1.1720182548099294</v>
      </c>
    </row>
    <row r="22" spans="1:45">
      <c r="A22">
        <f>Strains!A16</f>
        <v>15</v>
      </c>
      <c r="B22">
        <f>Strains!B16</f>
        <v>15</v>
      </c>
      <c r="C22">
        <f>Strains!C16</f>
        <v>980028</v>
      </c>
      <c r="D22">
        <f>Strains!D16</f>
        <v>41630.007786574075</v>
      </c>
      <c r="E22">
        <f>Strains!E16</f>
        <v>71.88</v>
      </c>
      <c r="F22">
        <f>Strains!F16</f>
        <v>35.94</v>
      </c>
      <c r="G22">
        <f>Strains!G16</f>
        <v>-135</v>
      </c>
      <c r="H22">
        <f>Strains!H16</f>
        <v>-90.5</v>
      </c>
      <c r="I22">
        <f>Strains!I16</f>
        <v>11</v>
      </c>
      <c r="J22">
        <f>Strains!J16</f>
        <v>-37.450000000000003</v>
      </c>
      <c r="K22">
        <f>Strains!K16</f>
        <v>-20.952999999999999</v>
      </c>
      <c r="L22">
        <f>Strains!L16</f>
        <v>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35000</v>
      </c>
      <c r="Q22">
        <f>Strains!Q16</f>
        <v>183</v>
      </c>
      <c r="R22">
        <f>Strains!R16</f>
        <v>508</v>
      </c>
      <c r="S22">
        <f>Strains!S16</f>
        <v>29</v>
      </c>
      <c r="T22">
        <f>Strains!T16</f>
        <v>118.13638144451137</v>
      </c>
      <c r="U22">
        <f>Strains!U16</f>
        <v>4.1297724782323888</v>
      </c>
      <c r="V22">
        <f>Strains!V16</f>
        <v>-90.303019739176676</v>
      </c>
      <c r="W22">
        <f>Strains!W16</f>
        <v>1.2535305411280173E-2</v>
      </c>
      <c r="X22">
        <f>Strains!X16</f>
        <v>0.94935882870776078</v>
      </c>
      <c r="Y22">
        <f>Strains!Y16</f>
        <v>2.9414033443190452E-2</v>
      </c>
      <c r="Z22">
        <f>Strains!Z16</f>
        <v>14.826743224821156</v>
      </c>
      <c r="AA22">
        <f>Strains!AA16</f>
        <v>0.90604615700020297</v>
      </c>
      <c r="AB22" t="str">
        <f>Strains!AB16</f>
        <v>****</v>
      </c>
      <c r="AC22" t="str">
        <f>Strains!AC16</f>
        <v>****</v>
      </c>
      <c r="AD22">
        <f>Strains!AD16</f>
        <v>1.4989856579584366</v>
      </c>
      <c r="AG22" s="1" t="s">
        <v>456</v>
      </c>
      <c r="AH22" s="1">
        <v>0.15</v>
      </c>
      <c r="AI22" s="1">
        <f t="shared" si="3"/>
        <v>-3</v>
      </c>
      <c r="AJ22" s="9">
        <f t="shared" si="4"/>
        <v>-90.303019739176676</v>
      </c>
      <c r="AK22" s="9">
        <f t="shared" si="5"/>
        <v>1.2535305411280173E-2</v>
      </c>
      <c r="AL22" s="9">
        <f t="shared" si="6"/>
        <v>0.94935882870776078</v>
      </c>
      <c r="AM22" s="9">
        <f t="shared" si="7"/>
        <v>2.9414033443190452E-2</v>
      </c>
      <c r="AN22">
        <f t="shared" si="0"/>
        <v>1.1697637716578484</v>
      </c>
      <c r="AO22">
        <f t="shared" si="1"/>
        <v>1.2694087731857095E-4</v>
      </c>
      <c r="AP22" s="10">
        <f t="shared" si="8"/>
        <v>-1923.5904755140577</v>
      </c>
      <c r="AQ22" s="10">
        <f t="shared" si="9"/>
        <v>103.06883920420023</v>
      </c>
      <c r="AR22" s="9">
        <f t="shared" si="10"/>
        <v>-90.081000000000003</v>
      </c>
      <c r="AS22">
        <f t="shared" si="2"/>
        <v>1.1720182548099294</v>
      </c>
    </row>
    <row r="23" spans="1:45">
      <c r="A23">
        <f>Strains!A17</f>
        <v>16</v>
      </c>
      <c r="B23">
        <f>Strains!B17</f>
        <v>16</v>
      </c>
      <c r="C23">
        <f>Strains!C17</f>
        <v>980028</v>
      </c>
      <c r="D23">
        <f>Strains!D17</f>
        <v>41630.009999305556</v>
      </c>
      <c r="E23">
        <f>Strains!E17</f>
        <v>71.88</v>
      </c>
      <c r="F23">
        <f>Strains!F17</f>
        <v>35.94</v>
      </c>
      <c r="G23">
        <f>Strains!G17</f>
        <v>-135</v>
      </c>
      <c r="H23">
        <f>Strains!H17</f>
        <v>-90.5</v>
      </c>
      <c r="I23">
        <f>Strains!I17</f>
        <v>11</v>
      </c>
      <c r="J23">
        <f>Strains!J17</f>
        <v>-36.450000000000003</v>
      </c>
      <c r="K23">
        <f>Strains!K17</f>
        <v>-21.018000000000001</v>
      </c>
      <c r="L23">
        <f>Strains!L17</f>
        <v>0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35000</v>
      </c>
      <c r="Q23">
        <f>Strains!Q17</f>
        <v>185</v>
      </c>
      <c r="R23">
        <f>Strains!R17</f>
        <v>430</v>
      </c>
      <c r="S23">
        <f>Strains!S17</f>
        <v>31</v>
      </c>
      <c r="T23">
        <f>Strains!T17</f>
        <v>105.28416048189995</v>
      </c>
      <c r="U23">
        <f>Strains!U17</f>
        <v>3.8353717573259498</v>
      </c>
      <c r="V23">
        <f>Strains!V17</f>
        <v>-90.288161722741918</v>
      </c>
      <c r="W23">
        <f>Strains!W17</f>
        <v>1.2780450302937807E-2</v>
      </c>
      <c r="X23">
        <f>Strains!X17</f>
        <v>0.9273658619267634</v>
      </c>
      <c r="Y23">
        <f>Strains!Y17</f>
        <v>2.9595405689164571E-2</v>
      </c>
      <c r="Z23">
        <f>Strains!Z17</f>
        <v>12.728969982640871</v>
      </c>
      <c r="AA23">
        <f>Strains!AA17</f>
        <v>0.80912017884471332</v>
      </c>
      <c r="AB23" t="str">
        <f>Strains!AB17</f>
        <v>****</v>
      </c>
      <c r="AC23" t="str">
        <f>Strains!AC17</f>
        <v>****</v>
      </c>
      <c r="AD23">
        <f>Strains!AD17</f>
        <v>1.4833895807883681</v>
      </c>
      <c r="AG23" s="1" t="s">
        <v>456</v>
      </c>
      <c r="AH23" s="1">
        <v>0.15</v>
      </c>
      <c r="AI23" s="1">
        <f t="shared" si="3"/>
        <v>-2</v>
      </c>
      <c r="AJ23" s="9">
        <f t="shared" si="4"/>
        <v>-90.288161722741918</v>
      </c>
      <c r="AK23" s="9">
        <f t="shared" si="5"/>
        <v>1.2780450302937807E-2</v>
      </c>
      <c r="AL23" s="9">
        <f t="shared" si="6"/>
        <v>0.9273658619267634</v>
      </c>
      <c r="AM23" s="9">
        <f t="shared" si="7"/>
        <v>2.9595405689164571E-2</v>
      </c>
      <c r="AN23">
        <f t="shared" si="0"/>
        <v>1.1699142384217243</v>
      </c>
      <c r="AO23">
        <f t="shared" si="1"/>
        <v>1.2947401422747085E-4</v>
      </c>
      <c r="AP23" s="10">
        <f t="shared" si="8"/>
        <v>-1795.2078643573152</v>
      </c>
      <c r="AQ23" s="10">
        <f t="shared" si="9"/>
        <v>105.60675608221914</v>
      </c>
      <c r="AR23" s="9">
        <f t="shared" si="10"/>
        <v>-90.081000000000003</v>
      </c>
      <c r="AS23">
        <f t="shared" si="2"/>
        <v>1.1720182548099294</v>
      </c>
    </row>
    <row r="24" spans="1:45">
      <c r="A24">
        <f>Strains!A18</f>
        <v>17</v>
      </c>
      <c r="B24">
        <f>Strains!B18</f>
        <v>17</v>
      </c>
      <c r="C24">
        <f>Strains!C18</f>
        <v>980028</v>
      </c>
      <c r="D24">
        <f>Strains!D18</f>
        <v>41630.012224768521</v>
      </c>
      <c r="E24">
        <f>Strains!E18</f>
        <v>71.88</v>
      </c>
      <c r="F24">
        <f>Strains!F18</f>
        <v>35.94</v>
      </c>
      <c r="G24">
        <f>Strains!G18</f>
        <v>-135</v>
      </c>
      <c r="H24">
        <f>Strains!H18</f>
        <v>-90.5</v>
      </c>
      <c r="I24">
        <f>Strains!I18</f>
        <v>11</v>
      </c>
      <c r="J24">
        <f>Strains!J18</f>
        <v>-35.450000000000003</v>
      </c>
      <c r="K24">
        <f>Strains!K18</f>
        <v>-21.029</v>
      </c>
      <c r="L24">
        <f>Strains!L18</f>
        <v>0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35000</v>
      </c>
      <c r="Q24">
        <f>Strains!Q18</f>
        <v>183</v>
      </c>
      <c r="R24">
        <f>Strains!R18</f>
        <v>402</v>
      </c>
      <c r="S24">
        <f>Strains!S18</f>
        <v>22</v>
      </c>
      <c r="T24">
        <f>Strains!T18</f>
        <v>105.13997530521431</v>
      </c>
      <c r="U24">
        <f>Strains!U18</f>
        <v>4.49288906085037</v>
      </c>
      <c r="V24">
        <f>Strains!V18</f>
        <v>-90.289957221345261</v>
      </c>
      <c r="W24">
        <f>Strains!W18</f>
        <v>1.6707519891304031E-2</v>
      </c>
      <c r="X24">
        <f>Strains!X18</f>
        <v>1.0474275477193375</v>
      </c>
      <c r="Y24">
        <f>Strains!Y18</f>
        <v>4.0907602642900949E-2</v>
      </c>
      <c r="Z24">
        <f>Strains!Z18</f>
        <v>13.246932772726939</v>
      </c>
      <c r="AA24">
        <f>Strains!AA18</f>
        <v>1.1188546598854279</v>
      </c>
      <c r="AB24" t="str">
        <f>Strains!AB18</f>
        <v>****</v>
      </c>
      <c r="AC24" t="str">
        <f>Strains!AC18</f>
        <v>****</v>
      </c>
      <c r="AD24">
        <f>Strains!AD18</f>
        <v>1.7142743914057093</v>
      </c>
      <c r="AG24" s="1" t="s">
        <v>456</v>
      </c>
      <c r="AH24" s="1">
        <v>0.15</v>
      </c>
      <c r="AI24" s="1">
        <f t="shared" si="3"/>
        <v>-1</v>
      </c>
      <c r="AJ24" s="9">
        <f t="shared" si="4"/>
        <v>-90.289957221345261</v>
      </c>
      <c r="AK24" s="9">
        <f t="shared" si="5"/>
        <v>1.6707519891304031E-2</v>
      </c>
      <c r="AL24" s="9">
        <f t="shared" si="6"/>
        <v>1.0474275477193375</v>
      </c>
      <c r="AM24" s="9">
        <f t="shared" si="7"/>
        <v>4.0907602642900949E-2</v>
      </c>
      <c r="AN24">
        <f t="shared" si="0"/>
        <v>1.169896052350889</v>
      </c>
      <c r="AO24">
        <f t="shared" si="1"/>
        <v>1.6925844687132319E-4</v>
      </c>
      <c r="AP24" s="10">
        <f t="shared" si="8"/>
        <v>-1810.7247479558621</v>
      </c>
      <c r="AQ24" s="10">
        <f t="shared" si="9"/>
        <v>139.60515189172088</v>
      </c>
      <c r="AR24" s="9">
        <f t="shared" si="10"/>
        <v>-90.081000000000003</v>
      </c>
      <c r="AS24">
        <f t="shared" si="2"/>
        <v>1.1720182548099294</v>
      </c>
    </row>
    <row r="25" spans="1:45">
      <c r="A25">
        <f>Strains!A19</f>
        <v>18</v>
      </c>
      <c r="B25">
        <f>Strains!B19</f>
        <v>18</v>
      </c>
      <c r="C25">
        <f>Strains!C19</f>
        <v>980028</v>
      </c>
      <c r="D25">
        <f>Strains!D19</f>
        <v>41630.014434143515</v>
      </c>
      <c r="E25">
        <f>Strains!E19</f>
        <v>71.88</v>
      </c>
      <c r="F25">
        <f>Strains!F19</f>
        <v>35.94</v>
      </c>
      <c r="G25">
        <f>Strains!G19</f>
        <v>-135</v>
      </c>
      <c r="H25">
        <f>Strains!H19</f>
        <v>-90.5</v>
      </c>
      <c r="I25">
        <f>Strains!I19</f>
        <v>11</v>
      </c>
      <c r="J25">
        <f>Strains!J19</f>
        <v>-34.450000000000003</v>
      </c>
      <c r="K25">
        <f>Strains!K19</f>
        <v>-20.986000000000001</v>
      </c>
      <c r="L25">
        <f>Strains!L19</f>
        <v>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35000</v>
      </c>
      <c r="Q25">
        <f>Strains!Q19</f>
        <v>183</v>
      </c>
      <c r="R25">
        <f>Strains!R19</f>
        <v>370</v>
      </c>
      <c r="S25">
        <f>Strains!S19</f>
        <v>33</v>
      </c>
      <c r="T25">
        <f>Strains!T19</f>
        <v>78.270268463863005</v>
      </c>
      <c r="U25">
        <f>Strains!U19</f>
        <v>3.3980365387132498</v>
      </c>
      <c r="V25">
        <f>Strains!V19</f>
        <v>-90.248294267601665</v>
      </c>
      <c r="W25">
        <f>Strains!W19</f>
        <v>1.540980365132226E-2</v>
      </c>
      <c r="X25">
        <f>Strains!X19</f>
        <v>0.93077263372139907</v>
      </c>
      <c r="Y25">
        <f>Strains!Y19</f>
        <v>3.6986430211680542E-2</v>
      </c>
      <c r="Z25">
        <f>Strains!Z19</f>
        <v>13.0749767388854</v>
      </c>
      <c r="AA25">
        <f>Strains!AA19</f>
        <v>0.80395827581593649</v>
      </c>
      <c r="AB25" t="str">
        <f>Strains!AB19</f>
        <v>****</v>
      </c>
      <c r="AC25" t="str">
        <f>Strains!AC19</f>
        <v>****</v>
      </c>
      <c r="AD25">
        <f>Strains!AD19</f>
        <v>1.4682793887398446</v>
      </c>
      <c r="AG25" s="1" t="s">
        <v>456</v>
      </c>
      <c r="AH25" s="1">
        <v>0.15</v>
      </c>
      <c r="AI25" s="1">
        <f t="shared" si="3"/>
        <v>0</v>
      </c>
      <c r="AJ25" s="9">
        <f t="shared" si="4"/>
        <v>-90.248294267601665</v>
      </c>
      <c r="AK25" s="9">
        <f t="shared" si="5"/>
        <v>1.540980365132226E-2</v>
      </c>
      <c r="AL25" s="9">
        <f t="shared" si="6"/>
        <v>0.93077263372139907</v>
      </c>
      <c r="AM25" s="9">
        <f t="shared" si="7"/>
        <v>3.6986430211680542E-2</v>
      </c>
      <c r="AN25">
        <f t="shared" si="0"/>
        <v>1.1703182637482319</v>
      </c>
      <c r="AO25">
        <f t="shared" si="1"/>
        <v>1.5627900851278298E-4</v>
      </c>
      <c r="AP25" s="10">
        <f t="shared" si="8"/>
        <v>-1450.4817264754859</v>
      </c>
      <c r="AQ25" s="10">
        <f t="shared" si="9"/>
        <v>129.53819879984167</v>
      </c>
      <c r="AR25" s="9">
        <f t="shared" si="10"/>
        <v>-90.081000000000003</v>
      </c>
      <c r="AS25">
        <f t="shared" si="2"/>
        <v>1.1720182548099294</v>
      </c>
    </row>
    <row r="26" spans="1:45">
      <c r="A26">
        <f>Strains!A20</f>
        <v>19</v>
      </c>
      <c r="B26">
        <f>Strains!B20</f>
        <v>19</v>
      </c>
      <c r="C26">
        <f>Strains!C20</f>
        <v>980028</v>
      </c>
      <c r="D26">
        <f>Strains!D20</f>
        <v>41630.016646875003</v>
      </c>
      <c r="E26">
        <f>Strains!E20</f>
        <v>71.88</v>
      </c>
      <c r="F26">
        <f>Strains!F20</f>
        <v>35.94</v>
      </c>
      <c r="G26">
        <f>Strains!G20</f>
        <v>-135</v>
      </c>
      <c r="H26">
        <f>Strains!H20</f>
        <v>-90.5</v>
      </c>
      <c r="I26">
        <f>Strains!I20</f>
        <v>11</v>
      </c>
      <c r="J26">
        <f>Strains!J20</f>
        <v>-33.450000000000003</v>
      </c>
      <c r="K26">
        <f>Strains!K20</f>
        <v>-20.966999999999999</v>
      </c>
      <c r="L26">
        <f>Strains!L20</f>
        <v>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35000</v>
      </c>
      <c r="Q26">
        <f>Strains!Q20</f>
        <v>184</v>
      </c>
      <c r="R26">
        <f>Strains!R20</f>
        <v>358</v>
      </c>
      <c r="S26">
        <f>Strains!S20</f>
        <v>21</v>
      </c>
      <c r="T26">
        <f>Strains!T20</f>
        <v>90.994089068278456</v>
      </c>
      <c r="U26">
        <f>Strains!U20</f>
        <v>3.6810523510171413</v>
      </c>
      <c r="V26">
        <f>Strains!V20</f>
        <v>-90.25374172331027</v>
      </c>
      <c r="W26">
        <f>Strains!W20</f>
        <v>1.5868647402671843E-2</v>
      </c>
      <c r="X26">
        <f>Strains!X20</f>
        <v>1.0335885184763454</v>
      </c>
      <c r="Y26">
        <f>Strains!Y20</f>
        <v>3.8418275076254463E-2</v>
      </c>
      <c r="Z26">
        <f>Strains!Z20</f>
        <v>12.412698627732844</v>
      </c>
      <c r="AA26">
        <f>Strains!AA20</f>
        <v>0.94127487866887993</v>
      </c>
      <c r="AB26" t="str">
        <f>Strains!AB20</f>
        <v>****</v>
      </c>
      <c r="AC26" t="str">
        <f>Strains!AC20</f>
        <v>****</v>
      </c>
      <c r="AD26">
        <f>Strains!AD20</f>
        <v>1.5108098126562099</v>
      </c>
      <c r="AG26" s="1" t="s">
        <v>456</v>
      </c>
      <c r="AH26" s="1">
        <v>0.15</v>
      </c>
      <c r="AI26" s="1">
        <f t="shared" si="3"/>
        <v>1</v>
      </c>
      <c r="AJ26" s="9">
        <f t="shared" si="4"/>
        <v>-90.25374172331027</v>
      </c>
      <c r="AK26" s="9">
        <f t="shared" si="5"/>
        <v>1.5868647402671843E-2</v>
      </c>
      <c r="AL26" s="9">
        <f t="shared" si="6"/>
        <v>1.0335885184763454</v>
      </c>
      <c r="AM26" s="9">
        <f t="shared" si="7"/>
        <v>3.8418275076254463E-2</v>
      </c>
      <c r="AN26">
        <f t="shared" si="0"/>
        <v>1.1702630332506359</v>
      </c>
      <c r="AO26">
        <f t="shared" si="1"/>
        <v>1.609104554991525E-4</v>
      </c>
      <c r="AP26" s="10">
        <f t="shared" si="8"/>
        <v>-1497.6059904273252</v>
      </c>
      <c r="AQ26" s="10">
        <f t="shared" si="9"/>
        <v>133.36529601855591</v>
      </c>
      <c r="AR26" s="9">
        <f t="shared" si="10"/>
        <v>-90.081000000000003</v>
      </c>
      <c r="AS26">
        <f t="shared" si="2"/>
        <v>1.1720182548099294</v>
      </c>
    </row>
    <row r="27" spans="1:45">
      <c r="A27">
        <f>Strains!A21</f>
        <v>20</v>
      </c>
      <c r="B27">
        <f>Strains!B21</f>
        <v>20</v>
      </c>
      <c r="C27">
        <f>Strains!C21</f>
        <v>980028</v>
      </c>
      <c r="D27">
        <f>Strains!D21</f>
        <v>41630.018877083334</v>
      </c>
      <c r="E27">
        <f>Strains!E21</f>
        <v>71.88</v>
      </c>
      <c r="F27">
        <f>Strains!F21</f>
        <v>35.94</v>
      </c>
      <c r="G27">
        <f>Strains!G21</f>
        <v>-135</v>
      </c>
      <c r="H27">
        <f>Strains!H21</f>
        <v>-90.5</v>
      </c>
      <c r="I27">
        <f>Strains!I21</f>
        <v>11</v>
      </c>
      <c r="J27">
        <f>Strains!J21</f>
        <v>-32.450000000000003</v>
      </c>
      <c r="K27">
        <f>Strains!K21</f>
        <v>-20.972000000000001</v>
      </c>
      <c r="L27">
        <f>Strains!L21</f>
        <v>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35000</v>
      </c>
      <c r="Q27">
        <f>Strains!Q21</f>
        <v>185</v>
      </c>
      <c r="R27">
        <f>Strains!R21</f>
        <v>465</v>
      </c>
      <c r="S27">
        <f>Strains!S21</f>
        <v>28</v>
      </c>
      <c r="T27">
        <f>Strains!T21</f>
        <v>107.07305349937711</v>
      </c>
      <c r="U27">
        <f>Strains!U21</f>
        <v>3.9483487166939608</v>
      </c>
      <c r="V27">
        <f>Strains!V21</f>
        <v>-90.294711753585645</v>
      </c>
      <c r="W27">
        <f>Strains!W21</f>
        <v>1.3320271357711256E-2</v>
      </c>
      <c r="X27">
        <f>Strains!X21</f>
        <v>0.95987833143478851</v>
      </c>
      <c r="Y27">
        <f>Strains!Y21</f>
        <v>3.1304456541978588E-2</v>
      </c>
      <c r="Z27">
        <f>Strains!Z21</f>
        <v>13.661308973596782</v>
      </c>
      <c r="AA27">
        <f>Strains!AA21</f>
        <v>0.87863359465916657</v>
      </c>
      <c r="AB27" t="str">
        <f>Strains!AB21</f>
        <v>****</v>
      </c>
      <c r="AC27" t="str">
        <f>Strains!AC21</f>
        <v>****</v>
      </c>
      <c r="AD27">
        <f>Strains!AD21</f>
        <v>1.5005173634571467</v>
      </c>
      <c r="AG27" s="1" t="s">
        <v>456</v>
      </c>
      <c r="AH27" s="1">
        <v>0.15</v>
      </c>
      <c r="AI27" s="1">
        <f t="shared" si="3"/>
        <v>2</v>
      </c>
      <c r="AJ27" s="9">
        <f t="shared" si="4"/>
        <v>-90.294711753585645</v>
      </c>
      <c r="AK27" s="9">
        <f t="shared" si="5"/>
        <v>1.3320271357711256E-2</v>
      </c>
      <c r="AL27" s="9">
        <f t="shared" si="6"/>
        <v>0.95987833143478851</v>
      </c>
      <c r="AM27" s="9">
        <f t="shared" si="7"/>
        <v>3.1304456541978588E-2</v>
      </c>
      <c r="AN27">
        <f t="shared" si="0"/>
        <v>1.1698478992271997</v>
      </c>
      <c r="AO27">
        <f t="shared" si="1"/>
        <v>1.349206145877524E-4</v>
      </c>
      <c r="AP27" s="10">
        <f t="shared" si="8"/>
        <v>-1851.8103910264479</v>
      </c>
      <c r="AQ27" s="10">
        <f t="shared" si="9"/>
        <v>110.10407591350258</v>
      </c>
      <c r="AR27" s="9">
        <f t="shared" si="10"/>
        <v>-90.081000000000003</v>
      </c>
      <c r="AS27">
        <f t="shared" si="2"/>
        <v>1.1720182548099294</v>
      </c>
    </row>
    <row r="28" spans="1:45">
      <c r="A28">
        <f>Strains!A22</f>
        <v>21</v>
      </c>
      <c r="B28">
        <f>Strains!B22</f>
        <v>21</v>
      </c>
      <c r="C28">
        <f>Strains!C22</f>
        <v>980028</v>
      </c>
      <c r="D28">
        <f>Strains!D22</f>
        <v>41630.021106250002</v>
      </c>
      <c r="E28">
        <f>Strains!E22</f>
        <v>71.88</v>
      </c>
      <c r="F28">
        <f>Strains!F22</f>
        <v>35.94</v>
      </c>
      <c r="G28">
        <f>Strains!G22</f>
        <v>-135</v>
      </c>
      <c r="H28">
        <f>Strains!H22</f>
        <v>-90.5</v>
      </c>
      <c r="I28">
        <f>Strains!I22</f>
        <v>11</v>
      </c>
      <c r="J28">
        <f>Strains!J22</f>
        <v>-31.45</v>
      </c>
      <c r="K28">
        <f>Strains!K22</f>
        <v>-20.882999999999999</v>
      </c>
      <c r="L28">
        <f>Strains!L22</f>
        <v>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35000</v>
      </c>
      <c r="Q28">
        <f>Strains!Q22</f>
        <v>183</v>
      </c>
      <c r="R28">
        <f>Strains!R22</f>
        <v>473</v>
      </c>
      <c r="S28">
        <f>Strains!S22</f>
        <v>26</v>
      </c>
      <c r="T28">
        <f>Strains!T22</f>
        <v>120.47174029566163</v>
      </c>
      <c r="U28">
        <f>Strains!U22</f>
        <v>4.0228526480355997</v>
      </c>
      <c r="V28">
        <f>Strains!V22</f>
        <v>-90.264373817430084</v>
      </c>
      <c r="W28">
        <f>Strains!W22</f>
        <v>1.2049017772201593E-2</v>
      </c>
      <c r="X28">
        <f>Strains!X22</f>
        <v>0.9557990303109819</v>
      </c>
      <c r="Y28">
        <f>Strains!Y22</f>
        <v>2.7860055119124445E-2</v>
      </c>
      <c r="Z28">
        <f>Strains!Z22</f>
        <v>13.880995733568948</v>
      </c>
      <c r="AA28">
        <f>Strains!AA22</f>
        <v>0.86631956886125361</v>
      </c>
      <c r="AB28" t="str">
        <f>Strains!AB22</f>
        <v>****</v>
      </c>
      <c r="AC28" t="str">
        <f>Strains!AC22</f>
        <v>****</v>
      </c>
      <c r="AD28">
        <f>Strains!AD22</f>
        <v>1.4622136738206504</v>
      </c>
      <c r="AG28" s="1" t="s">
        <v>456</v>
      </c>
      <c r="AH28" s="1">
        <v>0.15</v>
      </c>
      <c r="AI28" s="1">
        <f t="shared" si="3"/>
        <v>3.0000000000000036</v>
      </c>
      <c r="AJ28" s="9">
        <f t="shared" si="4"/>
        <v>-90.264373817430084</v>
      </c>
      <c r="AK28" s="9">
        <f t="shared" si="5"/>
        <v>1.2049017772201593E-2</v>
      </c>
      <c r="AL28" s="9">
        <f t="shared" si="6"/>
        <v>0.9557990303109819</v>
      </c>
      <c r="AM28" s="9">
        <f t="shared" si="7"/>
        <v>2.7860055119124445E-2</v>
      </c>
      <c r="AN28">
        <f t="shared" si="0"/>
        <v>1.1701552595309321</v>
      </c>
      <c r="AO28">
        <f t="shared" si="1"/>
        <v>1.221388258536571E-4</v>
      </c>
      <c r="AP28" s="10">
        <f t="shared" si="8"/>
        <v>-1589.5616568697362</v>
      </c>
      <c r="AQ28" s="10">
        <f t="shared" si="9"/>
        <v>99.923414056173897</v>
      </c>
      <c r="AR28" s="9">
        <f t="shared" si="10"/>
        <v>-90.081000000000003</v>
      </c>
      <c r="AS28">
        <f t="shared" si="2"/>
        <v>1.1720182548099294</v>
      </c>
    </row>
    <row r="29" spans="1:45">
      <c r="A29">
        <f>Strains!A23</f>
        <v>22</v>
      </c>
      <c r="B29">
        <f>Strains!B23</f>
        <v>22</v>
      </c>
      <c r="C29">
        <f>Strains!C23</f>
        <v>980028</v>
      </c>
      <c r="D29">
        <f>Strains!D23</f>
        <v>41630.02334097222</v>
      </c>
      <c r="E29">
        <f>Strains!E23</f>
        <v>71.88</v>
      </c>
      <c r="F29">
        <f>Strains!F23</f>
        <v>35.94</v>
      </c>
      <c r="G29">
        <f>Strains!G23</f>
        <v>-135</v>
      </c>
      <c r="H29">
        <f>Strains!H23</f>
        <v>-90.5</v>
      </c>
      <c r="I29">
        <f>Strains!I23</f>
        <v>11</v>
      </c>
      <c r="J29">
        <f>Strains!J23</f>
        <v>-30.45</v>
      </c>
      <c r="K29">
        <f>Strains!K23</f>
        <v>-20.789000000000001</v>
      </c>
      <c r="L29">
        <f>Strains!L23</f>
        <v>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35000</v>
      </c>
      <c r="Q29">
        <f>Strains!Q23</f>
        <v>184</v>
      </c>
      <c r="R29">
        <f>Strains!R23</f>
        <v>477</v>
      </c>
      <c r="S29">
        <f>Strains!S23</f>
        <v>26</v>
      </c>
      <c r="T29">
        <f>Strains!T23</f>
        <v>121.72754219191586</v>
      </c>
      <c r="U29">
        <f>Strains!U23</f>
        <v>4.4617506656886299</v>
      </c>
      <c r="V29">
        <f>Strains!V23</f>
        <v>-90.260317412753622</v>
      </c>
      <c r="W29">
        <f>Strains!W23</f>
        <v>1.3702337649239735E-2</v>
      </c>
      <c r="X29">
        <f>Strains!X23</f>
        <v>1.0015670591368906</v>
      </c>
      <c r="Y29">
        <f>Strains!Y23</f>
        <v>3.2501481738209027E-2</v>
      </c>
      <c r="Z29">
        <f>Strains!Z23</f>
        <v>13.831179556901718</v>
      </c>
      <c r="AA29">
        <f>Strains!AA23</f>
        <v>1.0063068881043593</v>
      </c>
      <c r="AB29" t="str">
        <f>Strains!AB23</f>
        <v>****</v>
      </c>
      <c r="AC29" t="str">
        <f>Strains!AC23</f>
        <v>****</v>
      </c>
      <c r="AD29">
        <f>Strains!AD23</f>
        <v>1.6034982846134536</v>
      </c>
      <c r="AG29" s="1" t="s">
        <v>456</v>
      </c>
      <c r="AH29" s="1">
        <v>0.15</v>
      </c>
      <c r="AI29" s="1">
        <f t="shared" si="3"/>
        <v>4.0000000000000036</v>
      </c>
      <c r="AJ29" s="9">
        <f t="shared" si="4"/>
        <v>-90.260317412753622</v>
      </c>
      <c r="AK29" s="9">
        <f t="shared" si="5"/>
        <v>1.3702337649239735E-2</v>
      </c>
      <c r="AL29" s="9">
        <f t="shared" si="6"/>
        <v>1.0015670591368906</v>
      </c>
      <c r="AM29" s="9">
        <f t="shared" si="7"/>
        <v>3.2501481738209027E-2</v>
      </c>
      <c r="AN29">
        <f t="shared" si="0"/>
        <v>1.1701963743177344</v>
      </c>
      <c r="AO29">
        <f t="shared" si="1"/>
        <v>1.3891596059845135E-4</v>
      </c>
      <c r="AP29" s="10">
        <f t="shared" si="8"/>
        <v>-1554.4813271619785</v>
      </c>
      <c r="AQ29" s="10">
        <f t="shared" si="9"/>
        <v>114.38067992077367</v>
      </c>
      <c r="AR29" s="9">
        <f t="shared" si="10"/>
        <v>-90.081000000000003</v>
      </c>
      <c r="AS29">
        <f t="shared" si="2"/>
        <v>1.1720182548099294</v>
      </c>
    </row>
    <row r="30" spans="1:45">
      <c r="A30">
        <f>Strains!A24</f>
        <v>23</v>
      </c>
      <c r="B30">
        <f>Strains!B24</f>
        <v>23</v>
      </c>
      <c r="C30">
        <f>Strains!C24</f>
        <v>980028</v>
      </c>
      <c r="D30">
        <f>Strains!D24</f>
        <v>41630.02559409722</v>
      </c>
      <c r="E30">
        <f>Strains!E24</f>
        <v>71.88</v>
      </c>
      <c r="F30">
        <f>Strains!F24</f>
        <v>35.94</v>
      </c>
      <c r="G30">
        <f>Strains!G24</f>
        <v>-135</v>
      </c>
      <c r="H30">
        <f>Strains!H24</f>
        <v>-90.5</v>
      </c>
      <c r="I30">
        <f>Strains!I24</f>
        <v>11</v>
      </c>
      <c r="J30">
        <f>Strains!J24</f>
        <v>-29.45</v>
      </c>
      <c r="K30">
        <f>Strains!K24</f>
        <v>-20.658999999999999</v>
      </c>
      <c r="L30">
        <f>Strains!L24</f>
        <v>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35000</v>
      </c>
      <c r="Q30">
        <f>Strains!Q24</f>
        <v>183</v>
      </c>
      <c r="R30">
        <f>Strains!R24</f>
        <v>469</v>
      </c>
      <c r="S30">
        <f>Strains!S24</f>
        <v>24</v>
      </c>
      <c r="T30">
        <f>Strains!T24</f>
        <v>121.90301111095407</v>
      </c>
      <c r="U30">
        <f>Strains!U24</f>
        <v>4.7533310676679656</v>
      </c>
      <c r="V30">
        <f>Strains!V24</f>
        <v>-90.242017105563093</v>
      </c>
      <c r="W30">
        <f>Strains!W24</f>
        <v>1.4707637827452394E-2</v>
      </c>
      <c r="X30">
        <f>Strains!X24</f>
        <v>1.0131367997005842</v>
      </c>
      <c r="Y30">
        <f>Strains!Y24</f>
        <v>3.4664593730860054E-2</v>
      </c>
      <c r="Z30">
        <f>Strains!Z24</f>
        <v>13.242995778997381</v>
      </c>
      <c r="AA30">
        <f>Strains!AA24</f>
        <v>1.067281409632405</v>
      </c>
      <c r="AB30" t="str">
        <f>Strains!AB24</f>
        <v>****</v>
      </c>
      <c r="AC30" t="str">
        <f>Strains!AC24</f>
        <v>****</v>
      </c>
      <c r="AD30">
        <f>Strains!AD24</f>
        <v>1.7129424258741301</v>
      </c>
      <c r="AG30" s="1" t="s">
        <v>456</v>
      </c>
      <c r="AH30" s="1">
        <v>0.15</v>
      </c>
      <c r="AI30" s="1">
        <f t="shared" si="3"/>
        <v>5.0000000000000036</v>
      </c>
      <c r="AJ30" s="9">
        <f t="shared" si="4"/>
        <v>-90.242017105563093</v>
      </c>
      <c r="AK30" s="9">
        <f t="shared" si="5"/>
        <v>1.4707637827452394E-2</v>
      </c>
      <c r="AL30" s="9">
        <f t="shared" si="6"/>
        <v>1.0131367997005842</v>
      </c>
      <c r="AM30" s="9">
        <f t="shared" si="7"/>
        <v>3.4664593730860054E-2</v>
      </c>
      <c r="AN30">
        <f t="shared" si="0"/>
        <v>1.1703819161921152</v>
      </c>
      <c r="AO30">
        <f t="shared" si="1"/>
        <v>1.4918106074279791E-4</v>
      </c>
      <c r="AP30" s="10">
        <f t="shared" si="8"/>
        <v>-1396.1716134528765</v>
      </c>
      <c r="AQ30" s="10">
        <f t="shared" si="9"/>
        <v>123.62128166790467</v>
      </c>
      <c r="AR30" s="9">
        <f t="shared" si="10"/>
        <v>-90.081000000000003</v>
      </c>
      <c r="AS30">
        <f t="shared" si="2"/>
        <v>1.1720182548099294</v>
      </c>
    </row>
    <row r="31" spans="1:45">
      <c r="A31">
        <f>Strains!A25</f>
        <v>24</v>
      </c>
      <c r="B31">
        <f>Strains!B25</f>
        <v>24</v>
      </c>
      <c r="C31">
        <f>Strains!C25</f>
        <v>980028</v>
      </c>
      <c r="D31">
        <f>Strains!D25</f>
        <v>41630.027824884259</v>
      </c>
      <c r="E31">
        <f>Strains!E25</f>
        <v>71.88</v>
      </c>
      <c r="F31">
        <f>Strains!F25</f>
        <v>35.94</v>
      </c>
      <c r="G31">
        <f>Strains!G25</f>
        <v>-135</v>
      </c>
      <c r="H31">
        <f>Strains!H25</f>
        <v>-90.5</v>
      </c>
      <c r="I31">
        <f>Strains!I25</f>
        <v>11</v>
      </c>
      <c r="J31">
        <f>Strains!J25</f>
        <v>-28.45</v>
      </c>
      <c r="K31">
        <f>Strains!K25</f>
        <v>-20.530999999999999</v>
      </c>
      <c r="L31">
        <f>Strains!L25</f>
        <v>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35000</v>
      </c>
      <c r="Q31">
        <f>Strains!Q25</f>
        <v>183</v>
      </c>
      <c r="R31">
        <f>Strains!R25</f>
        <v>443</v>
      </c>
      <c r="S31">
        <f>Strains!S25</f>
        <v>22</v>
      </c>
      <c r="T31">
        <f>Strains!T25</f>
        <v>118.8274957144137</v>
      </c>
      <c r="U31">
        <f>Strains!U25</f>
        <v>4.5111834001081732</v>
      </c>
      <c r="V31">
        <f>Strains!V25</f>
        <v>-90.214195665578302</v>
      </c>
      <c r="W31">
        <f>Strains!W25</f>
        <v>1.4200381729335418E-2</v>
      </c>
      <c r="X31">
        <f>Strains!X25</f>
        <v>1.0084021298240791</v>
      </c>
      <c r="Y31">
        <f>Strains!Y25</f>
        <v>3.342545639049449E-2</v>
      </c>
      <c r="Z31">
        <f>Strains!Z25</f>
        <v>12.741000599681927</v>
      </c>
      <c r="AA31">
        <f>Strains!AA25</f>
        <v>0.99774633737142593</v>
      </c>
      <c r="AB31" t="str">
        <f>Strains!AB25</f>
        <v>****</v>
      </c>
      <c r="AC31" t="str">
        <f>Strains!AC25</f>
        <v>****</v>
      </c>
      <c r="AD31">
        <f>Strains!AD25</f>
        <v>1.6463697970268336</v>
      </c>
      <c r="AG31" s="1" t="s">
        <v>456</v>
      </c>
      <c r="AH31" s="1">
        <v>0.15</v>
      </c>
      <c r="AI31" s="1">
        <f t="shared" si="3"/>
        <v>6.0000000000000036</v>
      </c>
      <c r="AJ31" s="9">
        <f t="shared" si="4"/>
        <v>-90.214195665578302</v>
      </c>
      <c r="AK31" s="9">
        <f t="shared" si="5"/>
        <v>1.4200381729335418E-2</v>
      </c>
      <c r="AL31" s="9">
        <f t="shared" si="6"/>
        <v>1.0084021298240791</v>
      </c>
      <c r="AM31" s="9">
        <f t="shared" si="7"/>
        <v>3.342545639049449E-2</v>
      </c>
      <c r="AN31">
        <f t="shared" si="0"/>
        <v>1.1706641602173582</v>
      </c>
      <c r="AO31">
        <f t="shared" si="1"/>
        <v>1.4413967093407365E-4</v>
      </c>
      <c r="AP31" s="10">
        <f t="shared" si="8"/>
        <v>-1155.3528172569165</v>
      </c>
      <c r="AQ31" s="10">
        <f t="shared" si="9"/>
        <v>120.00249302761608</v>
      </c>
      <c r="AR31" s="9">
        <f t="shared" si="10"/>
        <v>-90.081000000000003</v>
      </c>
      <c r="AS31">
        <f t="shared" si="2"/>
        <v>1.1720182548099294</v>
      </c>
    </row>
    <row r="32" spans="1:45">
      <c r="A32">
        <f>Strains!A26</f>
        <v>25</v>
      </c>
      <c r="B32">
        <f>Strains!B26</f>
        <v>25</v>
      </c>
      <c r="C32">
        <f>Strains!C26</f>
        <v>980028</v>
      </c>
      <c r="D32">
        <f>Strains!D26</f>
        <v>41630.030118865739</v>
      </c>
      <c r="E32">
        <f>Strains!E26</f>
        <v>71.88</v>
      </c>
      <c r="F32">
        <f>Strains!F26</f>
        <v>35.94</v>
      </c>
      <c r="G32">
        <f>Strains!G26</f>
        <v>-135</v>
      </c>
      <c r="H32">
        <f>Strains!H26</f>
        <v>-90.5</v>
      </c>
      <c r="I32">
        <f>Strains!I26</f>
        <v>11</v>
      </c>
      <c r="J32">
        <f>Strains!J26</f>
        <v>-27.45</v>
      </c>
      <c r="K32">
        <f>Strains!K26</f>
        <v>-20.475000000000001</v>
      </c>
      <c r="L32">
        <f>Strains!L26</f>
        <v>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35000</v>
      </c>
      <c r="Q32">
        <f>Strains!Q26</f>
        <v>183</v>
      </c>
      <c r="R32">
        <f>Strains!R26</f>
        <v>480</v>
      </c>
      <c r="S32">
        <f>Strains!S26</f>
        <v>22</v>
      </c>
      <c r="T32">
        <f>Strains!T26</f>
        <v>118.83180714130755</v>
      </c>
      <c r="U32">
        <f>Strains!U26</f>
        <v>5.1748975939211617</v>
      </c>
      <c r="V32">
        <f>Strains!V26</f>
        <v>-90.21470217407213</v>
      </c>
      <c r="W32">
        <f>Strains!W26</f>
        <v>1.5952592446073895E-2</v>
      </c>
      <c r="X32">
        <f>Strains!X26</f>
        <v>0.983473113905876</v>
      </c>
      <c r="Y32">
        <f>Strains!Y26</f>
        <v>3.6955690303690343E-2</v>
      </c>
      <c r="Z32">
        <f>Strains!Z26</f>
        <v>12.784419912164534</v>
      </c>
      <c r="AA32">
        <f>Strains!AA26</f>
        <v>1.1106484806585164</v>
      </c>
      <c r="AB32" t="str">
        <f>Strains!AB26</f>
        <v>****</v>
      </c>
      <c r="AC32" t="str">
        <f>Strains!AC26</f>
        <v>****</v>
      </c>
      <c r="AD32">
        <f>Strains!AD26</f>
        <v>1.8942442274400306</v>
      </c>
      <c r="AG32" s="1" t="s">
        <v>456</v>
      </c>
      <c r="AH32" s="1">
        <v>0.15</v>
      </c>
      <c r="AI32" s="1">
        <f t="shared" si="3"/>
        <v>7.0000000000000036</v>
      </c>
      <c r="AJ32" s="9">
        <f t="shared" si="4"/>
        <v>-90.21470217407213</v>
      </c>
      <c r="AK32" s="9">
        <f t="shared" si="5"/>
        <v>1.5952592446073895E-2</v>
      </c>
      <c r="AL32" s="9">
        <f t="shared" si="6"/>
        <v>0.983473113905876</v>
      </c>
      <c r="AM32" s="9">
        <f t="shared" si="7"/>
        <v>3.6955690303690343E-2</v>
      </c>
      <c r="AN32">
        <f t="shared" si="0"/>
        <v>1.1706590199369529</v>
      </c>
      <c r="AO32">
        <f t="shared" si="1"/>
        <v>1.6192688867233684E-4</v>
      </c>
      <c r="AP32" s="10">
        <f t="shared" si="8"/>
        <v>-1159.7386537268087</v>
      </c>
      <c r="AQ32" s="10">
        <f t="shared" si="9"/>
        <v>135.21021323719492</v>
      </c>
      <c r="AR32" s="9">
        <f t="shared" si="10"/>
        <v>-90.081000000000003</v>
      </c>
      <c r="AS32">
        <f t="shared" si="2"/>
        <v>1.1720182548099294</v>
      </c>
    </row>
    <row r="33" spans="1:45">
      <c r="A33">
        <f>Strains!A27</f>
        <v>26</v>
      </c>
      <c r="B33">
        <f>Strains!B27</f>
        <v>26</v>
      </c>
      <c r="C33">
        <f>Strains!C27</f>
        <v>980028</v>
      </c>
      <c r="D33">
        <f>Strains!D27</f>
        <v>41630.032443750002</v>
      </c>
      <c r="E33">
        <f>Strains!E27</f>
        <v>71.88</v>
      </c>
      <c r="F33">
        <f>Strains!F27</f>
        <v>35.94</v>
      </c>
      <c r="G33">
        <f>Strains!G27</f>
        <v>-135</v>
      </c>
      <c r="H33">
        <f>Strains!H27</f>
        <v>-90.5</v>
      </c>
      <c r="I33">
        <f>Strains!I27</f>
        <v>11</v>
      </c>
      <c r="J33">
        <f>Strains!J27</f>
        <v>-26.45</v>
      </c>
      <c r="K33">
        <f>Strains!K27</f>
        <v>-20.375</v>
      </c>
      <c r="L33">
        <f>Strains!L27</f>
        <v>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35000</v>
      </c>
      <c r="Q33">
        <f>Strains!Q27</f>
        <v>182</v>
      </c>
      <c r="R33">
        <f>Strains!R27</f>
        <v>472</v>
      </c>
      <c r="S33">
        <f>Strains!S27</f>
        <v>28</v>
      </c>
      <c r="T33">
        <f>Strains!T27</f>
        <v>117.25032482746157</v>
      </c>
      <c r="U33">
        <f>Strains!U27</f>
        <v>4.5739230860614741</v>
      </c>
      <c r="V33">
        <f>Strains!V27</f>
        <v>-90.205675728892217</v>
      </c>
      <c r="W33">
        <f>Strains!W27</f>
        <v>1.4227058144764699E-2</v>
      </c>
      <c r="X33">
        <f>Strains!X27</f>
        <v>0.9749502742915791</v>
      </c>
      <c r="Y33">
        <f>Strains!Y27</f>
        <v>3.3526047889389586E-2</v>
      </c>
      <c r="Z33">
        <f>Strains!Z27</f>
        <v>14.563745355622515</v>
      </c>
      <c r="AA33">
        <f>Strains!AA27</f>
        <v>1.0218518082169925</v>
      </c>
      <c r="AB33" t="str">
        <f>Strains!AB27</f>
        <v>****</v>
      </c>
      <c r="AC33" t="str">
        <f>Strains!AC27</f>
        <v>****</v>
      </c>
      <c r="AD33">
        <f>Strains!AD27</f>
        <v>1.6613360070650582</v>
      </c>
      <c r="AG33" s="1" t="s">
        <v>456</v>
      </c>
      <c r="AH33" s="1">
        <v>0.15</v>
      </c>
      <c r="AI33" s="1">
        <f t="shared" si="3"/>
        <v>8.0000000000000036</v>
      </c>
      <c r="AJ33" s="9">
        <f t="shared" si="4"/>
        <v>-90.205675728892217</v>
      </c>
      <c r="AK33" s="9">
        <f t="shared" si="5"/>
        <v>1.4227058144764699E-2</v>
      </c>
      <c r="AL33" s="9">
        <f t="shared" si="6"/>
        <v>0.9749502742915791</v>
      </c>
      <c r="AM33" s="9">
        <f t="shared" si="7"/>
        <v>3.3526047889389586E-2</v>
      </c>
      <c r="AN33">
        <f t="shared" si="0"/>
        <v>1.1707506346356891</v>
      </c>
      <c r="AO33">
        <f t="shared" si="1"/>
        <v>1.4444264398139062E-4</v>
      </c>
      <c r="AP33" s="10">
        <f t="shared" si="8"/>
        <v>-1081.5703330882745</v>
      </c>
      <c r="AQ33" s="10">
        <f t="shared" si="9"/>
        <v>120.47473955674991</v>
      </c>
      <c r="AR33" s="9">
        <f t="shared" si="10"/>
        <v>-90.081000000000003</v>
      </c>
      <c r="AS33">
        <f t="shared" si="2"/>
        <v>1.1720182548099294</v>
      </c>
    </row>
    <row r="34" spans="1:45">
      <c r="A34">
        <f>Strains!A28</f>
        <v>27</v>
      </c>
      <c r="B34">
        <f>Strains!B28</f>
        <v>27</v>
      </c>
      <c r="C34">
        <f>Strains!C28</f>
        <v>980028</v>
      </c>
      <c r="D34">
        <f>Strains!D28</f>
        <v>41630.034665740743</v>
      </c>
      <c r="E34">
        <f>Strains!E28</f>
        <v>71.88</v>
      </c>
      <c r="F34">
        <f>Strains!F28</f>
        <v>35.94</v>
      </c>
      <c r="G34">
        <f>Strains!G28</f>
        <v>-135</v>
      </c>
      <c r="H34">
        <f>Strains!H28</f>
        <v>-90.5</v>
      </c>
      <c r="I34">
        <f>Strains!I28</f>
        <v>11</v>
      </c>
      <c r="J34">
        <f>Strains!J28</f>
        <v>-25.45</v>
      </c>
      <c r="K34">
        <f>Strains!K28</f>
        <v>-20.29</v>
      </c>
      <c r="L34">
        <f>Strains!L28</f>
        <v>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35000</v>
      </c>
      <c r="Q34">
        <f>Strains!Q28</f>
        <v>182</v>
      </c>
      <c r="R34">
        <f>Strains!R28</f>
        <v>441</v>
      </c>
      <c r="S34">
        <f>Strains!S28</f>
        <v>19</v>
      </c>
      <c r="T34">
        <f>Strains!T28</f>
        <v>119.65570140672568</v>
      </c>
      <c r="U34">
        <f>Strains!U28</f>
        <v>4.9385945666378435</v>
      </c>
      <c r="V34">
        <f>Strains!V28</f>
        <v>-90.183000295249741</v>
      </c>
      <c r="W34">
        <f>Strains!W28</f>
        <v>1.5188511445469195E-2</v>
      </c>
      <c r="X34">
        <f>Strains!X28</f>
        <v>0.98688861423677754</v>
      </c>
      <c r="Y34">
        <f>Strains!Y28</f>
        <v>3.5187792114934238E-2</v>
      </c>
      <c r="Z34">
        <f>Strains!Z28</f>
        <v>12.865051502775998</v>
      </c>
      <c r="AA34">
        <f>Strains!AA28</f>
        <v>1.0662062365320979</v>
      </c>
      <c r="AB34" t="str">
        <f>Strains!AB28</f>
        <v>****</v>
      </c>
      <c r="AC34" t="str">
        <f>Strains!AC28</f>
        <v>****</v>
      </c>
      <c r="AD34">
        <f>Strains!AD28</f>
        <v>1.8028141814188141</v>
      </c>
      <c r="AG34" s="1" t="s">
        <v>460</v>
      </c>
      <c r="AH34" s="1">
        <v>0.15</v>
      </c>
      <c r="AI34" s="1">
        <f t="shared" si="3"/>
        <v>9.0000000000000036</v>
      </c>
      <c r="AJ34" s="9">
        <f t="shared" si="4"/>
        <v>-90.183000295249741</v>
      </c>
      <c r="AK34" s="9">
        <f t="shared" si="5"/>
        <v>1.5188511445469195E-2</v>
      </c>
      <c r="AL34" s="9">
        <f t="shared" si="6"/>
        <v>0.98688861423677754</v>
      </c>
      <c r="AM34" s="9">
        <f t="shared" si="7"/>
        <v>3.5187792114934238E-2</v>
      </c>
      <c r="AN34">
        <f t="shared" si="0"/>
        <v>1.1709808762687552</v>
      </c>
      <c r="AO34">
        <f t="shared" si="1"/>
        <v>1.5429728437199586E-4</v>
      </c>
      <c r="AP34" s="10">
        <f t="shared" si="8"/>
        <v>693.65399354030103</v>
      </c>
      <c r="AQ34" s="10">
        <f t="shared" si="9"/>
        <v>134.2454141552638</v>
      </c>
      <c r="AR34" s="9">
        <f t="shared" si="10"/>
        <v>-90.263000000000005</v>
      </c>
      <c r="AS34">
        <f t="shared" si="2"/>
        <v>1.1701691837413353</v>
      </c>
    </row>
    <row r="35" spans="1:45">
      <c r="A35">
        <f>Strains!A29</f>
        <v>28</v>
      </c>
      <c r="B35">
        <f>Strains!B29</f>
        <v>28</v>
      </c>
      <c r="C35">
        <f>Strains!C29</f>
        <v>980028</v>
      </c>
      <c r="D35">
        <f>Strains!D29</f>
        <v>41630.036865509261</v>
      </c>
      <c r="E35">
        <f>Strains!E29</f>
        <v>71.88</v>
      </c>
      <c r="F35">
        <f>Strains!F29</f>
        <v>35.94</v>
      </c>
      <c r="G35">
        <f>Strains!G29</f>
        <v>-135</v>
      </c>
      <c r="H35">
        <f>Strains!H29</f>
        <v>-90.5</v>
      </c>
      <c r="I35">
        <f>Strains!I29</f>
        <v>11</v>
      </c>
      <c r="J35">
        <f>Strains!J29</f>
        <v>-24.45</v>
      </c>
      <c r="K35">
        <f>Strains!K29</f>
        <v>-20.363</v>
      </c>
      <c r="L35">
        <f>Strains!L29</f>
        <v>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35000</v>
      </c>
      <c r="Q35">
        <f>Strains!Q29</f>
        <v>183</v>
      </c>
      <c r="R35">
        <f>Strains!R29</f>
        <v>500</v>
      </c>
      <c r="S35">
        <f>Strains!S29</f>
        <v>26</v>
      </c>
      <c r="T35">
        <f>Strains!T29</f>
        <v>115.04796104660292</v>
      </c>
      <c r="U35">
        <f>Strains!U29</f>
        <v>5.1912737540844374</v>
      </c>
      <c r="V35">
        <f>Strains!V29</f>
        <v>-90.301688134771268</v>
      </c>
      <c r="W35">
        <f>Strains!W29</f>
        <v>1.5078656353209726E-2</v>
      </c>
      <c r="X35">
        <f>Strains!X29</f>
        <v>0.89175558769153496</v>
      </c>
      <c r="Y35">
        <f>Strains!Y29</f>
        <v>3.4756008425625741E-2</v>
      </c>
      <c r="Z35">
        <f>Strains!Z29</f>
        <v>13.646254698793276</v>
      </c>
      <c r="AA35">
        <f>Strains!AA29</f>
        <v>1.0221931864343137</v>
      </c>
      <c r="AB35" t="str">
        <f>Strains!AB29</f>
        <v>****</v>
      </c>
      <c r="AC35" t="str">
        <f>Strains!AC29</f>
        <v>****</v>
      </c>
      <c r="AD35">
        <f>Strains!AD29</f>
        <v>1.9133108693965455</v>
      </c>
      <c r="AG35" s="1" t="s">
        <v>460</v>
      </c>
      <c r="AH35" s="1">
        <v>0.15</v>
      </c>
      <c r="AI35" s="1">
        <f t="shared" si="3"/>
        <v>10.000000000000004</v>
      </c>
      <c r="AJ35" s="9">
        <f t="shared" si="4"/>
        <v>-90.301688134771268</v>
      </c>
      <c r="AK35" s="9">
        <f t="shared" si="5"/>
        <v>1.5078656353209726E-2</v>
      </c>
      <c r="AL35" s="9">
        <f t="shared" si="6"/>
        <v>0.89175558769153496</v>
      </c>
      <c r="AM35" s="9">
        <f t="shared" si="7"/>
        <v>3.4756008425625741E-2</v>
      </c>
      <c r="AN35">
        <f t="shared" si="0"/>
        <v>1.1697772544014298</v>
      </c>
      <c r="AO35">
        <f t="shared" si="1"/>
        <v>1.5270692814484121E-4</v>
      </c>
      <c r="AP35" s="10">
        <f t="shared" si="8"/>
        <v>-334.93390985772299</v>
      </c>
      <c r="AQ35" s="10">
        <f t="shared" si="9"/>
        <v>129.90917848698314</v>
      </c>
      <c r="AR35" s="9">
        <f t="shared" si="10"/>
        <v>-90.263000000000005</v>
      </c>
      <c r="AS35">
        <f t="shared" si="2"/>
        <v>1.1701691837413353</v>
      </c>
    </row>
    <row r="36" spans="1:45">
      <c r="A36">
        <f>Strains!A30</f>
        <v>29</v>
      </c>
      <c r="B36">
        <f>Strains!B30</f>
        <v>29</v>
      </c>
      <c r="C36">
        <f>Strains!C30</f>
        <v>980028</v>
      </c>
      <c r="D36">
        <f>Strains!D30</f>
        <v>41630.039082175928</v>
      </c>
      <c r="E36">
        <f>Strains!E30</f>
        <v>71.88</v>
      </c>
      <c r="F36">
        <f>Strains!F30</f>
        <v>35.94</v>
      </c>
      <c r="G36">
        <f>Strains!G30</f>
        <v>-135</v>
      </c>
      <c r="H36">
        <f>Strains!H30</f>
        <v>-90.5</v>
      </c>
      <c r="I36">
        <f>Strains!I30</f>
        <v>11</v>
      </c>
      <c r="J36">
        <f>Strains!J30</f>
        <v>-23.45</v>
      </c>
      <c r="K36">
        <f>Strains!K30</f>
        <v>-20.405000000000001</v>
      </c>
      <c r="L36">
        <f>Strains!L30</f>
        <v>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35000</v>
      </c>
      <c r="Q36">
        <f>Strains!Q30</f>
        <v>183</v>
      </c>
      <c r="R36">
        <f>Strains!R30</f>
        <v>525</v>
      </c>
      <c r="S36">
        <f>Strains!S30</f>
        <v>13</v>
      </c>
      <c r="T36">
        <f>Strains!T30</f>
        <v>112.78888562439599</v>
      </c>
      <c r="U36">
        <f>Strains!U30</f>
        <v>6.5540126257032503</v>
      </c>
      <c r="V36">
        <f>Strains!V30</f>
        <v>-90.287755190307379</v>
      </c>
      <c r="W36">
        <f>Strains!W30</f>
        <v>1.77407070968509E-2</v>
      </c>
      <c r="X36">
        <f>Strains!X30</f>
        <v>0.82563228340206984</v>
      </c>
      <c r="Y36">
        <f>Strains!Y30</f>
        <v>3.9335468057973062E-2</v>
      </c>
      <c r="Z36">
        <f>Strains!Z30</f>
        <v>10.758165082041243</v>
      </c>
      <c r="AA36">
        <f>Strains!AA30</f>
        <v>1.0777331967032258</v>
      </c>
      <c r="AB36" t="str">
        <f>Strains!AB30</f>
        <v>****</v>
      </c>
      <c r="AC36" t="str">
        <f>Strains!AC30</f>
        <v>****</v>
      </c>
      <c r="AD36">
        <f>Strains!AD30</f>
        <v>2.4799915320863093</v>
      </c>
      <c r="AG36" s="1" t="s">
        <v>460</v>
      </c>
      <c r="AH36" s="1">
        <v>0.15</v>
      </c>
      <c r="AI36" s="1">
        <f t="shared" si="3"/>
        <v>11.000000000000004</v>
      </c>
      <c r="AJ36" s="9">
        <f t="shared" si="4"/>
        <v>-90.287755190307379</v>
      </c>
      <c r="AK36" s="9">
        <f t="shared" si="5"/>
        <v>1.77407070968509E-2</v>
      </c>
      <c r="AL36" s="9">
        <f t="shared" si="6"/>
        <v>0.82563228340206984</v>
      </c>
      <c r="AM36" s="9">
        <f t="shared" si="7"/>
        <v>3.9335468057973062E-2</v>
      </c>
      <c r="AN36">
        <f t="shared" si="0"/>
        <v>1.1699183561861104</v>
      </c>
      <c r="AO36">
        <f t="shared" si="1"/>
        <v>1.7973808978877237E-4</v>
      </c>
      <c r="AP36" s="10">
        <f t="shared" si="8"/>
        <v>-214.35153028292385</v>
      </c>
      <c r="AQ36" s="10">
        <f t="shared" si="9"/>
        <v>153.42454005972593</v>
      </c>
      <c r="AR36" s="9">
        <f t="shared" si="10"/>
        <v>-90.263000000000005</v>
      </c>
      <c r="AS36">
        <f t="shared" si="2"/>
        <v>1.1701691837413353</v>
      </c>
    </row>
    <row r="37" spans="1:45">
      <c r="A37">
        <f>Strains!A31</f>
        <v>30</v>
      </c>
      <c r="B37">
        <f>Strains!B31</f>
        <v>30</v>
      </c>
      <c r="C37">
        <f>Strains!C31</f>
        <v>980028</v>
      </c>
      <c r="D37">
        <f>Strains!D31</f>
        <v>41630.041297569442</v>
      </c>
      <c r="E37">
        <f>Strains!E31</f>
        <v>71.88</v>
      </c>
      <c r="F37">
        <f>Strains!F31</f>
        <v>35.94</v>
      </c>
      <c r="G37">
        <f>Strains!G31</f>
        <v>-135</v>
      </c>
      <c r="H37">
        <f>Strains!H31</f>
        <v>-90.5</v>
      </c>
      <c r="I37">
        <f>Strains!I31</f>
        <v>11</v>
      </c>
      <c r="J37">
        <f>Strains!J31</f>
        <v>-22.45</v>
      </c>
      <c r="K37">
        <f>Strains!K31</f>
        <v>-20.427</v>
      </c>
      <c r="L37">
        <f>Strains!L31</f>
        <v>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35000</v>
      </c>
      <c r="Q37">
        <f>Strains!Q31</f>
        <v>185</v>
      </c>
      <c r="R37">
        <f>Strains!R31</f>
        <v>578</v>
      </c>
      <c r="S37">
        <f>Strains!S31</f>
        <v>31</v>
      </c>
      <c r="T37">
        <f>Strains!T31</f>
        <v>124.69289120418895</v>
      </c>
      <c r="U37">
        <f>Strains!U31</f>
        <v>4.4294870298089046</v>
      </c>
      <c r="V37">
        <f>Strains!V31</f>
        <v>-90.329810259440009</v>
      </c>
      <c r="W37">
        <f>Strains!W31</f>
        <v>1.1010365598209802E-2</v>
      </c>
      <c r="X37">
        <f>Strains!X31</f>
        <v>0.83384510755055474</v>
      </c>
      <c r="Y37">
        <f>Strains!Y31</f>
        <v>2.4614806735901593E-2</v>
      </c>
      <c r="Z37">
        <f>Strains!Z31</f>
        <v>12.641760370464366</v>
      </c>
      <c r="AA37">
        <f>Strains!AA31</f>
        <v>0.75709256585692419</v>
      </c>
      <c r="AB37" t="str">
        <f>Strains!AB31</f>
        <v>****</v>
      </c>
      <c r="AC37" t="str">
        <f>Strains!AC31</f>
        <v>****</v>
      </c>
      <c r="AD37">
        <f>Strains!AD31</f>
        <v>1.5897040345383027</v>
      </c>
      <c r="AG37" s="1" t="s">
        <v>460</v>
      </c>
      <c r="AH37" s="1">
        <v>0.15</v>
      </c>
      <c r="AI37" s="1">
        <f t="shared" si="3"/>
        <v>12.000000000000004</v>
      </c>
      <c r="AJ37" s="9">
        <f t="shared" si="4"/>
        <v>-90.329810259440009</v>
      </c>
      <c r="AK37" s="9">
        <f t="shared" si="5"/>
        <v>1.1010365598209802E-2</v>
      </c>
      <c r="AL37" s="9">
        <f t="shared" si="6"/>
        <v>0.83384510755055474</v>
      </c>
      <c r="AM37" s="9">
        <f t="shared" si="7"/>
        <v>2.4614806735901593E-2</v>
      </c>
      <c r="AN37">
        <f t="shared" si="0"/>
        <v>1.169492612188942</v>
      </c>
      <c r="AO37">
        <f t="shared" si="1"/>
        <v>1.1141813885817697E-4</v>
      </c>
      <c r="AP37" s="10">
        <f t="shared" si="8"/>
        <v>-578.18267802108517</v>
      </c>
      <c r="AQ37" s="10">
        <f t="shared" si="9"/>
        <v>93.820113875117045</v>
      </c>
      <c r="AR37" s="9">
        <f t="shared" si="10"/>
        <v>-90.263000000000005</v>
      </c>
      <c r="AS37">
        <f t="shared" si="2"/>
        <v>1.1701691837413353</v>
      </c>
    </row>
    <row r="38" spans="1:45">
      <c r="A38">
        <f>Strains!A32</f>
        <v>31</v>
      </c>
      <c r="B38">
        <f>Strains!B32</f>
        <v>31</v>
      </c>
      <c r="C38">
        <f>Strains!C32</f>
        <v>980028</v>
      </c>
      <c r="D38">
        <f>Strains!D32</f>
        <v>41630.043526041663</v>
      </c>
      <c r="E38">
        <f>Strains!E32</f>
        <v>71.88</v>
      </c>
      <c r="F38">
        <f>Strains!F32</f>
        <v>35.94</v>
      </c>
      <c r="G38">
        <f>Strains!G32</f>
        <v>-135</v>
      </c>
      <c r="H38">
        <f>Strains!H32</f>
        <v>-90.5</v>
      </c>
      <c r="I38">
        <f>Strains!I32</f>
        <v>11</v>
      </c>
      <c r="J38">
        <f>Strains!J32</f>
        <v>-21.45</v>
      </c>
      <c r="K38">
        <f>Strains!K32</f>
        <v>-20.45</v>
      </c>
      <c r="L38">
        <f>Strains!L32</f>
        <v>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35000</v>
      </c>
      <c r="Q38">
        <f>Strains!Q32</f>
        <v>184</v>
      </c>
      <c r="R38">
        <f>Strains!R32</f>
        <v>541</v>
      </c>
      <c r="S38">
        <f>Strains!S32</f>
        <v>22</v>
      </c>
      <c r="T38">
        <f>Strains!T32</f>
        <v>125.57046523359401</v>
      </c>
      <c r="U38">
        <f>Strains!U32</f>
        <v>5.1931160144071509</v>
      </c>
      <c r="V38">
        <f>Strains!V32</f>
        <v>-90.324697710571328</v>
      </c>
      <c r="W38">
        <f>Strains!W32</f>
        <v>1.3547565720581604E-2</v>
      </c>
      <c r="X38">
        <f>Strains!X32</f>
        <v>0.89399691862241537</v>
      </c>
      <c r="Y38">
        <f>Strains!Y32</f>
        <v>3.0960089868872064E-2</v>
      </c>
      <c r="Z38">
        <f>Strains!Z32</f>
        <v>11.508093865790812</v>
      </c>
      <c r="AA38">
        <f>Strains!AA32</f>
        <v>0.91599385555686674</v>
      </c>
      <c r="AB38" t="str">
        <f>Strains!AB32</f>
        <v>****</v>
      </c>
      <c r="AC38" t="str">
        <f>Strains!AC32</f>
        <v>****</v>
      </c>
      <c r="AD38">
        <f>Strains!AD32</f>
        <v>1.8565180812122726</v>
      </c>
      <c r="AG38" s="1" t="s">
        <v>460</v>
      </c>
      <c r="AH38" s="1">
        <v>0.15</v>
      </c>
      <c r="AI38" s="1">
        <f t="shared" si="3"/>
        <v>13.000000000000004</v>
      </c>
      <c r="AJ38" s="9">
        <f t="shared" si="4"/>
        <v>-90.324697710571328</v>
      </c>
      <c r="AK38" s="9">
        <f t="shared" si="5"/>
        <v>1.3547565720581604E-2</v>
      </c>
      <c r="AL38" s="9">
        <f t="shared" si="6"/>
        <v>0.89399691862241537</v>
      </c>
      <c r="AM38" s="9">
        <f t="shared" si="7"/>
        <v>3.0960089868872064E-2</v>
      </c>
      <c r="AN38">
        <f t="shared" si="0"/>
        <v>1.1695443440612197</v>
      </c>
      <c r="AO38">
        <f t="shared" si="1"/>
        <v>1.3711588682063791E-4</v>
      </c>
      <c r="AP38" s="10">
        <f t="shared" si="8"/>
        <v>-533.9737952403118</v>
      </c>
      <c r="AQ38" s="10">
        <f t="shared" si="9"/>
        <v>115.9719505235696</v>
      </c>
      <c r="AR38" s="9">
        <f t="shared" si="10"/>
        <v>-90.263000000000005</v>
      </c>
      <c r="AS38">
        <f t="shared" si="2"/>
        <v>1.1701691837413353</v>
      </c>
    </row>
    <row r="39" spans="1:45">
      <c r="A39">
        <f>Strains!A33</f>
        <v>32</v>
      </c>
      <c r="B39">
        <f>Strains!B33</f>
        <v>32</v>
      </c>
      <c r="C39">
        <f>Strains!C33</f>
        <v>980028</v>
      </c>
      <c r="D39">
        <f>Strains!D33</f>
        <v>41630.045745138887</v>
      </c>
      <c r="E39">
        <f>Strains!E33</f>
        <v>71.88</v>
      </c>
      <c r="F39">
        <f>Strains!F33</f>
        <v>35.94</v>
      </c>
      <c r="G39">
        <f>Strains!G33</f>
        <v>-135</v>
      </c>
      <c r="H39">
        <f>Strains!H33</f>
        <v>-90.5</v>
      </c>
      <c r="I39">
        <f>Strains!I33</f>
        <v>11</v>
      </c>
      <c r="J39">
        <f>Strains!J33</f>
        <v>-20.45</v>
      </c>
      <c r="K39">
        <f>Strains!K33</f>
        <v>-20.486000000000001</v>
      </c>
      <c r="L39">
        <f>Strains!L33</f>
        <v>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35000</v>
      </c>
      <c r="Q39">
        <f>Strains!Q33</f>
        <v>183</v>
      </c>
      <c r="R39">
        <f>Strains!R33</f>
        <v>512</v>
      </c>
      <c r="S39">
        <f>Strains!S33</f>
        <v>29</v>
      </c>
      <c r="T39">
        <f>Strains!T33</f>
        <v>121.80247109488155</v>
      </c>
      <c r="U39">
        <f>Strains!U33</f>
        <v>4.3528220290154636</v>
      </c>
      <c r="V39">
        <f>Strains!V33</f>
        <v>-90.305449391252921</v>
      </c>
      <c r="W39">
        <f>Strains!W33</f>
        <v>1.1768723519592688E-2</v>
      </c>
      <c r="X39">
        <f>Strains!X33</f>
        <v>0.88272081877765129</v>
      </c>
      <c r="Y39">
        <f>Strains!Y33</f>
        <v>2.661398886865203E-2</v>
      </c>
      <c r="Z39">
        <f>Strains!Z33</f>
        <v>12.730418184567183</v>
      </c>
      <c r="AA39">
        <f>Strains!AA33</f>
        <v>0.80673057125916203</v>
      </c>
      <c r="AB39" t="str">
        <f>Strains!AB33</f>
        <v>****</v>
      </c>
      <c r="AC39" t="str">
        <f>Strains!AC33</f>
        <v>****</v>
      </c>
      <c r="AD39">
        <f>Strains!AD33</f>
        <v>1.5783731841244901</v>
      </c>
      <c r="AG39" s="1" t="s">
        <v>460</v>
      </c>
      <c r="AH39" s="1">
        <v>0.15</v>
      </c>
      <c r="AI39" s="1">
        <f t="shared" si="3"/>
        <v>14.000000000000004</v>
      </c>
      <c r="AJ39" s="9">
        <f t="shared" si="4"/>
        <v>-90.305449391252921</v>
      </c>
      <c r="AK39" s="9">
        <f t="shared" si="5"/>
        <v>1.1768723519592688E-2</v>
      </c>
      <c r="AL39" s="9">
        <f t="shared" si="6"/>
        <v>0.88272081877765129</v>
      </c>
      <c r="AM39" s="9">
        <f t="shared" si="7"/>
        <v>2.661398886865203E-2</v>
      </c>
      <c r="AN39">
        <f t="shared" si="0"/>
        <v>1.1697391721842052</v>
      </c>
      <c r="AO39">
        <f t="shared" si="1"/>
        <v>1.1916920397703201E-4</v>
      </c>
      <c r="AP39" s="10">
        <f t="shared" si="8"/>
        <v>-367.47810752904411</v>
      </c>
      <c r="AQ39" s="10">
        <f t="shared" si="9"/>
        <v>101.07177912468802</v>
      </c>
      <c r="AR39" s="9">
        <f t="shared" si="10"/>
        <v>-90.263000000000005</v>
      </c>
      <c r="AS39">
        <f t="shared" si="2"/>
        <v>1.1701691837413353</v>
      </c>
    </row>
    <row r="40" spans="1:45">
      <c r="A40">
        <f>Strains!A34</f>
        <v>33</v>
      </c>
      <c r="B40">
        <f>Strains!B34</f>
        <v>33</v>
      </c>
      <c r="C40">
        <f>Strains!C34</f>
        <v>980028</v>
      </c>
      <c r="D40">
        <f>Strains!D34</f>
        <v>41630.047954861111</v>
      </c>
      <c r="E40">
        <f>Strains!E34</f>
        <v>71.88</v>
      </c>
      <c r="F40">
        <f>Strains!F34</f>
        <v>35.94</v>
      </c>
      <c r="G40">
        <f>Strains!G34</f>
        <v>-135</v>
      </c>
      <c r="H40">
        <f>Strains!H34</f>
        <v>-90.5</v>
      </c>
      <c r="I40">
        <f>Strains!I34</f>
        <v>11</v>
      </c>
      <c r="J40">
        <f>Strains!J34</f>
        <v>-19.45</v>
      </c>
      <c r="K40">
        <f>Strains!K34</f>
        <v>-20.478999999999999</v>
      </c>
      <c r="L40">
        <f>Strains!L34</f>
        <v>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35000</v>
      </c>
      <c r="Q40">
        <f>Strains!Q34</f>
        <v>184</v>
      </c>
      <c r="R40">
        <f>Strains!R34</f>
        <v>549</v>
      </c>
      <c r="S40">
        <f>Strains!S34</f>
        <v>22</v>
      </c>
      <c r="T40">
        <f>Strains!T34</f>
        <v>124.71386236932375</v>
      </c>
      <c r="U40">
        <f>Strains!U34</f>
        <v>5.5895703864976261</v>
      </c>
      <c r="V40">
        <f>Strains!V34</f>
        <v>-90.271738152806591</v>
      </c>
      <c r="W40">
        <f>Strains!W34</f>
        <v>1.4388746636054522E-2</v>
      </c>
      <c r="X40">
        <f>Strains!X34</f>
        <v>0.86684069056307733</v>
      </c>
      <c r="Y40">
        <f>Strains!Y34</f>
        <v>3.2302587367298158E-2</v>
      </c>
      <c r="Z40">
        <f>Strains!Z34</f>
        <v>12.371276331504468</v>
      </c>
      <c r="AA40">
        <f>Strains!AA34</f>
        <v>0.98628656342477439</v>
      </c>
      <c r="AB40" t="str">
        <f>Strains!AB34</f>
        <v>****</v>
      </c>
      <c r="AC40" t="str">
        <f>Strains!AC34</f>
        <v>****</v>
      </c>
      <c r="AD40">
        <f>Strains!AD34</f>
        <v>2.0057299475003689</v>
      </c>
      <c r="AG40" s="1" t="s">
        <v>460</v>
      </c>
      <c r="AH40" s="1">
        <v>0.15</v>
      </c>
      <c r="AI40" s="1">
        <f t="shared" si="3"/>
        <v>15.000000000000004</v>
      </c>
      <c r="AJ40" s="9">
        <f t="shared" si="4"/>
        <v>-90.271738152806591</v>
      </c>
      <c r="AK40" s="9">
        <f t="shared" si="5"/>
        <v>1.4388746636054522E-2</v>
      </c>
      <c r="AL40" s="9">
        <f t="shared" si="6"/>
        <v>0.86684069056307733</v>
      </c>
      <c r="AM40" s="9">
        <f t="shared" si="7"/>
        <v>3.2302587367298158E-2</v>
      </c>
      <c r="AN40">
        <f t="shared" ref="AN40:AN60" si="11">ABS(lambda/2/SIN(RADIANS(AJ40-phi0)/2))</f>
        <v>1.1700806274481521</v>
      </c>
      <c r="AO40">
        <f t="shared" ref="AO40:AO60" si="12">ABS(lambda/2/SIN(RADIANS(AJ40+AK40-phi0)/2))-AN40</f>
        <v>1.4583266256740224E-4</v>
      </c>
      <c r="AP40" s="10">
        <f t="shared" si="8"/>
        <v>-75.678196292970483</v>
      </c>
      <c r="AQ40" s="10">
        <f t="shared" si="9"/>
        <v>124.76672611218945</v>
      </c>
      <c r="AR40" s="9">
        <f t="shared" si="10"/>
        <v>-90.263000000000005</v>
      </c>
      <c r="AS40">
        <f t="shared" ref="AS40:AS60" si="13">ABS(lambda/2/SIN(RADIANS(AR40-phi0)/2))</f>
        <v>1.1701691837413353</v>
      </c>
    </row>
    <row r="41" spans="1:45">
      <c r="A41">
        <f>Strains!A35</f>
        <v>34</v>
      </c>
      <c r="B41">
        <f>Strains!B35</f>
        <v>34</v>
      </c>
      <c r="C41">
        <f>Strains!C35</f>
        <v>980028</v>
      </c>
      <c r="D41">
        <f>Strains!D35</f>
        <v>41630.05017638889</v>
      </c>
      <c r="E41">
        <f>Strains!E35</f>
        <v>71.88</v>
      </c>
      <c r="F41">
        <f>Strains!F35</f>
        <v>35.94</v>
      </c>
      <c r="G41">
        <f>Strains!G35</f>
        <v>-135</v>
      </c>
      <c r="H41">
        <f>Strains!H35</f>
        <v>-90.5</v>
      </c>
      <c r="I41">
        <f>Strains!I35</f>
        <v>11</v>
      </c>
      <c r="J41">
        <f>Strains!J35</f>
        <v>-18.45</v>
      </c>
      <c r="K41">
        <f>Strains!K35</f>
        <v>-20.492999999999999</v>
      </c>
      <c r="L41">
        <f>Strains!L35</f>
        <v>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35000</v>
      </c>
      <c r="Q41">
        <f>Strains!Q35</f>
        <v>185</v>
      </c>
      <c r="R41">
        <f>Strains!R35</f>
        <v>580</v>
      </c>
      <c r="S41">
        <f>Strains!S35</f>
        <v>21</v>
      </c>
      <c r="T41">
        <f>Strains!T35</f>
        <v>128.9987050146994</v>
      </c>
      <c r="U41">
        <f>Strains!U35</f>
        <v>5.1525054580015581</v>
      </c>
      <c r="V41">
        <f>Strains!V35</f>
        <v>-90.253408787567025</v>
      </c>
      <c r="W41">
        <f>Strains!W35</f>
        <v>1.3000081209412363E-2</v>
      </c>
      <c r="X41">
        <f>Strains!X35</f>
        <v>0.87743678713699325</v>
      </c>
      <c r="Y41">
        <f>Strains!Y35</f>
        <v>2.9430966059612138E-2</v>
      </c>
      <c r="Z41">
        <f>Strains!Z35</f>
        <v>12.905261624450363</v>
      </c>
      <c r="AA41">
        <f>Strains!AA35</f>
        <v>0.928878970262353</v>
      </c>
      <c r="AB41" t="str">
        <f>Strains!AB35</f>
        <v>****</v>
      </c>
      <c r="AC41" t="str">
        <f>Strains!AC35</f>
        <v>****</v>
      </c>
      <c r="AD41">
        <f>Strains!AD35</f>
        <v>1.8172326686920628</v>
      </c>
      <c r="AG41" s="1" t="s">
        <v>460</v>
      </c>
      <c r="AH41" s="1">
        <v>0.15</v>
      </c>
      <c r="AI41" s="1">
        <f t="shared" si="3"/>
        <v>16.000000000000004</v>
      </c>
      <c r="AJ41" s="9">
        <f t="shared" si="4"/>
        <v>-90.253408787567025</v>
      </c>
      <c r="AK41" s="9">
        <f t="shared" si="5"/>
        <v>1.3000081209412363E-2</v>
      </c>
      <c r="AL41" s="9">
        <f t="shared" si="6"/>
        <v>0.87743678713699325</v>
      </c>
      <c r="AM41" s="9">
        <f t="shared" si="7"/>
        <v>2.9430966059612138E-2</v>
      </c>
      <c r="AN41">
        <f t="shared" si="11"/>
        <v>1.1702664085839403</v>
      </c>
      <c r="AO41">
        <f t="shared" si="12"/>
        <v>1.3181897353331529E-4</v>
      </c>
      <c r="AP41" s="10">
        <f t="shared" si="8"/>
        <v>83.086141692895666</v>
      </c>
      <c r="AQ41" s="10">
        <f t="shared" si="9"/>
        <v>113.21517201695005</v>
      </c>
      <c r="AR41" s="9">
        <f t="shared" si="10"/>
        <v>-90.263000000000005</v>
      </c>
      <c r="AS41">
        <f t="shared" si="13"/>
        <v>1.1701691837413353</v>
      </c>
    </row>
    <row r="42" spans="1:45">
      <c r="A42">
        <f>Strains!A36</f>
        <v>35</v>
      </c>
      <c r="B42">
        <f>Strains!B36</f>
        <v>35</v>
      </c>
      <c r="C42">
        <f>Strains!C36</f>
        <v>980028</v>
      </c>
      <c r="D42">
        <f>Strains!D36</f>
        <v>41630.052408796299</v>
      </c>
      <c r="E42">
        <f>Strains!E36</f>
        <v>71.88</v>
      </c>
      <c r="F42">
        <f>Strains!F36</f>
        <v>35.94</v>
      </c>
      <c r="G42">
        <f>Strains!G36</f>
        <v>-135</v>
      </c>
      <c r="H42">
        <f>Strains!H36</f>
        <v>-90.5</v>
      </c>
      <c r="I42">
        <f>Strains!I36</f>
        <v>11</v>
      </c>
      <c r="J42">
        <f>Strains!J36</f>
        <v>-10.45</v>
      </c>
      <c r="K42">
        <f>Strains!K36</f>
        <v>-20.686</v>
      </c>
      <c r="L42">
        <f>Strains!L36</f>
        <v>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35000</v>
      </c>
      <c r="Q42">
        <f>Strains!Q36</f>
        <v>185</v>
      </c>
      <c r="R42">
        <f>Strains!R36</f>
        <v>541</v>
      </c>
      <c r="S42">
        <f>Strains!S36</f>
        <v>29</v>
      </c>
      <c r="T42">
        <f>Strains!T36</f>
        <v>125.17773736731678</v>
      </c>
      <c r="U42">
        <f>Strains!U36</f>
        <v>4.6415348354248991</v>
      </c>
      <c r="V42">
        <f>Strains!V36</f>
        <v>-90.178937804680658</v>
      </c>
      <c r="W42">
        <f>Strains!W36</f>
        <v>1.2528509044697378E-2</v>
      </c>
      <c r="X42">
        <f>Strains!X36</f>
        <v>0.91378693170995451</v>
      </c>
      <c r="Y42">
        <f>Strains!Y36</f>
        <v>2.8756591831271924E-2</v>
      </c>
      <c r="Z42">
        <f>Strains!Z36</f>
        <v>12.773247569830362</v>
      </c>
      <c r="AA42">
        <f>Strains!AA36</f>
        <v>0.88235181175560629</v>
      </c>
      <c r="AB42" t="str">
        <f>Strains!AB36</f>
        <v>****</v>
      </c>
      <c r="AC42" t="str">
        <f>Strains!AC36</f>
        <v>****</v>
      </c>
      <c r="AD42">
        <f>Strains!AD36</f>
        <v>1.6551364845581924</v>
      </c>
      <c r="AG42" s="1" t="s">
        <v>460</v>
      </c>
      <c r="AH42" s="1">
        <v>0.15</v>
      </c>
      <c r="AI42" s="1">
        <f t="shared" si="3"/>
        <v>24.000000000000004</v>
      </c>
      <c r="AJ42" s="9">
        <f t="shared" si="4"/>
        <v>-90.178937804680658</v>
      </c>
      <c r="AK42" s="9">
        <f t="shared" si="5"/>
        <v>1.2528509044697378E-2</v>
      </c>
      <c r="AL42" s="9">
        <f t="shared" si="6"/>
        <v>0.91378693170995451</v>
      </c>
      <c r="AM42" s="9">
        <f t="shared" si="7"/>
        <v>2.8756591831271924E-2</v>
      </c>
      <c r="AN42">
        <f t="shared" si="11"/>
        <v>1.1710221403621042</v>
      </c>
      <c r="AO42">
        <f t="shared" si="12"/>
        <v>1.2728389791427652E-4</v>
      </c>
      <c r="AP42" s="10">
        <f t="shared" si="8"/>
        <v>728.9173502602182</v>
      </c>
      <c r="AQ42" s="10">
        <f t="shared" si="9"/>
        <v>111.1956085320536</v>
      </c>
      <c r="AR42" s="9">
        <f t="shared" si="10"/>
        <v>-90.263000000000005</v>
      </c>
      <c r="AS42">
        <f t="shared" si="13"/>
        <v>1.1701691837413353</v>
      </c>
    </row>
    <row r="43" spans="1:45">
      <c r="A43">
        <f>Strains!A37</f>
        <v>36</v>
      </c>
      <c r="B43">
        <f>Strains!B37</f>
        <v>36</v>
      </c>
      <c r="C43">
        <f>Strains!C37</f>
        <v>980028</v>
      </c>
      <c r="D43">
        <f>Strains!D37</f>
        <v>41630.054657870372</v>
      </c>
      <c r="E43">
        <f>Strains!E37</f>
        <v>71.88</v>
      </c>
      <c r="F43">
        <f>Strains!F37</f>
        <v>35.94</v>
      </c>
      <c r="G43">
        <f>Strains!G37</f>
        <v>-135</v>
      </c>
      <c r="H43">
        <f>Strains!H37</f>
        <v>-90.5</v>
      </c>
      <c r="I43">
        <f>Strains!I37</f>
        <v>11</v>
      </c>
      <c r="J43">
        <f>Strains!J37</f>
        <v>-45.7</v>
      </c>
      <c r="K43">
        <f>Strains!K37</f>
        <v>-20.567</v>
      </c>
      <c r="L43">
        <f>Strains!L37</f>
        <v>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35000</v>
      </c>
      <c r="Q43">
        <f>Strains!Q37</f>
        <v>184</v>
      </c>
      <c r="R43">
        <f>Strains!R37</f>
        <v>549</v>
      </c>
      <c r="S43">
        <f>Strains!S37</f>
        <v>29</v>
      </c>
      <c r="T43">
        <f>Strains!T37</f>
        <v>112.68034553412367</v>
      </c>
      <c r="U43">
        <f>Strains!U37</f>
        <v>4.9853254981035988</v>
      </c>
      <c r="V43">
        <f>Strains!V37</f>
        <v>-90.274858339467897</v>
      </c>
      <c r="W43">
        <f>Strains!W37</f>
        <v>1.276814621218067E-2</v>
      </c>
      <c r="X43">
        <f>Strains!X37</f>
        <v>0.77347706451414122</v>
      </c>
      <c r="Y43">
        <f>Strains!Y37</f>
        <v>2.8521882747843241E-2</v>
      </c>
      <c r="Z43">
        <f>Strains!Z37</f>
        <v>12.02718747231099</v>
      </c>
      <c r="AA43">
        <f>Strains!AA37</f>
        <v>0.8031130120647213</v>
      </c>
      <c r="AB43" t="str">
        <f>Strains!AB37</f>
        <v>****</v>
      </c>
      <c r="AC43" t="str">
        <f>Strains!AC37</f>
        <v>****</v>
      </c>
      <c r="AD43">
        <f>Strains!AD37</f>
        <v>1.8714310131171861</v>
      </c>
      <c r="AG43" s="1" t="s">
        <v>460</v>
      </c>
      <c r="AH43" s="1">
        <v>0.15</v>
      </c>
      <c r="AI43" s="1">
        <f t="shared" si="3"/>
        <v>-11.25</v>
      </c>
      <c r="AJ43" s="9">
        <f t="shared" si="4"/>
        <v>-90.274858339467897</v>
      </c>
      <c r="AK43" s="9">
        <f t="shared" si="5"/>
        <v>1.276814621218067E-2</v>
      </c>
      <c r="AL43" s="9">
        <f t="shared" si="6"/>
        <v>0.77347706451414122</v>
      </c>
      <c r="AM43" s="9">
        <f t="shared" si="7"/>
        <v>2.8521882747843241E-2</v>
      </c>
      <c r="AN43">
        <f t="shared" si="11"/>
        <v>1.1700490109966681</v>
      </c>
      <c r="AO43">
        <f t="shared" si="12"/>
        <v>1.2939428896907579E-4</v>
      </c>
      <c r="AP43" s="10">
        <f t="shared" si="8"/>
        <v>-102.69689745453022</v>
      </c>
      <c r="AQ43" s="10">
        <f t="shared" si="9"/>
        <v>110.60019214277979</v>
      </c>
      <c r="AR43" s="9">
        <f t="shared" si="10"/>
        <v>-90.263000000000005</v>
      </c>
      <c r="AS43">
        <f t="shared" si="13"/>
        <v>1.1701691837413353</v>
      </c>
    </row>
    <row r="44" spans="1:45">
      <c r="A44">
        <f>Strains!A38</f>
        <v>37</v>
      </c>
      <c r="B44">
        <f>Strains!B38</f>
        <v>37</v>
      </c>
      <c r="C44">
        <f>Strains!C38</f>
        <v>980028</v>
      </c>
      <c r="D44">
        <f>Strains!D38</f>
        <v>41630.056949305559</v>
      </c>
      <c r="E44">
        <f>Strains!E38</f>
        <v>71.88</v>
      </c>
      <c r="F44">
        <f>Strains!F38</f>
        <v>35.94</v>
      </c>
      <c r="G44">
        <f>Strains!G38</f>
        <v>-135</v>
      </c>
      <c r="H44">
        <f>Strains!H38</f>
        <v>-90.5</v>
      </c>
      <c r="I44">
        <f>Strains!I38</f>
        <v>11</v>
      </c>
      <c r="J44">
        <f>Strains!J38</f>
        <v>-45.45</v>
      </c>
      <c r="K44">
        <f>Strains!K38</f>
        <v>-20.571999999999999</v>
      </c>
      <c r="L44">
        <f>Strains!L38</f>
        <v>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35000</v>
      </c>
      <c r="Q44">
        <f>Strains!Q38</f>
        <v>184</v>
      </c>
      <c r="R44">
        <f>Strains!R38</f>
        <v>537</v>
      </c>
      <c r="S44">
        <f>Strains!S38</f>
        <v>26</v>
      </c>
      <c r="T44">
        <f>Strains!T38</f>
        <v>109.14085309870599</v>
      </c>
      <c r="U44">
        <f>Strains!U38</f>
        <v>4.5987880334686295</v>
      </c>
      <c r="V44">
        <f>Strains!V38</f>
        <v>-90.273989225315745</v>
      </c>
      <c r="W44">
        <f>Strains!W38</f>
        <v>1.2932960852216223E-2</v>
      </c>
      <c r="X44">
        <f>Strains!X38</f>
        <v>0.81848484129865884</v>
      </c>
      <c r="Y44">
        <f>Strains!Y38</f>
        <v>2.9214547307294531E-2</v>
      </c>
      <c r="Z44">
        <f>Strains!Z38</f>
        <v>12.290935025789441</v>
      </c>
      <c r="AA44">
        <f>Strains!AA38</f>
        <v>0.80730828945857203</v>
      </c>
      <c r="AB44" t="str">
        <f>Strains!AB38</f>
        <v>****</v>
      </c>
      <c r="AC44" t="str">
        <f>Strains!AC38</f>
        <v>****</v>
      </c>
      <c r="AD44">
        <f>Strains!AD38</f>
        <v>1.7499308358768912</v>
      </c>
      <c r="AG44" s="1" t="s">
        <v>460</v>
      </c>
      <c r="AH44" s="1">
        <v>0.15</v>
      </c>
      <c r="AI44" s="1">
        <f t="shared" si="3"/>
        <v>-11</v>
      </c>
      <c r="AJ44" s="9">
        <f t="shared" si="4"/>
        <v>-90.273989225315745</v>
      </c>
      <c r="AK44" s="9">
        <f t="shared" si="5"/>
        <v>1.2932960852216223E-2</v>
      </c>
      <c r="AL44" s="9">
        <f t="shared" si="6"/>
        <v>0.81848484129865884</v>
      </c>
      <c r="AM44" s="9">
        <f t="shared" si="7"/>
        <v>2.9214547307294531E-2</v>
      </c>
      <c r="AN44">
        <f t="shared" si="11"/>
        <v>1.1700578173601226</v>
      </c>
      <c r="AO44">
        <f t="shared" si="12"/>
        <v>1.3106780183691491E-4</v>
      </c>
      <c r="AP44" s="10">
        <f t="shared" si="8"/>
        <v>-95.17117931323989</v>
      </c>
      <c r="AQ44" s="10">
        <f t="shared" si="9"/>
        <v>112.05621828958408</v>
      </c>
      <c r="AR44" s="9">
        <f t="shared" si="10"/>
        <v>-90.263000000000005</v>
      </c>
      <c r="AS44">
        <f t="shared" si="13"/>
        <v>1.1701691837413353</v>
      </c>
    </row>
    <row r="45" spans="1:45">
      <c r="A45">
        <f>Strains!A39</f>
        <v>38</v>
      </c>
      <c r="B45">
        <f>Strains!B39</f>
        <v>38</v>
      </c>
      <c r="C45">
        <f>Strains!C39</f>
        <v>980028</v>
      </c>
      <c r="D45">
        <f>Strains!D39</f>
        <v>41630.059175115741</v>
      </c>
      <c r="E45">
        <f>Strains!E39</f>
        <v>71.88</v>
      </c>
      <c r="F45">
        <f>Strains!F39</f>
        <v>35.94</v>
      </c>
      <c r="G45">
        <f>Strains!G39</f>
        <v>-135</v>
      </c>
      <c r="H45">
        <f>Strains!H39</f>
        <v>-90.5</v>
      </c>
      <c r="I45">
        <f>Strains!I39</f>
        <v>11</v>
      </c>
      <c r="J45">
        <f>Strains!J39</f>
        <v>-45.2</v>
      </c>
      <c r="K45">
        <f>Strains!K39</f>
        <v>-20.558</v>
      </c>
      <c r="L45">
        <f>Strains!L39</f>
        <v>0</v>
      </c>
      <c r="M45">
        <f>Strains!M39</f>
        <v>0</v>
      </c>
      <c r="N45" t="str">
        <f>Strains!N39</f>
        <v>OFF</v>
      </c>
      <c r="O45">
        <f>Strains!O39</f>
        <v>32</v>
      </c>
      <c r="P45">
        <f>Strains!P39</f>
        <v>35000</v>
      </c>
      <c r="Q45">
        <f>Strains!Q39</f>
        <v>182</v>
      </c>
      <c r="R45">
        <f>Strains!R39</f>
        <v>518</v>
      </c>
      <c r="S45">
        <f>Strains!S39</f>
        <v>28</v>
      </c>
      <c r="T45">
        <f>Strains!T39</f>
        <v>111.94077795405397</v>
      </c>
      <c r="U45">
        <f>Strains!U39</f>
        <v>4.1060475378291832</v>
      </c>
      <c r="V45">
        <f>Strains!V39</f>
        <v>-90.285967855341468</v>
      </c>
      <c r="W45">
        <f>Strains!W39</f>
        <v>1.1161375916814431E-2</v>
      </c>
      <c r="X45">
        <f>Strains!X39</f>
        <v>0.8100222070425015</v>
      </c>
      <c r="Y45">
        <f>Strains!Y39</f>
        <v>2.4629955001257215E-2</v>
      </c>
      <c r="Z45">
        <f>Strains!Z39</f>
        <v>11.067154391650615</v>
      </c>
      <c r="AA45">
        <f>Strains!AA39</f>
        <v>0.68271006575332305</v>
      </c>
      <c r="AB45" t="str">
        <f>Strains!AB39</f>
        <v>****</v>
      </c>
      <c r="AC45" t="str">
        <f>Strains!AC39</f>
        <v>****</v>
      </c>
      <c r="AD45">
        <f>Strains!AD39</f>
        <v>1.5668244800867512</v>
      </c>
      <c r="AG45" s="1" t="s">
        <v>460</v>
      </c>
      <c r="AH45" s="1">
        <v>0.15</v>
      </c>
      <c r="AI45" s="1">
        <f t="shared" si="3"/>
        <v>-10.75</v>
      </c>
      <c r="AJ45" s="9">
        <f t="shared" si="4"/>
        <v>-90.285967855341468</v>
      </c>
      <c r="AK45" s="9">
        <f t="shared" si="5"/>
        <v>1.1161375916814431E-2</v>
      </c>
      <c r="AL45" s="9">
        <f t="shared" si="6"/>
        <v>0.8100222070425015</v>
      </c>
      <c r="AM45" s="9">
        <f t="shared" si="7"/>
        <v>2.4629955001257215E-2</v>
      </c>
      <c r="AN45">
        <f t="shared" si="11"/>
        <v>1.169936460608916</v>
      </c>
      <c r="AO45">
        <f t="shared" si="12"/>
        <v>1.1307585787023733E-4</v>
      </c>
      <c r="AP45" s="10">
        <f t="shared" si="8"/>
        <v>-198.87990185761996</v>
      </c>
      <c r="AQ45" s="10">
        <f t="shared" si="9"/>
        <v>96.336608694449055</v>
      </c>
      <c r="AR45" s="9">
        <f t="shared" si="10"/>
        <v>-90.263000000000005</v>
      </c>
      <c r="AS45">
        <f t="shared" si="13"/>
        <v>1.1701691837413353</v>
      </c>
    </row>
    <row r="46" spans="1:45">
      <c r="A46">
        <f>Strains!A40</f>
        <v>39</v>
      </c>
      <c r="B46">
        <f>Strains!B40</f>
        <v>39</v>
      </c>
      <c r="C46">
        <f>Strains!C40</f>
        <v>980028</v>
      </c>
      <c r="D46">
        <f>Strains!D40</f>
        <v>41630.061375115743</v>
      </c>
      <c r="E46">
        <f>Strains!E40</f>
        <v>71.88</v>
      </c>
      <c r="F46">
        <f>Strains!F40</f>
        <v>35.94</v>
      </c>
      <c r="G46">
        <f>Strains!G40</f>
        <v>-135</v>
      </c>
      <c r="H46">
        <f>Strains!H40</f>
        <v>-90.5</v>
      </c>
      <c r="I46">
        <f>Strains!I40</f>
        <v>11</v>
      </c>
      <c r="J46">
        <f>Strains!J40</f>
        <v>-44.95</v>
      </c>
      <c r="K46">
        <f>Strains!K40</f>
        <v>-20.529</v>
      </c>
      <c r="L46">
        <f>Strains!L40</f>
        <v>0</v>
      </c>
      <c r="M46">
        <f>Strains!M40</f>
        <v>0</v>
      </c>
      <c r="N46" t="str">
        <f>Strains!N40</f>
        <v>OFF</v>
      </c>
      <c r="O46">
        <f>Strains!O40</f>
        <v>32</v>
      </c>
      <c r="P46">
        <f>Strains!P40</f>
        <v>35000</v>
      </c>
      <c r="Q46">
        <f>Strains!Q40</f>
        <v>183</v>
      </c>
      <c r="R46">
        <f>Strains!R40</f>
        <v>524</v>
      </c>
      <c r="S46">
        <f>Strains!S40</f>
        <v>28</v>
      </c>
      <c r="T46">
        <f>Strains!T40</f>
        <v>115.84519732400341</v>
      </c>
      <c r="U46">
        <f>Strains!U40</f>
        <v>5.1366399678796837</v>
      </c>
      <c r="V46">
        <f>Strains!V40</f>
        <v>-90.30291873703267</v>
      </c>
      <c r="W46">
        <f>Strains!W40</f>
        <v>1.4710023274164293E-2</v>
      </c>
      <c r="X46">
        <f>Strains!X40</f>
        <v>0.88330809989551451</v>
      </c>
      <c r="Y46">
        <f>Strains!Y40</f>
        <v>3.381230092821523E-2</v>
      </c>
      <c r="Z46">
        <f>Strains!Z40</f>
        <v>13.718001792099805</v>
      </c>
      <c r="AA46">
        <f>Strains!AA40</f>
        <v>1.0024550292544043</v>
      </c>
      <c r="AB46" t="str">
        <f>Strains!AB40</f>
        <v>****</v>
      </c>
      <c r="AC46" t="str">
        <f>Strains!AC40</f>
        <v>****</v>
      </c>
      <c r="AD46">
        <f>Strains!AD40</f>
        <v>1.8894572055448819</v>
      </c>
      <c r="AG46" s="1" t="s">
        <v>460</v>
      </c>
      <c r="AH46" s="1">
        <v>0.15</v>
      </c>
      <c r="AI46" s="1">
        <f t="shared" si="3"/>
        <v>-10.5</v>
      </c>
      <c r="AJ46" s="9">
        <f t="shared" si="4"/>
        <v>-90.30291873703267</v>
      </c>
      <c r="AK46" s="9">
        <f t="shared" si="5"/>
        <v>1.4710023274164293E-2</v>
      </c>
      <c r="AL46" s="9">
        <f t="shared" si="6"/>
        <v>0.88330809989551451</v>
      </c>
      <c r="AM46" s="9">
        <f t="shared" si="7"/>
        <v>3.381230092821523E-2</v>
      </c>
      <c r="AN46">
        <f t="shared" si="11"/>
        <v>1.169764794307012</v>
      </c>
      <c r="AO46">
        <f t="shared" si="12"/>
        <v>1.4896814582909812E-4</v>
      </c>
      <c r="AP46" s="10">
        <f t="shared" si="8"/>
        <v>-345.58202347319241</v>
      </c>
      <c r="AQ46" s="10">
        <f t="shared" si="9"/>
        <v>126.6741057735635</v>
      </c>
      <c r="AR46" s="9">
        <f t="shared" si="10"/>
        <v>-90.263000000000005</v>
      </c>
      <c r="AS46">
        <f t="shared" si="13"/>
        <v>1.1701691837413353</v>
      </c>
    </row>
    <row r="47" spans="1:45">
      <c r="A47">
        <f>Strains!A41</f>
        <v>40</v>
      </c>
      <c r="B47">
        <f>Strains!B41</f>
        <v>40</v>
      </c>
      <c r="C47">
        <f>Strains!C41</f>
        <v>980028</v>
      </c>
      <c r="D47">
        <f>Strains!D41</f>
        <v>41630.063584837961</v>
      </c>
      <c r="E47">
        <f>Strains!E41</f>
        <v>71.88</v>
      </c>
      <c r="F47">
        <f>Strains!F41</f>
        <v>35.94</v>
      </c>
      <c r="G47">
        <f>Strains!G41</f>
        <v>-135</v>
      </c>
      <c r="H47">
        <f>Strains!H41</f>
        <v>-90.5</v>
      </c>
      <c r="I47">
        <f>Strains!I41</f>
        <v>11</v>
      </c>
      <c r="J47">
        <f>Strains!J41</f>
        <v>-44.7</v>
      </c>
      <c r="K47">
        <f>Strains!K41</f>
        <v>-20.516999999999999</v>
      </c>
      <c r="L47">
        <f>Strains!L41</f>
        <v>0</v>
      </c>
      <c r="M47">
        <f>Strains!M41</f>
        <v>0</v>
      </c>
      <c r="N47" t="str">
        <f>Strains!N41</f>
        <v>OFF</v>
      </c>
      <c r="O47">
        <f>Strains!O41</f>
        <v>32</v>
      </c>
      <c r="P47">
        <f>Strains!P41</f>
        <v>35000</v>
      </c>
      <c r="Q47">
        <f>Strains!Q41</f>
        <v>184</v>
      </c>
      <c r="R47">
        <f>Strains!R41</f>
        <v>513</v>
      </c>
      <c r="S47">
        <f>Strains!S41</f>
        <v>24</v>
      </c>
      <c r="T47">
        <f>Strains!T41</f>
        <v>121.46420936840696</v>
      </c>
      <c r="U47">
        <f>Strains!U41</f>
        <v>4.3317589372406013</v>
      </c>
      <c r="V47">
        <f>Strains!V41</f>
        <v>-90.301168450496249</v>
      </c>
      <c r="W47">
        <f>Strains!W41</f>
        <v>1.2171860512498698E-2</v>
      </c>
      <c r="X47">
        <f>Strains!X41</f>
        <v>0.92254547814856902</v>
      </c>
      <c r="Y47">
        <f>Strains!Y41</f>
        <v>2.8059222999110876E-2</v>
      </c>
      <c r="Z47">
        <f>Strains!Z41</f>
        <v>12.103268991572618</v>
      </c>
      <c r="AA47">
        <f>Strains!AA41</f>
        <v>0.82872292369188816</v>
      </c>
      <c r="AB47" t="str">
        <f>Strains!AB41</f>
        <v>****</v>
      </c>
      <c r="AC47" t="str">
        <f>Strains!AC41</f>
        <v>****</v>
      </c>
      <c r="AD47">
        <f>Strains!AD41</f>
        <v>1.571475189728798</v>
      </c>
      <c r="AG47" s="1" t="s">
        <v>460</v>
      </c>
      <c r="AH47" s="1">
        <v>0.15</v>
      </c>
      <c r="AI47" s="1">
        <f t="shared" si="3"/>
        <v>-10.25</v>
      </c>
      <c r="AJ47" s="9">
        <f t="shared" si="4"/>
        <v>-90.301168450496249</v>
      </c>
      <c r="AK47" s="9">
        <f t="shared" si="5"/>
        <v>1.2171860512498698E-2</v>
      </c>
      <c r="AL47" s="9">
        <f t="shared" si="6"/>
        <v>0.92254547814856902</v>
      </c>
      <c r="AM47" s="9">
        <f t="shared" si="7"/>
        <v>2.8059222999110876E-2</v>
      </c>
      <c r="AN47">
        <f t="shared" si="11"/>
        <v>1.1697825164290545</v>
      </c>
      <c r="AO47">
        <f t="shared" si="12"/>
        <v>1.2326576486132446E-4</v>
      </c>
      <c r="AP47" s="10">
        <f t="shared" si="8"/>
        <v>-330.43710059470891</v>
      </c>
      <c r="AQ47" s="10">
        <f t="shared" si="9"/>
        <v>104.68973222382118</v>
      </c>
      <c r="AR47" s="9">
        <f t="shared" si="10"/>
        <v>-90.263000000000005</v>
      </c>
      <c r="AS47">
        <f t="shared" si="13"/>
        <v>1.1701691837413353</v>
      </c>
    </row>
    <row r="48" spans="1:45">
      <c r="A48">
        <f>Strains!A42</f>
        <v>41</v>
      </c>
      <c r="B48">
        <f>Strains!B42</f>
        <v>41</v>
      </c>
      <c r="C48">
        <f>Strains!C42</f>
        <v>980028</v>
      </c>
      <c r="D48">
        <f>Strains!D42</f>
        <v>41630.065798842596</v>
      </c>
      <c r="E48">
        <f>Strains!E42</f>
        <v>71.88</v>
      </c>
      <c r="F48">
        <f>Strains!F42</f>
        <v>35.94</v>
      </c>
      <c r="G48">
        <f>Strains!G42</f>
        <v>-135</v>
      </c>
      <c r="H48">
        <f>Strains!H42</f>
        <v>-90.5</v>
      </c>
      <c r="I48">
        <f>Strains!I42</f>
        <v>11</v>
      </c>
      <c r="J48">
        <f>Strains!J42</f>
        <v>-44.45</v>
      </c>
      <c r="K48">
        <f>Strains!K42</f>
        <v>-20.466999999999999</v>
      </c>
      <c r="L48">
        <f>Strains!L42</f>
        <v>0</v>
      </c>
      <c r="M48">
        <f>Strains!M42</f>
        <v>0</v>
      </c>
      <c r="N48" t="str">
        <f>Strains!N42</f>
        <v>OFF</v>
      </c>
      <c r="O48">
        <f>Strains!O42</f>
        <v>32</v>
      </c>
      <c r="P48">
        <f>Strains!P42</f>
        <v>35000</v>
      </c>
      <c r="Q48">
        <f>Strains!Q42</f>
        <v>184</v>
      </c>
      <c r="R48">
        <f>Strains!R42</f>
        <v>529</v>
      </c>
      <c r="S48">
        <f>Strains!S42</f>
        <v>23</v>
      </c>
      <c r="T48">
        <f>Strains!T42</f>
        <v>124.49513391505019</v>
      </c>
      <c r="U48">
        <f>Strains!U42</f>
        <v>5.241943011651764</v>
      </c>
      <c r="V48">
        <f>Strains!V42</f>
        <v>-90.291850357584707</v>
      </c>
      <c r="W48">
        <f>Strains!W42</f>
        <v>1.4228050557085883E-2</v>
      </c>
      <c r="X48">
        <f>Strains!X42</f>
        <v>0.91375830655592749</v>
      </c>
      <c r="Y48">
        <f>Strains!Y42</f>
        <v>3.2486105347263039E-2</v>
      </c>
      <c r="Z48">
        <f>Strains!Z42</f>
        <v>12.665224280199231</v>
      </c>
      <c r="AA48">
        <f>Strains!AA42</f>
        <v>0.99404665527150271</v>
      </c>
      <c r="AB48" t="str">
        <f>Strains!AB42</f>
        <v>****</v>
      </c>
      <c r="AC48" t="str">
        <f>Strains!AC42</f>
        <v>****</v>
      </c>
      <c r="AD48">
        <f>Strains!AD42</f>
        <v>1.8767724786761073</v>
      </c>
      <c r="AG48" s="1" t="s">
        <v>460</v>
      </c>
      <c r="AH48" s="1">
        <v>0.15</v>
      </c>
      <c r="AI48" s="1">
        <f t="shared" si="3"/>
        <v>-10</v>
      </c>
      <c r="AJ48" s="9">
        <f t="shared" si="4"/>
        <v>-90.291850357584707</v>
      </c>
      <c r="AK48" s="9">
        <f t="shared" si="5"/>
        <v>1.4228050557085883E-2</v>
      </c>
      <c r="AL48" s="9">
        <f t="shared" si="6"/>
        <v>0.91375830655592749</v>
      </c>
      <c r="AM48" s="9">
        <f t="shared" si="7"/>
        <v>3.2486105347263039E-2</v>
      </c>
      <c r="AN48">
        <f t="shared" si="11"/>
        <v>1.1698768782609068</v>
      </c>
      <c r="AO48">
        <f t="shared" si="12"/>
        <v>1.4412795842067005E-4</v>
      </c>
      <c r="AP48" s="10">
        <f t="shared" si="8"/>
        <v>-249.79762284791229</v>
      </c>
      <c r="AQ48" s="10">
        <f t="shared" si="9"/>
        <v>122.80258173178316</v>
      </c>
      <c r="AR48" s="9">
        <f t="shared" si="10"/>
        <v>-90.263000000000005</v>
      </c>
      <c r="AS48">
        <f t="shared" si="13"/>
        <v>1.1701691837413353</v>
      </c>
    </row>
    <row r="49" spans="1:45">
      <c r="A49">
        <f>Strains!A43</f>
        <v>42</v>
      </c>
      <c r="B49">
        <f>Strains!B43</f>
        <v>42</v>
      </c>
      <c r="C49">
        <f>Strains!C43</f>
        <v>980028</v>
      </c>
      <c r="D49">
        <f>Strains!D43</f>
        <v>41630.068035069446</v>
      </c>
      <c r="E49">
        <f>Strains!E43</f>
        <v>71.88</v>
      </c>
      <c r="F49">
        <f>Strains!F43</f>
        <v>35.94</v>
      </c>
      <c r="G49">
        <f>Strains!G43</f>
        <v>-135</v>
      </c>
      <c r="H49">
        <f>Strains!H43</f>
        <v>-90.5</v>
      </c>
      <c r="I49">
        <f>Strains!I43</f>
        <v>11</v>
      </c>
      <c r="J49">
        <f>Strains!J43</f>
        <v>-44.2</v>
      </c>
      <c r="K49">
        <f>Strains!K43</f>
        <v>-20.457999999999998</v>
      </c>
      <c r="L49">
        <f>Strains!L43</f>
        <v>0</v>
      </c>
      <c r="M49">
        <f>Strains!M43</f>
        <v>0</v>
      </c>
      <c r="N49" t="str">
        <f>Strains!N43</f>
        <v>OFF</v>
      </c>
      <c r="O49">
        <f>Strains!O43</f>
        <v>32</v>
      </c>
      <c r="P49">
        <f>Strains!P43</f>
        <v>35000</v>
      </c>
      <c r="Q49">
        <f>Strains!Q43</f>
        <v>182</v>
      </c>
      <c r="R49">
        <f>Strains!R43</f>
        <v>476</v>
      </c>
      <c r="S49">
        <f>Strains!S43</f>
        <v>28</v>
      </c>
      <c r="T49">
        <f>Strains!T43</f>
        <v>118.35699452797188</v>
      </c>
      <c r="U49">
        <f>Strains!U43</f>
        <v>4.3723369517529305</v>
      </c>
      <c r="V49">
        <f>Strains!V43</f>
        <v>-90.240841862401297</v>
      </c>
      <c r="W49">
        <f>Strains!W43</f>
        <v>1.3190614946965126E-2</v>
      </c>
      <c r="X49">
        <f>Strains!X43</f>
        <v>0.94846570731049029</v>
      </c>
      <c r="Y49">
        <f>Strains!Y43</f>
        <v>3.050860698260079E-2</v>
      </c>
      <c r="Z49">
        <f>Strains!Z43</f>
        <v>13.269608060326039</v>
      </c>
      <c r="AA49">
        <f>Strains!AA43</f>
        <v>0.9210678058779217</v>
      </c>
      <c r="AB49" t="str">
        <f>Strains!AB43</f>
        <v>****</v>
      </c>
      <c r="AC49" t="str">
        <f>Strains!AC43</f>
        <v>****</v>
      </c>
      <c r="AD49">
        <f>Strains!AD43</f>
        <v>1.6043648874713536</v>
      </c>
      <c r="AG49" s="1" t="s">
        <v>460</v>
      </c>
      <c r="AH49" s="1">
        <v>0.15</v>
      </c>
      <c r="AI49" s="1">
        <f t="shared" si="3"/>
        <v>-9.75</v>
      </c>
      <c r="AJ49" s="9">
        <f t="shared" si="4"/>
        <v>-90.240841862401297</v>
      </c>
      <c r="AK49" s="9">
        <f t="shared" si="5"/>
        <v>1.3190614946965126E-2</v>
      </c>
      <c r="AL49" s="9">
        <f t="shared" si="6"/>
        <v>0.94846570731049029</v>
      </c>
      <c r="AM49" s="9">
        <f t="shared" si="7"/>
        <v>3.050860698260079E-2</v>
      </c>
      <c r="AN49">
        <f t="shared" si="11"/>
        <v>1.1703938346959872</v>
      </c>
      <c r="AO49">
        <f t="shared" si="12"/>
        <v>1.3379520009637602E-4</v>
      </c>
      <c r="AP49" s="10">
        <f t="shared" si="8"/>
        <v>191.98160212499698</v>
      </c>
      <c r="AQ49" s="10">
        <f t="shared" si="9"/>
        <v>115.22364519175829</v>
      </c>
      <c r="AR49" s="9">
        <f t="shared" si="10"/>
        <v>-90.263000000000005</v>
      </c>
      <c r="AS49">
        <f t="shared" si="13"/>
        <v>1.1701691837413353</v>
      </c>
    </row>
    <row r="50" spans="1:45">
      <c r="A50">
        <f>Strains!A44</f>
        <v>43</v>
      </c>
      <c r="B50">
        <f>Strains!B44</f>
        <v>43</v>
      </c>
      <c r="C50">
        <f>Strains!C44</f>
        <v>980028</v>
      </c>
      <c r="D50">
        <f>Strains!D44</f>
        <v>41630.070229861114</v>
      </c>
      <c r="E50">
        <f>Strains!E44</f>
        <v>71.88</v>
      </c>
      <c r="F50">
        <f>Strains!F44</f>
        <v>35.94</v>
      </c>
      <c r="G50">
        <f>Strains!G44</f>
        <v>-135</v>
      </c>
      <c r="H50">
        <f>Strains!H44</f>
        <v>-90.5</v>
      </c>
      <c r="I50">
        <f>Strains!I44</f>
        <v>11</v>
      </c>
      <c r="J50">
        <f>Strains!J44</f>
        <v>-43.95</v>
      </c>
      <c r="K50">
        <f>Strains!K44</f>
        <v>-20.439</v>
      </c>
      <c r="L50">
        <f>Strains!L44</f>
        <v>0</v>
      </c>
      <c r="M50">
        <f>Strains!M44</f>
        <v>0</v>
      </c>
      <c r="N50" t="str">
        <f>Strains!N44</f>
        <v>OFF</v>
      </c>
      <c r="O50">
        <f>Strains!O44</f>
        <v>32</v>
      </c>
      <c r="P50">
        <f>Strains!P44</f>
        <v>35000</v>
      </c>
      <c r="Q50">
        <f>Strains!Q44</f>
        <v>183</v>
      </c>
      <c r="R50">
        <f>Strains!R44</f>
        <v>480</v>
      </c>
      <c r="S50">
        <f>Strains!S44</f>
        <v>24</v>
      </c>
      <c r="T50">
        <f>Strains!T44</f>
        <v>128.29399827575028</v>
      </c>
      <c r="U50">
        <f>Strains!U44</f>
        <v>5.0908127580747218</v>
      </c>
      <c r="V50">
        <f>Strains!V44</f>
        <v>-90.196600637826151</v>
      </c>
      <c r="W50">
        <f>Strains!W44</f>
        <v>1.4406588758056206E-2</v>
      </c>
      <c r="X50">
        <f>Strains!X44</f>
        <v>0.97726614513813592</v>
      </c>
      <c r="Y50">
        <f>Strains!Y44</f>
        <v>3.3358060480898635E-2</v>
      </c>
      <c r="Z50">
        <f>Strains!Z44</f>
        <v>13.325338827385304</v>
      </c>
      <c r="AA50">
        <f>Strains!AA44</f>
        <v>1.0678540973966351</v>
      </c>
      <c r="AB50" t="str">
        <f>Strains!AB44</f>
        <v>****</v>
      </c>
      <c r="AC50" t="str">
        <f>Strains!AC44</f>
        <v>****</v>
      </c>
      <c r="AD50">
        <f>Strains!AD44</f>
        <v>1.7969269695616905</v>
      </c>
      <c r="AG50" s="1" t="s">
        <v>460</v>
      </c>
      <c r="AH50" s="1">
        <v>0.15</v>
      </c>
      <c r="AI50" s="1">
        <f t="shared" si="3"/>
        <v>-9.5</v>
      </c>
      <c r="AJ50" s="9">
        <f t="shared" si="4"/>
        <v>-90.196600637826151</v>
      </c>
      <c r="AK50" s="9">
        <f t="shared" si="5"/>
        <v>1.4406588758056206E-2</v>
      </c>
      <c r="AL50" s="9">
        <f t="shared" si="6"/>
        <v>0.97726614513813592</v>
      </c>
      <c r="AM50" s="9">
        <f t="shared" si="7"/>
        <v>3.3358060480898635E-2</v>
      </c>
      <c r="AN50">
        <f t="shared" si="11"/>
        <v>1.170842764851012</v>
      </c>
      <c r="AO50">
        <f t="shared" si="12"/>
        <v>1.4630038505814014E-4</v>
      </c>
      <c r="AP50" s="10">
        <f t="shared" si="8"/>
        <v>575.62711361371896</v>
      </c>
      <c r="AQ50" s="10">
        <f t="shared" si="9"/>
        <v>127.05036230296093</v>
      </c>
      <c r="AR50" s="9">
        <f t="shared" si="10"/>
        <v>-90.263000000000005</v>
      </c>
      <c r="AS50">
        <f t="shared" si="13"/>
        <v>1.1701691837413353</v>
      </c>
    </row>
    <row r="51" spans="1:45">
      <c r="A51">
        <f>Strains!A45</f>
        <v>44</v>
      </c>
      <c r="B51">
        <f>Strains!B45</f>
        <v>44</v>
      </c>
      <c r="C51">
        <f>Strains!C45</f>
        <v>980028</v>
      </c>
      <c r="D51">
        <f>Strains!D45</f>
        <v>41630.072434374997</v>
      </c>
      <c r="E51">
        <f>Strains!E45</f>
        <v>71.88</v>
      </c>
      <c r="F51">
        <f>Strains!F45</f>
        <v>35.94</v>
      </c>
      <c r="G51">
        <f>Strains!G45</f>
        <v>-135</v>
      </c>
      <c r="H51">
        <f>Strains!H45</f>
        <v>-90.5</v>
      </c>
      <c r="I51">
        <f>Strains!I45</f>
        <v>11</v>
      </c>
      <c r="J51">
        <f>Strains!J45</f>
        <v>-43.7</v>
      </c>
      <c r="K51">
        <f>Strains!K45</f>
        <v>-20.468</v>
      </c>
      <c r="L51">
        <f>Strains!L45</f>
        <v>0</v>
      </c>
      <c r="M51">
        <f>Strains!M45</f>
        <v>0</v>
      </c>
      <c r="N51" t="str">
        <f>Strains!N45</f>
        <v>OFF</v>
      </c>
      <c r="O51">
        <f>Strains!O45</f>
        <v>32</v>
      </c>
      <c r="P51">
        <f>Strains!P45</f>
        <v>35000</v>
      </c>
      <c r="Q51">
        <f>Strains!Q45</f>
        <v>183</v>
      </c>
      <c r="R51">
        <f>Strains!R45</f>
        <v>426</v>
      </c>
      <c r="S51">
        <f>Strains!S45</f>
        <v>30</v>
      </c>
      <c r="T51">
        <f>Strains!T45</f>
        <v>112.93696073707061</v>
      </c>
      <c r="U51">
        <f>Strains!U45</f>
        <v>4.0277015221308643</v>
      </c>
      <c r="V51">
        <f>Strains!V45</f>
        <v>-90.196814126278895</v>
      </c>
      <c r="W51">
        <f>Strains!W45</f>
        <v>1.3564609360200297E-2</v>
      </c>
      <c r="X51">
        <f>Strains!X45</f>
        <v>1.010711668925913</v>
      </c>
      <c r="Y51">
        <f>Strains!Y45</f>
        <v>3.2401632346108329E-2</v>
      </c>
      <c r="Z51">
        <f>Strains!Z45</f>
        <v>13.719742002264399</v>
      </c>
      <c r="AA51">
        <f>Strains!AA45</f>
        <v>0.95004001427034512</v>
      </c>
      <c r="AB51" t="str">
        <f>Strains!AB45</f>
        <v>****</v>
      </c>
      <c r="AC51" t="str">
        <f>Strains!AC45</f>
        <v>****</v>
      </c>
      <c r="AD51">
        <f>Strains!AD45</f>
        <v>1.4974795436184563</v>
      </c>
      <c r="AG51" s="1" t="s">
        <v>460</v>
      </c>
      <c r="AH51" s="1">
        <v>0.15</v>
      </c>
      <c r="AI51" s="1">
        <f t="shared" si="3"/>
        <v>-9.25</v>
      </c>
      <c r="AJ51" s="9">
        <f t="shared" si="4"/>
        <v>-90.196814126278895</v>
      </c>
      <c r="AK51" s="9">
        <f t="shared" si="5"/>
        <v>1.3564609360200297E-2</v>
      </c>
      <c r="AL51" s="9">
        <f t="shared" si="6"/>
        <v>1.010711668925913</v>
      </c>
      <c r="AM51" s="9">
        <f t="shared" si="7"/>
        <v>3.2401632346108329E-2</v>
      </c>
      <c r="AN51">
        <f t="shared" si="11"/>
        <v>1.170840597267921</v>
      </c>
      <c r="AO51">
        <f t="shared" si="12"/>
        <v>1.3774771447550016E-4</v>
      </c>
      <c r="AP51" s="10">
        <f t="shared" si="8"/>
        <v>573.77474634825489</v>
      </c>
      <c r="AQ51" s="10">
        <f t="shared" si="9"/>
        <v>119.71495269289494</v>
      </c>
      <c r="AR51" s="9">
        <f t="shared" si="10"/>
        <v>-90.263000000000005</v>
      </c>
      <c r="AS51">
        <f t="shared" si="13"/>
        <v>1.1701691837413353</v>
      </c>
    </row>
    <row r="52" spans="1:45">
      <c r="A52">
        <f>Strains!A46</f>
        <v>45</v>
      </c>
      <c r="B52">
        <f>Strains!B46</f>
        <v>45</v>
      </c>
      <c r="C52">
        <f>Strains!C46</f>
        <v>980028</v>
      </c>
      <c r="D52">
        <f>Strains!D46</f>
        <v>41630.074647222224</v>
      </c>
      <c r="E52">
        <f>Strains!E46</f>
        <v>71.88</v>
      </c>
      <c r="F52">
        <f>Strains!F46</f>
        <v>35.94</v>
      </c>
      <c r="G52">
        <f>Strains!G46</f>
        <v>-135</v>
      </c>
      <c r="H52">
        <f>Strains!H46</f>
        <v>-90.5</v>
      </c>
      <c r="I52">
        <f>Strains!I46</f>
        <v>11</v>
      </c>
      <c r="J52">
        <f>Strains!J46</f>
        <v>-25.19</v>
      </c>
      <c r="K52">
        <f>Strains!K46</f>
        <v>-20.285</v>
      </c>
      <c r="L52">
        <f>Strains!L46</f>
        <v>0</v>
      </c>
      <c r="M52">
        <f>Strains!M46</f>
        <v>0</v>
      </c>
      <c r="N52" t="str">
        <f>Strains!N46</f>
        <v>OFF</v>
      </c>
      <c r="O52">
        <f>Strains!O46</f>
        <v>32</v>
      </c>
      <c r="P52">
        <f>Strains!P46</f>
        <v>35000</v>
      </c>
      <c r="Q52">
        <f>Strains!Q46</f>
        <v>183</v>
      </c>
      <c r="R52">
        <f>Strains!R46</f>
        <v>480</v>
      </c>
      <c r="S52">
        <f>Strains!S46</f>
        <v>22</v>
      </c>
      <c r="T52">
        <f>Strains!T46</f>
        <v>120.82570085742103</v>
      </c>
      <c r="U52">
        <f>Strains!U46</f>
        <v>4.5867368413632068</v>
      </c>
      <c r="V52">
        <f>Strains!V46</f>
        <v>-90.189974397468504</v>
      </c>
      <c r="W52">
        <f>Strains!W46</f>
        <v>1.4043391031287888E-2</v>
      </c>
      <c r="X52">
        <f>Strains!X46</f>
        <v>0.99701906529491069</v>
      </c>
      <c r="Y52">
        <f>Strains!Y46</f>
        <v>3.2919750845058313E-2</v>
      </c>
      <c r="Z52">
        <f>Strains!Z46</f>
        <v>12.83153124606876</v>
      </c>
      <c r="AA52">
        <f>Strains!AA46</f>
        <v>0.99606191479672279</v>
      </c>
      <c r="AB52" t="str">
        <f>Strains!AB46</f>
        <v>****</v>
      </c>
      <c r="AC52" t="str">
        <f>Strains!AC46</f>
        <v>****</v>
      </c>
      <c r="AD52">
        <f>Strains!AD46</f>
        <v>1.6624677029437513</v>
      </c>
      <c r="AG52" s="1" t="s">
        <v>460</v>
      </c>
      <c r="AH52" s="1">
        <v>0.15</v>
      </c>
      <c r="AI52" s="1">
        <f t="shared" si="3"/>
        <v>9.2600000000000016</v>
      </c>
      <c r="AJ52" s="9">
        <f t="shared" si="4"/>
        <v>-90.189974397468504</v>
      </c>
      <c r="AK52" s="9">
        <f t="shared" si="5"/>
        <v>1.4043391031287888E-2</v>
      </c>
      <c r="AL52" s="9">
        <f t="shared" si="6"/>
        <v>0.99701906529491069</v>
      </c>
      <c r="AM52" s="9">
        <f t="shared" si="7"/>
        <v>3.2919750845058313E-2</v>
      </c>
      <c r="AN52">
        <f t="shared" si="11"/>
        <v>1.1709100481617445</v>
      </c>
      <c r="AO52">
        <f t="shared" si="12"/>
        <v>1.4263608969988795E-4</v>
      </c>
      <c r="AP52" s="10">
        <f t="shared" si="8"/>
        <v>633.1259023934291</v>
      </c>
      <c r="AQ52" s="10">
        <f t="shared" si="9"/>
        <v>124.07615747619252</v>
      </c>
      <c r="AR52" s="9">
        <f t="shared" si="10"/>
        <v>-90.263000000000005</v>
      </c>
      <c r="AS52">
        <f t="shared" si="13"/>
        <v>1.1701691837413353</v>
      </c>
    </row>
    <row r="53" spans="1:45">
      <c r="A53">
        <f>Strains!A47</f>
        <v>46</v>
      </c>
      <c r="B53">
        <f>Strains!B47</f>
        <v>46</v>
      </c>
      <c r="C53">
        <f>Strains!C47</f>
        <v>980028</v>
      </c>
      <c r="D53">
        <f>Strains!D47</f>
        <v>41630.076892824072</v>
      </c>
      <c r="E53">
        <f>Strains!E47</f>
        <v>71.88</v>
      </c>
      <c r="F53">
        <f>Strains!F47</f>
        <v>35.94</v>
      </c>
      <c r="G53">
        <f>Strains!G47</f>
        <v>-135</v>
      </c>
      <c r="H53">
        <f>Strains!H47</f>
        <v>-90.5</v>
      </c>
      <c r="I53">
        <f>Strains!I47</f>
        <v>11</v>
      </c>
      <c r="J53">
        <f>Strains!J47</f>
        <v>-24.94</v>
      </c>
      <c r="K53">
        <f>Strains!K47</f>
        <v>-20.286000000000001</v>
      </c>
      <c r="L53">
        <f>Strains!L47</f>
        <v>0</v>
      </c>
      <c r="M53">
        <f>Strains!M47</f>
        <v>0</v>
      </c>
      <c r="N53" t="str">
        <f>Strains!N47</f>
        <v>OFF</v>
      </c>
      <c r="O53">
        <f>Strains!O47</f>
        <v>32</v>
      </c>
      <c r="P53">
        <f>Strains!P47</f>
        <v>35000</v>
      </c>
      <c r="Q53">
        <f>Strains!Q47</f>
        <v>184</v>
      </c>
      <c r="R53">
        <f>Strains!R47</f>
        <v>547</v>
      </c>
      <c r="S53">
        <f>Strains!S47</f>
        <v>28</v>
      </c>
      <c r="T53">
        <f>Strains!T47</f>
        <v>130.0274041400875</v>
      </c>
      <c r="U53">
        <f>Strains!U47</f>
        <v>5.4948093025551321</v>
      </c>
      <c r="V53">
        <f>Strains!V47</f>
        <v>-90.191555382007522</v>
      </c>
      <c r="W53">
        <f>Strains!W47</f>
        <v>1.4315488928121118E-2</v>
      </c>
      <c r="X53">
        <f>Strains!X47</f>
        <v>0.91399396088781781</v>
      </c>
      <c r="Y53">
        <f>Strains!Y47</f>
        <v>3.2802390202786594E-2</v>
      </c>
      <c r="Z53">
        <f>Strains!Z47</f>
        <v>13.906626947616189</v>
      </c>
      <c r="AA53">
        <f>Strains!AA47</f>
        <v>1.0624144094012358</v>
      </c>
      <c r="AB53" t="str">
        <f>Strains!AB47</f>
        <v>****</v>
      </c>
      <c r="AC53" t="str">
        <f>Strains!AC47</f>
        <v>****</v>
      </c>
      <c r="AD53">
        <f>Strains!AD47</f>
        <v>1.917528646192562</v>
      </c>
      <c r="AG53" s="1" t="s">
        <v>460</v>
      </c>
      <c r="AH53" s="1">
        <v>0.15</v>
      </c>
      <c r="AI53" s="1">
        <f t="shared" si="3"/>
        <v>9.5100000000000016</v>
      </c>
      <c r="AJ53" s="9">
        <f t="shared" si="4"/>
        <v>-90.191555382007522</v>
      </c>
      <c r="AK53" s="9">
        <f t="shared" si="5"/>
        <v>1.4315488928121118E-2</v>
      </c>
      <c r="AL53" s="9">
        <f t="shared" si="6"/>
        <v>0.91399396088781781</v>
      </c>
      <c r="AM53" s="9">
        <f t="shared" si="7"/>
        <v>3.2802390202786594E-2</v>
      </c>
      <c r="AN53">
        <f t="shared" si="11"/>
        <v>1.1708939936754841</v>
      </c>
      <c r="AO53">
        <f t="shared" si="12"/>
        <v>1.4539424800164014E-4</v>
      </c>
      <c r="AP53" s="10">
        <f t="shared" si="8"/>
        <v>619.40610316826235</v>
      </c>
      <c r="AQ53" s="10">
        <f t="shared" si="9"/>
        <v>126.40035759656837</v>
      </c>
      <c r="AR53" s="9">
        <f t="shared" si="10"/>
        <v>-90.263000000000005</v>
      </c>
      <c r="AS53">
        <f t="shared" si="13"/>
        <v>1.1701691837413353</v>
      </c>
    </row>
    <row r="54" spans="1:45">
      <c r="A54">
        <f>Strains!A48</f>
        <v>47</v>
      </c>
      <c r="B54">
        <f>Strains!B48</f>
        <v>47</v>
      </c>
      <c r="C54">
        <f>Strains!C48</f>
        <v>980028</v>
      </c>
      <c r="D54">
        <f>Strains!D48</f>
        <v>41630.07915636574</v>
      </c>
      <c r="E54">
        <f>Strains!E48</f>
        <v>71.88</v>
      </c>
      <c r="F54">
        <f>Strains!F48</f>
        <v>35.94</v>
      </c>
      <c r="G54">
        <f>Strains!G48</f>
        <v>-135</v>
      </c>
      <c r="H54">
        <f>Strains!H48</f>
        <v>-90.5</v>
      </c>
      <c r="I54">
        <f>Strains!I48</f>
        <v>11</v>
      </c>
      <c r="J54">
        <f>Strains!J48</f>
        <v>-24.69</v>
      </c>
      <c r="K54">
        <f>Strains!K48</f>
        <v>-20.344999999999999</v>
      </c>
      <c r="L54">
        <f>Strains!L48</f>
        <v>0</v>
      </c>
      <c r="M54">
        <f>Strains!M48</f>
        <v>0</v>
      </c>
      <c r="N54" t="str">
        <f>Strains!N48</f>
        <v>OFF</v>
      </c>
      <c r="O54">
        <f>Strains!O48</f>
        <v>32</v>
      </c>
      <c r="P54">
        <f>Strains!P48</f>
        <v>35000</v>
      </c>
      <c r="Q54">
        <f>Strains!Q48</f>
        <v>184</v>
      </c>
      <c r="R54">
        <f>Strains!R48</f>
        <v>508</v>
      </c>
      <c r="S54">
        <f>Strains!S48</f>
        <v>19</v>
      </c>
      <c r="T54">
        <f>Strains!T48</f>
        <v>121.39887390050498</v>
      </c>
      <c r="U54">
        <f>Strains!U48</f>
        <v>5.92418849216073</v>
      </c>
      <c r="V54">
        <f>Strains!V48</f>
        <v>-90.276260770246012</v>
      </c>
      <c r="W54">
        <f>Strains!W48</f>
        <v>1.6841237957419722E-2</v>
      </c>
      <c r="X54">
        <f>Strains!X48</f>
        <v>0.9317206225371486</v>
      </c>
      <c r="Y54">
        <f>Strains!Y48</f>
        <v>3.8639597805734047E-2</v>
      </c>
      <c r="Z54">
        <f>Strains!Z48</f>
        <v>12.482012162517343</v>
      </c>
      <c r="AA54">
        <f>Strains!AA48</f>
        <v>1.1570334702363858</v>
      </c>
      <c r="AB54" t="str">
        <f>Strains!AB48</f>
        <v>****</v>
      </c>
      <c r="AC54" t="str">
        <f>Strains!AC48</f>
        <v>****</v>
      </c>
      <c r="AD54">
        <f>Strains!AD48</f>
        <v>2.1454102896820362</v>
      </c>
      <c r="AG54" s="1" t="s">
        <v>460</v>
      </c>
      <c r="AH54" s="1">
        <v>0.15</v>
      </c>
      <c r="AI54" s="1">
        <f t="shared" si="3"/>
        <v>9.7600000000000016</v>
      </c>
      <c r="AJ54" s="9">
        <f t="shared" si="4"/>
        <v>-90.276260770246012</v>
      </c>
      <c r="AK54" s="9">
        <f t="shared" si="5"/>
        <v>1.6841237957419722E-2</v>
      </c>
      <c r="AL54" s="9">
        <f t="shared" si="6"/>
        <v>0.9317206225371486</v>
      </c>
      <c r="AM54" s="9">
        <f t="shared" si="7"/>
        <v>3.8639597805734047E-2</v>
      </c>
      <c r="AN54">
        <f t="shared" si="11"/>
        <v>1.1700348011844963</v>
      </c>
      <c r="AO54">
        <f t="shared" si="12"/>
        <v>1.7067443231666424E-4</v>
      </c>
      <c r="AP54" s="10">
        <f t="shared" si="8"/>
        <v>-114.84028011171537</v>
      </c>
      <c r="AQ54" s="10">
        <f t="shared" si="9"/>
        <v>145.94411551765879</v>
      </c>
      <c r="AR54" s="9">
        <f t="shared" si="10"/>
        <v>-90.263000000000005</v>
      </c>
      <c r="AS54">
        <f t="shared" si="13"/>
        <v>1.1701691837413353</v>
      </c>
    </row>
    <row r="55" spans="1:45">
      <c r="A55">
        <f>Strains!A49</f>
        <v>48</v>
      </c>
      <c r="B55">
        <f>Strains!B49</f>
        <v>48</v>
      </c>
      <c r="C55">
        <f>Strains!C49</f>
        <v>980028</v>
      </c>
      <c r="D55">
        <f>Strains!D49</f>
        <v>41630.081408101854</v>
      </c>
      <c r="E55">
        <f>Strains!E49</f>
        <v>71.88</v>
      </c>
      <c r="F55">
        <f>Strains!F49</f>
        <v>35.94</v>
      </c>
      <c r="G55">
        <f>Strains!G49</f>
        <v>-135</v>
      </c>
      <c r="H55">
        <f>Strains!H49</f>
        <v>-90.5</v>
      </c>
      <c r="I55">
        <f>Strains!I49</f>
        <v>11</v>
      </c>
      <c r="J55">
        <f>Strains!J49</f>
        <v>-24.44</v>
      </c>
      <c r="K55">
        <f>Strains!K49</f>
        <v>-20.346</v>
      </c>
      <c r="L55">
        <f>Strains!L49</f>
        <v>0</v>
      </c>
      <c r="M55">
        <f>Strains!M49</f>
        <v>0</v>
      </c>
      <c r="N55" t="str">
        <f>Strains!N49</f>
        <v>OFF</v>
      </c>
      <c r="O55">
        <f>Strains!O49</f>
        <v>32</v>
      </c>
      <c r="P55">
        <f>Strains!P49</f>
        <v>35000</v>
      </c>
      <c r="Q55">
        <f>Strains!Q49</f>
        <v>183</v>
      </c>
      <c r="R55">
        <f>Strains!R49</f>
        <v>560</v>
      </c>
      <c r="S55">
        <f>Strains!S49</f>
        <v>24</v>
      </c>
      <c r="T55">
        <f>Strains!T49</f>
        <v>122.76493479105756</v>
      </c>
      <c r="U55">
        <f>Strains!U49</f>
        <v>4.9793095849248195</v>
      </c>
      <c r="V55">
        <f>Strains!V49</f>
        <v>-90.303400408415726</v>
      </c>
      <c r="W55">
        <f>Strains!W49</f>
        <v>1.3761757581570737E-2</v>
      </c>
      <c r="X55">
        <f>Strains!X49</f>
        <v>0.91541694528407258</v>
      </c>
      <c r="Y55">
        <f>Strains!Y49</f>
        <v>3.193463755492492E-2</v>
      </c>
      <c r="Z55">
        <f>Strains!Z49</f>
        <v>13.833693073135828</v>
      </c>
      <c r="AA55">
        <f>Strains!AA49</f>
        <v>0.98264459064661003</v>
      </c>
      <c r="AB55" t="str">
        <f>Strains!AB49</f>
        <v>****</v>
      </c>
      <c r="AC55" t="str">
        <f>Strains!AC49</f>
        <v>****</v>
      </c>
      <c r="AD55">
        <f>Strains!AD49</f>
        <v>1.7767152083985374</v>
      </c>
      <c r="AG55" s="1" t="s">
        <v>460</v>
      </c>
      <c r="AH55" s="1">
        <v>0.15</v>
      </c>
      <c r="AI55" s="1">
        <f t="shared" si="3"/>
        <v>10.010000000000002</v>
      </c>
      <c r="AJ55" s="9">
        <f t="shared" si="4"/>
        <v>-90.303400408415726</v>
      </c>
      <c r="AK55" s="9">
        <f t="shared" si="5"/>
        <v>1.3761757581570737E-2</v>
      </c>
      <c r="AL55" s="9">
        <f t="shared" si="6"/>
        <v>0.91541694528407258</v>
      </c>
      <c r="AM55" s="9">
        <f t="shared" si="7"/>
        <v>3.193463755492492E-2</v>
      </c>
      <c r="AN55">
        <f t="shared" si="11"/>
        <v>1.1697599173967839</v>
      </c>
      <c r="AO55">
        <f t="shared" si="12"/>
        <v>1.3936159775562729E-4</v>
      </c>
      <c r="AP55" s="10">
        <f t="shared" si="8"/>
        <v>-349.74972015830707</v>
      </c>
      <c r="AQ55" s="10">
        <f t="shared" si="9"/>
        <v>118.42880950360944</v>
      </c>
      <c r="AR55" s="9">
        <f t="shared" si="10"/>
        <v>-90.263000000000005</v>
      </c>
      <c r="AS55">
        <f t="shared" si="13"/>
        <v>1.1701691837413353</v>
      </c>
    </row>
    <row r="56" spans="1:45">
      <c r="A56">
        <f>Strains!A50</f>
        <v>49</v>
      </c>
      <c r="B56">
        <f>Strains!B50</f>
        <v>49</v>
      </c>
      <c r="C56">
        <f>Strains!C50</f>
        <v>980028</v>
      </c>
      <c r="D56">
        <f>Strains!D50</f>
        <v>41630.08367083333</v>
      </c>
      <c r="E56">
        <f>Strains!E50</f>
        <v>71.88</v>
      </c>
      <c r="F56">
        <f>Strains!F50</f>
        <v>35.94</v>
      </c>
      <c r="G56">
        <f>Strains!G50</f>
        <v>-135</v>
      </c>
      <c r="H56">
        <f>Strains!H50</f>
        <v>-90.5</v>
      </c>
      <c r="I56">
        <f>Strains!I50</f>
        <v>11</v>
      </c>
      <c r="J56">
        <f>Strains!J50</f>
        <v>-24.19</v>
      </c>
      <c r="K56">
        <f>Strains!K50</f>
        <v>-20.367000000000001</v>
      </c>
      <c r="L56">
        <f>Strains!L50</f>
        <v>0</v>
      </c>
      <c r="M56">
        <f>Strains!M50</f>
        <v>0</v>
      </c>
      <c r="N56" t="str">
        <f>Strains!N50</f>
        <v>OFF</v>
      </c>
      <c r="O56">
        <f>Strains!O50</f>
        <v>32</v>
      </c>
      <c r="P56">
        <f>Strains!P50</f>
        <v>35000</v>
      </c>
      <c r="Q56">
        <f>Strains!Q50</f>
        <v>187</v>
      </c>
      <c r="R56">
        <f>Strains!R50</f>
        <v>537</v>
      </c>
      <c r="S56">
        <f>Strains!S50</f>
        <v>25</v>
      </c>
      <c r="T56">
        <f>Strains!T50</f>
        <v>115.71297284906844</v>
      </c>
      <c r="U56">
        <f>Strains!U50</f>
        <v>4.7580409232251357</v>
      </c>
      <c r="V56">
        <f>Strains!V50</f>
        <v>-90.309700962704596</v>
      </c>
      <c r="W56">
        <f>Strains!W50</f>
        <v>1.3518429702331386E-2</v>
      </c>
      <c r="X56">
        <f>Strains!X50</f>
        <v>0.87385909837928422</v>
      </c>
      <c r="Y56">
        <f>Strains!Y50</f>
        <v>2.9995340240818496E-2</v>
      </c>
      <c r="Z56">
        <f>Strains!Z50</f>
        <v>11.918695573299816</v>
      </c>
      <c r="AA56">
        <f>Strains!AA50</f>
        <v>0.87478161165571566</v>
      </c>
      <c r="AB56" t="str">
        <f>Strains!AB50</f>
        <v>****</v>
      </c>
      <c r="AC56" t="str">
        <f>Strains!AC50</f>
        <v>****</v>
      </c>
      <c r="AD56">
        <f>Strains!AD50</f>
        <v>1.7831723090113156</v>
      </c>
      <c r="AG56" s="1" t="s">
        <v>460</v>
      </c>
      <c r="AH56" s="1">
        <v>0.15</v>
      </c>
      <c r="AI56" s="1">
        <f t="shared" si="3"/>
        <v>10.260000000000002</v>
      </c>
      <c r="AJ56" s="9">
        <f t="shared" si="4"/>
        <v>-90.309700962704596</v>
      </c>
      <c r="AK56" s="9">
        <f t="shared" si="5"/>
        <v>1.3518429702331386E-2</v>
      </c>
      <c r="AL56" s="9">
        <f t="shared" si="6"/>
        <v>0.87385909837928422</v>
      </c>
      <c r="AM56" s="9">
        <f t="shared" si="7"/>
        <v>2.9995340240818496E-2</v>
      </c>
      <c r="AN56">
        <f t="shared" si="11"/>
        <v>1.1696961300962936</v>
      </c>
      <c r="AO56">
        <f t="shared" si="12"/>
        <v>1.3687452850796866E-4</v>
      </c>
      <c r="AP56" s="10">
        <f t="shared" si="8"/>
        <v>-404.2608980089633</v>
      </c>
      <c r="AQ56" s="10">
        <f t="shared" si="9"/>
        <v>116.13979595395767</v>
      </c>
      <c r="AR56" s="9">
        <f t="shared" si="10"/>
        <v>-90.263000000000005</v>
      </c>
      <c r="AS56">
        <f t="shared" si="13"/>
        <v>1.1701691837413353</v>
      </c>
    </row>
    <row r="57" spans="1:45">
      <c r="A57">
        <f>Strains!A51</f>
        <v>50</v>
      </c>
      <c r="B57">
        <f>Strains!B51</f>
        <v>50</v>
      </c>
      <c r="C57">
        <f>Strains!C51</f>
        <v>980028</v>
      </c>
      <c r="D57">
        <f>Strains!D51</f>
        <v>41630.085998495371</v>
      </c>
      <c r="E57">
        <f>Strains!E51</f>
        <v>71.88</v>
      </c>
      <c r="F57">
        <f>Strains!F51</f>
        <v>35.94</v>
      </c>
      <c r="G57">
        <f>Strains!G51</f>
        <v>-135</v>
      </c>
      <c r="H57">
        <f>Strains!H51</f>
        <v>-90.5</v>
      </c>
      <c r="I57">
        <f>Strains!I51</f>
        <v>11</v>
      </c>
      <c r="J57">
        <f>Strains!J51</f>
        <v>-23.94</v>
      </c>
      <c r="K57">
        <f>Strains!K51</f>
        <v>-20.382999999999999</v>
      </c>
      <c r="L57">
        <f>Strains!L51</f>
        <v>0</v>
      </c>
      <c r="M57">
        <f>Strains!M51</f>
        <v>0</v>
      </c>
      <c r="N57" t="str">
        <f>Strains!N51</f>
        <v>OFF</v>
      </c>
      <c r="O57">
        <f>Strains!O51</f>
        <v>32</v>
      </c>
      <c r="P57">
        <f>Strains!P51</f>
        <v>35000</v>
      </c>
      <c r="Q57">
        <f>Strains!Q51</f>
        <v>188</v>
      </c>
      <c r="R57">
        <f>Strains!R51</f>
        <v>535</v>
      </c>
      <c r="S57">
        <f>Strains!S51</f>
        <v>24</v>
      </c>
      <c r="T57">
        <f>Strains!T51</f>
        <v>113.96188612366581</v>
      </c>
      <c r="U57">
        <f>Strains!U51</f>
        <v>5.139039726985672</v>
      </c>
      <c r="V57">
        <f>Strains!V51</f>
        <v>-90.281123163850552</v>
      </c>
      <c r="W57">
        <f>Strains!W51</f>
        <v>1.3976050930513477E-2</v>
      </c>
      <c r="X57">
        <f>Strains!X51</f>
        <v>0.82997082627098262</v>
      </c>
      <c r="Y57">
        <f>Strains!Y51</f>
        <v>3.1307972175573545E-2</v>
      </c>
      <c r="Z57">
        <f>Strains!Z51</f>
        <v>11.402241660657282</v>
      </c>
      <c r="AA57">
        <f>Strains!AA51</f>
        <v>0.87568925806640385</v>
      </c>
      <c r="AB57" t="str">
        <f>Strains!AB51</f>
        <v>****</v>
      </c>
      <c r="AC57" t="str">
        <f>Strains!AC51</f>
        <v>****</v>
      </c>
      <c r="AD57">
        <f>Strains!AD51</f>
        <v>1.9322476136096294</v>
      </c>
      <c r="AG57" s="1" t="s">
        <v>460</v>
      </c>
      <c r="AH57" s="1">
        <v>0.15</v>
      </c>
      <c r="AI57" s="1">
        <f t="shared" si="3"/>
        <v>10.510000000000002</v>
      </c>
      <c r="AJ57" s="9">
        <f t="shared" si="4"/>
        <v>-90.281123163850552</v>
      </c>
      <c r="AK57" s="9">
        <f t="shared" si="5"/>
        <v>1.3976050930513477E-2</v>
      </c>
      <c r="AL57" s="9">
        <f t="shared" si="6"/>
        <v>0.82997082627098262</v>
      </c>
      <c r="AM57" s="9">
        <f t="shared" si="7"/>
        <v>3.1307972175573545E-2</v>
      </c>
      <c r="AN57">
        <f t="shared" si="11"/>
        <v>1.1699855381124926</v>
      </c>
      <c r="AO57">
        <f t="shared" si="12"/>
        <v>1.4161443855509326E-4</v>
      </c>
      <c r="AP57" s="10">
        <f t="shared" si="8"/>
        <v>-156.93938226564114</v>
      </c>
      <c r="AQ57" s="10">
        <f t="shared" si="9"/>
        <v>120.91668896259063</v>
      </c>
      <c r="AR57" s="9">
        <f t="shared" si="10"/>
        <v>-90.263000000000005</v>
      </c>
      <c r="AS57">
        <f t="shared" si="13"/>
        <v>1.1701691837413353</v>
      </c>
    </row>
    <row r="58" spans="1:45">
      <c r="A58">
        <f>Strains!A52</f>
        <v>51</v>
      </c>
      <c r="B58">
        <f>Strains!B52</f>
        <v>51</v>
      </c>
      <c r="C58">
        <f>Strains!C52</f>
        <v>980028</v>
      </c>
      <c r="D58">
        <f>Strains!D52</f>
        <v>41630.088355092594</v>
      </c>
      <c r="E58">
        <f>Strains!E52</f>
        <v>71.88</v>
      </c>
      <c r="F58">
        <f>Strains!F52</f>
        <v>35.94</v>
      </c>
      <c r="G58">
        <f>Strains!G52</f>
        <v>-135</v>
      </c>
      <c r="H58">
        <f>Strains!H52</f>
        <v>-90.5</v>
      </c>
      <c r="I58">
        <f>Strains!I52</f>
        <v>11</v>
      </c>
      <c r="J58">
        <f>Strains!J52</f>
        <v>-23.69</v>
      </c>
      <c r="K58">
        <f>Strains!K52</f>
        <v>-20.398</v>
      </c>
      <c r="L58">
        <f>Strains!L52</f>
        <v>0</v>
      </c>
      <c r="M58">
        <f>Strains!M52</f>
        <v>0</v>
      </c>
      <c r="N58" t="str">
        <f>Strains!N52</f>
        <v>OFF</v>
      </c>
      <c r="O58">
        <f>Strains!O52</f>
        <v>32</v>
      </c>
      <c r="P58">
        <f>Strains!P52</f>
        <v>35000</v>
      </c>
      <c r="Q58">
        <f>Strains!Q52</f>
        <v>189</v>
      </c>
      <c r="R58">
        <f>Strains!R52</f>
        <v>545</v>
      </c>
      <c r="S58">
        <f>Strains!S52</f>
        <v>18</v>
      </c>
      <c r="T58">
        <f>Strains!T52</f>
        <v>114.16391360118511</v>
      </c>
      <c r="U58">
        <f>Strains!U52</f>
        <v>6.0086578522615683</v>
      </c>
      <c r="V58">
        <f>Strains!V52</f>
        <v>-90.273111889309149</v>
      </c>
      <c r="W58">
        <f>Strains!W52</f>
        <v>1.5592773768749816E-2</v>
      </c>
      <c r="X58">
        <f>Strains!X52</f>
        <v>0.80749445677545761</v>
      </c>
      <c r="Y58">
        <f>Strains!Y52</f>
        <v>3.478172764905163E-2</v>
      </c>
      <c r="Z58">
        <f>Strains!Z52</f>
        <v>11.085818696070145</v>
      </c>
      <c r="AA58">
        <f>Strains!AA52</f>
        <v>0.96121856399673655</v>
      </c>
      <c r="AB58" t="str">
        <f>Strains!AB52</f>
        <v>****</v>
      </c>
      <c r="AC58" t="str">
        <f>Strains!AC52</f>
        <v>****</v>
      </c>
      <c r="AD58">
        <f>Strains!AD52</f>
        <v>2.2454883362489877</v>
      </c>
      <c r="AG58" s="1" t="s">
        <v>460</v>
      </c>
      <c r="AH58" s="1">
        <v>0.15</v>
      </c>
      <c r="AI58" s="1">
        <f t="shared" si="3"/>
        <v>10.760000000000002</v>
      </c>
      <c r="AJ58" s="9">
        <f t="shared" si="4"/>
        <v>-90.273111889309149</v>
      </c>
      <c r="AK58" s="9">
        <f t="shared" si="5"/>
        <v>1.5592773768749816E-2</v>
      </c>
      <c r="AL58" s="9">
        <f t="shared" si="6"/>
        <v>0.80749445677545761</v>
      </c>
      <c r="AM58" s="9">
        <f t="shared" si="7"/>
        <v>3.478172764905163E-2</v>
      </c>
      <c r="AN58">
        <f t="shared" si="11"/>
        <v>1.1700667072348412</v>
      </c>
      <c r="AO58">
        <f t="shared" si="12"/>
        <v>1.5803252001034274E-4</v>
      </c>
      <c r="AP58" s="10">
        <f t="shared" si="8"/>
        <v>-87.574094342873451</v>
      </c>
      <c r="AQ58" s="10">
        <f t="shared" si="9"/>
        <v>135.18819854893528</v>
      </c>
      <c r="AR58" s="9">
        <f t="shared" si="10"/>
        <v>-90.263000000000005</v>
      </c>
      <c r="AS58">
        <f t="shared" si="13"/>
        <v>1.1701691837413353</v>
      </c>
    </row>
    <row r="59" spans="1:45">
      <c r="A59">
        <f>Strains!A53</f>
        <v>52</v>
      </c>
      <c r="B59">
        <f>Strains!B53</f>
        <v>52</v>
      </c>
      <c r="C59">
        <f>Strains!C53</f>
        <v>980028</v>
      </c>
      <c r="D59">
        <f>Strains!D53</f>
        <v>41630.090650578706</v>
      </c>
      <c r="E59">
        <f>Strains!E53</f>
        <v>71.88</v>
      </c>
      <c r="F59">
        <f>Strains!F53</f>
        <v>35.94</v>
      </c>
      <c r="G59">
        <f>Strains!G53</f>
        <v>-135</v>
      </c>
      <c r="H59">
        <f>Strains!H53</f>
        <v>-90.5</v>
      </c>
      <c r="I59">
        <f>Strains!I53</f>
        <v>11</v>
      </c>
      <c r="J59">
        <f>Strains!J53</f>
        <v>-23.44</v>
      </c>
      <c r="K59">
        <f>Strains!K53</f>
        <v>-20.367999999999999</v>
      </c>
      <c r="L59">
        <f>Strains!L53</f>
        <v>0</v>
      </c>
      <c r="M59">
        <f>Strains!M53</f>
        <v>0</v>
      </c>
      <c r="N59" t="str">
        <f>Strains!N53</f>
        <v>OFF</v>
      </c>
      <c r="O59">
        <f>Strains!O53</f>
        <v>32</v>
      </c>
      <c r="P59">
        <f>Strains!P53</f>
        <v>35000</v>
      </c>
      <c r="Q59">
        <f>Strains!Q53</f>
        <v>193</v>
      </c>
      <c r="R59">
        <f>Strains!R53</f>
        <v>593</v>
      </c>
      <c r="S59">
        <f>Strains!S53</f>
        <v>23</v>
      </c>
      <c r="T59">
        <f>Strains!T53</f>
        <v>120.3008926087041</v>
      </c>
      <c r="U59">
        <f>Strains!U53</f>
        <v>5.6678931531475101</v>
      </c>
      <c r="V59">
        <f>Strains!V53</f>
        <v>-90.257206453622359</v>
      </c>
      <c r="W59">
        <f>Strains!W53</f>
        <v>1.3642124602378703E-2</v>
      </c>
      <c r="X59">
        <f>Strains!X53</f>
        <v>0.79064865159823261</v>
      </c>
      <c r="Y59">
        <f>Strains!Y53</f>
        <v>3.0126868440231973E-2</v>
      </c>
      <c r="Z59">
        <f>Strains!Z53</f>
        <v>10.580302614200274</v>
      </c>
      <c r="AA59">
        <f>Strains!AA53</f>
        <v>0.85459443531230339</v>
      </c>
      <c r="AB59" t="str">
        <f>Strains!AB53</f>
        <v>****</v>
      </c>
      <c r="AC59" t="str">
        <f>Strains!AC53</f>
        <v>****</v>
      </c>
      <c r="AD59">
        <f>Strains!AD53</f>
        <v>2.0801629365267726</v>
      </c>
      <c r="AG59" s="1" t="s">
        <v>460</v>
      </c>
      <c r="AH59" s="1">
        <v>0.15</v>
      </c>
      <c r="AI59" s="1">
        <f t="shared" si="3"/>
        <v>11.010000000000002</v>
      </c>
      <c r="AJ59" s="9">
        <f t="shared" si="4"/>
        <v>-90.257206453622359</v>
      </c>
      <c r="AK59" s="9">
        <f t="shared" si="5"/>
        <v>1.3642124602378703E-2</v>
      </c>
      <c r="AL59" s="9">
        <f t="shared" si="6"/>
        <v>0.79064865159823261</v>
      </c>
      <c r="AM59" s="9">
        <f t="shared" si="7"/>
        <v>3.0126868440231973E-2</v>
      </c>
      <c r="AN59">
        <f t="shared" si="11"/>
        <v>1.1702279092367123</v>
      </c>
      <c r="AO59">
        <f t="shared" si="12"/>
        <v>1.3831664232766272E-4</v>
      </c>
      <c r="AP59" s="10">
        <f t="shared" si="8"/>
        <v>50.185474197191049</v>
      </c>
      <c r="AQ59" s="10">
        <f t="shared" si="9"/>
        <v>118.68889067059715</v>
      </c>
      <c r="AR59" s="9">
        <f t="shared" si="10"/>
        <v>-90.263000000000005</v>
      </c>
      <c r="AS59">
        <f t="shared" si="13"/>
        <v>1.1701691837413353</v>
      </c>
    </row>
    <row r="60" spans="1:45">
      <c r="A60">
        <f>Strains!A54</f>
        <v>53</v>
      </c>
      <c r="B60">
        <f>Strains!B54</f>
        <v>53</v>
      </c>
      <c r="C60">
        <f>Strains!C54</f>
        <v>980028</v>
      </c>
      <c r="D60">
        <f>Strains!D54</f>
        <v>41630.09297824074</v>
      </c>
      <c r="E60">
        <f>Strains!E54</f>
        <v>71.88</v>
      </c>
      <c r="F60">
        <f>Strains!F54</f>
        <v>35.94</v>
      </c>
      <c r="G60">
        <f>Strains!G54</f>
        <v>-135</v>
      </c>
      <c r="H60">
        <f>Strains!H54</f>
        <v>-90.5</v>
      </c>
      <c r="I60">
        <f>Strains!I54</f>
        <v>11</v>
      </c>
      <c r="J60">
        <f>Strains!J54</f>
        <v>-23.19</v>
      </c>
      <c r="K60">
        <f>Strains!K54</f>
        <v>-20.390999999999998</v>
      </c>
      <c r="L60">
        <f>Strains!L54</f>
        <v>0</v>
      </c>
      <c r="M60">
        <f>Strains!M54</f>
        <v>0</v>
      </c>
      <c r="N60" t="str">
        <f>Strains!N54</f>
        <v>OFF</v>
      </c>
      <c r="O60">
        <f>Strains!O54</f>
        <v>32</v>
      </c>
      <c r="P60">
        <f>Strains!P54</f>
        <v>35000</v>
      </c>
      <c r="Q60">
        <f>Strains!Q54</f>
        <v>197</v>
      </c>
      <c r="R60">
        <f>Strains!R54</f>
        <v>575</v>
      </c>
      <c r="S60">
        <f>Strains!S54</f>
        <v>24</v>
      </c>
      <c r="T60">
        <f>Strains!T54</f>
        <v>121.66167163892428</v>
      </c>
      <c r="U60">
        <f>Strains!U54</f>
        <v>5.5183881253020131</v>
      </c>
      <c r="V60">
        <f>Strains!V54</f>
        <v>-90.281308849750317</v>
      </c>
      <c r="W60">
        <f>Strains!W54</f>
        <v>1.3621598278812951E-2</v>
      </c>
      <c r="X60">
        <f>Strains!X54</f>
        <v>0.80668807980078805</v>
      </c>
      <c r="Y60">
        <f>Strains!Y54</f>
        <v>2.9953669130914701E-2</v>
      </c>
      <c r="Z60">
        <f>Strains!Z54</f>
        <v>11.772173639710292</v>
      </c>
      <c r="AA60">
        <f>Strains!AA54</f>
        <v>0.8951578174296807</v>
      </c>
      <c r="AB60" t="str">
        <f>Strains!AB54</f>
        <v>****</v>
      </c>
      <c r="AC60" t="str">
        <f>Strains!AC54</f>
        <v>****</v>
      </c>
      <c r="AD60">
        <f>Strains!AD54</f>
        <v>2.0161224920667573</v>
      </c>
      <c r="AG60" s="1" t="s">
        <v>460</v>
      </c>
      <c r="AH60" s="1">
        <v>0.15</v>
      </c>
      <c r="AI60" s="1">
        <f t="shared" si="3"/>
        <v>11.260000000000002</v>
      </c>
      <c r="AJ60" s="9">
        <f t="shared" si="4"/>
        <v>-90.281308849750317</v>
      </c>
      <c r="AK60" s="9">
        <f t="shared" si="5"/>
        <v>1.3621598278812951E-2</v>
      </c>
      <c r="AL60" s="9">
        <f t="shared" si="6"/>
        <v>0.80668807980078805</v>
      </c>
      <c r="AM60" s="9">
        <f t="shared" si="7"/>
        <v>2.9953669130914701E-2</v>
      </c>
      <c r="AN60">
        <f t="shared" si="11"/>
        <v>1.1699836569700559</v>
      </c>
      <c r="AO60">
        <f t="shared" si="12"/>
        <v>1.3802158565612288E-4</v>
      </c>
      <c r="AP60" s="10">
        <f t="shared" si="8"/>
        <v>-158.54696385542113</v>
      </c>
      <c r="AQ60" s="10">
        <f t="shared" si="9"/>
        <v>117.83280113764019</v>
      </c>
      <c r="AR60" s="9">
        <f t="shared" si="10"/>
        <v>-90.263000000000005</v>
      </c>
      <c r="AS60">
        <f t="shared" si="13"/>
        <v>1.1701691837413353</v>
      </c>
    </row>
    <row r="61" spans="1:45">
      <c r="AG61" s="1"/>
      <c r="AH61" s="1"/>
      <c r="AI61" s="1"/>
      <c r="AJ61" s="9"/>
      <c r="AK61" s="9"/>
      <c r="AL61" s="9"/>
      <c r="AM61" s="9"/>
      <c r="AP61" s="10"/>
      <c r="AQ61" s="10"/>
      <c r="AR61" s="9"/>
    </row>
    <row r="62" spans="1:45">
      <c r="AG62" s="1"/>
      <c r="AH62" s="1"/>
      <c r="AI62" s="1"/>
      <c r="AJ62" s="9"/>
      <c r="AK62" s="9"/>
      <c r="AL62" s="9"/>
      <c r="AM62" s="9"/>
      <c r="AP62" s="10"/>
      <c r="AQ62" s="10"/>
      <c r="AR62" s="9"/>
    </row>
    <row r="63" spans="1:45">
      <c r="A63">
        <f>Strains!A56</f>
        <v>55</v>
      </c>
      <c r="B63">
        <f>Strains!B56</f>
        <v>55</v>
      </c>
      <c r="C63">
        <f>Strains!C56</f>
        <v>980028</v>
      </c>
      <c r="D63">
        <f>Strains!D56</f>
        <v>41630.095578356479</v>
      </c>
      <c r="E63">
        <f>Strains!E56</f>
        <v>71.88</v>
      </c>
      <c r="F63">
        <f>Strains!F56</f>
        <v>35.94</v>
      </c>
      <c r="G63">
        <f>Strains!G56</f>
        <v>-135</v>
      </c>
      <c r="H63">
        <f>Strains!H56</f>
        <v>-90.5</v>
      </c>
      <c r="I63">
        <f>Strains!I56</f>
        <v>17</v>
      </c>
      <c r="J63">
        <f>Strains!J56</f>
        <v>-58.45</v>
      </c>
      <c r="K63">
        <f>Strains!K56</f>
        <v>-18.707999999999998</v>
      </c>
      <c r="L63">
        <f>Strains!L56</f>
        <v>0</v>
      </c>
      <c r="M63">
        <f>Strains!M56</f>
        <v>0</v>
      </c>
      <c r="N63" t="str">
        <f>Strains!N56</f>
        <v>OFF</v>
      </c>
      <c r="O63">
        <f>Strains!O56</f>
        <v>32</v>
      </c>
      <c r="P63">
        <f>Strains!P56</f>
        <v>55000</v>
      </c>
      <c r="Q63">
        <f>Strains!Q56</f>
        <v>311</v>
      </c>
      <c r="R63">
        <f>Strains!R56</f>
        <v>529</v>
      </c>
      <c r="S63">
        <f>Strains!S56</f>
        <v>35</v>
      </c>
      <c r="T63">
        <f>Strains!T56</f>
        <v>71.55960027519545</v>
      </c>
      <c r="U63">
        <f>Strains!U56</f>
        <v>3.3740298768021098</v>
      </c>
      <c r="V63">
        <f>Strains!V56</f>
        <v>-90.241630496327673</v>
      </c>
      <c r="W63">
        <f>Strains!W56</f>
        <v>1.5011096159426253E-2</v>
      </c>
      <c r="X63">
        <f>Strains!X56</f>
        <v>0.83181902506810934</v>
      </c>
      <c r="Y63">
        <f>Strains!Y56</f>
        <v>3.4224250850082037E-2</v>
      </c>
      <c r="Z63">
        <f>Strains!Z56</f>
        <v>10.510095550307472</v>
      </c>
      <c r="AA63">
        <f>Strains!AA56</f>
        <v>0.67064342743352956</v>
      </c>
      <c r="AB63" t="str">
        <f>Strains!AB56</f>
        <v>****</v>
      </c>
      <c r="AC63" t="str">
        <f>Strains!AC56</f>
        <v>****</v>
      </c>
      <c r="AD63">
        <f>Strains!AD56</f>
        <v>1.950836227252875</v>
      </c>
      <c r="AG63" s="1" t="s">
        <v>460</v>
      </c>
      <c r="AH63" s="1">
        <v>2.5</v>
      </c>
      <c r="AI63" s="1">
        <f t="shared" si="3"/>
        <v>-24</v>
      </c>
      <c r="AJ63" s="9">
        <f t="shared" si="4"/>
        <v>-90.241630496327673</v>
      </c>
      <c r="AK63" s="9">
        <f t="shared" si="5"/>
        <v>1.5011096159426253E-2</v>
      </c>
      <c r="AL63" s="9">
        <f t="shared" si="6"/>
        <v>0.83181902506810934</v>
      </c>
      <c r="AM63" s="9">
        <f t="shared" si="7"/>
        <v>3.4224250850082037E-2</v>
      </c>
      <c r="AN63">
        <f t="shared" ref="AN63:AN75" si="14">ABS(lambda/2/SIN(RADIANS(AJ63-phi0)/2))</f>
        <v>1.1703858368753943</v>
      </c>
      <c r="AO63">
        <f t="shared" ref="AO63:AO75" si="15">ABS(lambda/2/SIN(RADIANS(AJ63+AK63-phi0)/2))-AN63</f>
        <v>1.5226121036526763E-4</v>
      </c>
      <c r="AP63" s="10">
        <f t="shared" si="8"/>
        <v>185.14684634435193</v>
      </c>
      <c r="AQ63" s="10">
        <f t="shared" si="9"/>
        <v>131.03013690479818</v>
      </c>
      <c r="AR63" s="9">
        <f t="shared" si="10"/>
        <v>-90.263000000000005</v>
      </c>
      <c r="AS63">
        <f t="shared" ref="AS63:AS75" si="16">ABS(lambda/2/SIN(RADIANS(AR63-phi0)/2))</f>
        <v>1.1701691837413353</v>
      </c>
    </row>
    <row r="64" spans="1:45">
      <c r="A64">
        <f>Strains!A57</f>
        <v>56</v>
      </c>
      <c r="B64">
        <f>Strains!B57</f>
        <v>56</v>
      </c>
      <c r="C64">
        <f>Strains!C57</f>
        <v>980028</v>
      </c>
      <c r="D64">
        <f>Strains!D57</f>
        <v>41630.099339930559</v>
      </c>
      <c r="E64">
        <f>Strains!E57</f>
        <v>71.88</v>
      </c>
      <c r="F64">
        <f>Strains!F57</f>
        <v>35.94</v>
      </c>
      <c r="G64">
        <f>Strains!G57</f>
        <v>-135</v>
      </c>
      <c r="H64">
        <f>Strains!H57</f>
        <v>-90.5</v>
      </c>
      <c r="I64">
        <f>Strains!I57</f>
        <v>17</v>
      </c>
      <c r="J64">
        <f>Strains!J57</f>
        <v>-50.45</v>
      </c>
      <c r="K64">
        <f>Strains!K57</f>
        <v>-18.416</v>
      </c>
      <c r="L64">
        <f>Strains!L57</f>
        <v>0</v>
      </c>
      <c r="M64">
        <f>Strains!M57</f>
        <v>0</v>
      </c>
      <c r="N64" t="str">
        <f>Strains!N57</f>
        <v>OFF</v>
      </c>
      <c r="O64">
        <f>Strains!O57</f>
        <v>32</v>
      </c>
      <c r="P64">
        <f>Strains!P57</f>
        <v>55000</v>
      </c>
      <c r="Q64">
        <f>Strains!Q57</f>
        <v>310</v>
      </c>
      <c r="R64">
        <f>Strains!R57</f>
        <v>549</v>
      </c>
      <c r="S64">
        <f>Strains!S57</f>
        <v>25</v>
      </c>
      <c r="T64">
        <f>Strains!T57</f>
        <v>75.573294386539757</v>
      </c>
      <c r="U64">
        <f>Strains!U57</f>
        <v>3.819030680656307</v>
      </c>
      <c r="V64">
        <f>Strains!V57</f>
        <v>-90.247959679066781</v>
      </c>
      <c r="W64">
        <f>Strains!W57</f>
        <v>1.7046213083109107E-2</v>
      </c>
      <c r="X64">
        <f>Strains!X57</f>
        <v>0.89588209163193788</v>
      </c>
      <c r="Y64">
        <f>Strains!Y57</f>
        <v>3.9081975359552545E-2</v>
      </c>
      <c r="Z64">
        <f>Strains!Z57</f>
        <v>9.5199248733214965</v>
      </c>
      <c r="AA64">
        <f>Strains!AA57</f>
        <v>0.77376285547997781</v>
      </c>
      <c r="AB64" t="str">
        <f>Strains!AB57</f>
        <v>****</v>
      </c>
      <c r="AC64" t="str">
        <f>Strains!AC57</f>
        <v>****</v>
      </c>
      <c r="AD64">
        <f>Strains!AD57</f>
        <v>2.1712585407064457</v>
      </c>
      <c r="AG64" s="1" t="s">
        <v>460</v>
      </c>
      <c r="AH64" s="1">
        <v>2.5</v>
      </c>
      <c r="AI64" s="1">
        <f t="shared" si="3"/>
        <v>-16</v>
      </c>
      <c r="AJ64" s="9">
        <f t="shared" si="4"/>
        <v>-90.247959679066781</v>
      </c>
      <c r="AK64" s="9">
        <f t="shared" si="5"/>
        <v>1.7046213083109107E-2</v>
      </c>
      <c r="AL64" s="9">
        <f t="shared" si="6"/>
        <v>0.89588209163193788</v>
      </c>
      <c r="AM64" s="9">
        <f t="shared" si="7"/>
        <v>3.9081975359552545E-2</v>
      </c>
      <c r="AN64">
        <f t="shared" si="14"/>
        <v>1.1703216563203989</v>
      </c>
      <c r="AO64">
        <f t="shared" si="15"/>
        <v>1.7287991183767559E-4</v>
      </c>
      <c r="AP64" s="10">
        <f t="shared" si="8"/>
        <v>130.29960212769831</v>
      </c>
      <c r="AQ64" s="10">
        <f t="shared" si="9"/>
        <v>148.54280438529301</v>
      </c>
      <c r="AR64" s="9">
        <f t="shared" si="10"/>
        <v>-90.263000000000005</v>
      </c>
      <c r="AS64">
        <f t="shared" si="16"/>
        <v>1.1701691837413353</v>
      </c>
    </row>
    <row r="65" spans="1:45">
      <c r="A65">
        <f>Strains!A58</f>
        <v>57</v>
      </c>
      <c r="B65">
        <f>Strains!B58</f>
        <v>57</v>
      </c>
      <c r="C65">
        <f>Strains!C58</f>
        <v>980028</v>
      </c>
      <c r="D65">
        <f>Strains!D58</f>
        <v>41630.103027430552</v>
      </c>
      <c r="E65">
        <f>Strains!E58</f>
        <v>71.88</v>
      </c>
      <c r="F65">
        <f>Strains!F58</f>
        <v>35.94</v>
      </c>
      <c r="G65">
        <f>Strains!G58</f>
        <v>-135</v>
      </c>
      <c r="H65">
        <f>Strains!H58</f>
        <v>-90.5</v>
      </c>
      <c r="I65">
        <f>Strains!I58</f>
        <v>17</v>
      </c>
      <c r="J65">
        <f>Strains!J58</f>
        <v>-46.45</v>
      </c>
      <c r="K65">
        <f>Strains!K58</f>
        <v>-18.248000000000001</v>
      </c>
      <c r="L65">
        <f>Strains!L58</f>
        <v>0</v>
      </c>
      <c r="M65">
        <f>Strains!M58</f>
        <v>0</v>
      </c>
      <c r="N65" t="str">
        <f>Strains!N58</f>
        <v>OFF</v>
      </c>
      <c r="O65">
        <f>Strains!O58</f>
        <v>32</v>
      </c>
      <c r="P65">
        <f>Strains!P58</f>
        <v>55000</v>
      </c>
      <c r="Q65">
        <f>Strains!Q58</f>
        <v>309</v>
      </c>
      <c r="R65">
        <f>Strains!R58</f>
        <v>527</v>
      </c>
      <c r="S65">
        <f>Strains!S58</f>
        <v>29</v>
      </c>
      <c r="T65">
        <f>Strains!T58</f>
        <v>71.215962928832823</v>
      </c>
      <c r="U65">
        <f>Strains!U58</f>
        <v>3.7146948424541413</v>
      </c>
      <c r="V65">
        <f>Strains!V58</f>
        <v>-90.322834902553424</v>
      </c>
      <c r="W65">
        <f>Strains!W58</f>
        <v>1.7329280481442097E-2</v>
      </c>
      <c r="X65">
        <f>Strains!X58</f>
        <v>0.87543618358830866</v>
      </c>
      <c r="Y65">
        <f>Strains!Y58</f>
        <v>4.0331541734922795E-2</v>
      </c>
      <c r="Z65">
        <f>Strains!Z58</f>
        <v>10.832741835617201</v>
      </c>
      <c r="AA65">
        <f>Strains!AA58</f>
        <v>0.78458416605940529</v>
      </c>
      <c r="AB65" t="str">
        <f>Strains!AB58</f>
        <v>****</v>
      </c>
      <c r="AC65" t="str">
        <f>Strains!AC58</f>
        <v>****</v>
      </c>
      <c r="AD65">
        <f>Strains!AD58</f>
        <v>2.1340182866218886</v>
      </c>
      <c r="AG65" s="1" t="s">
        <v>460</v>
      </c>
      <c r="AH65" s="1">
        <v>2.5</v>
      </c>
      <c r="AI65" s="1">
        <f t="shared" si="3"/>
        <v>-12</v>
      </c>
      <c r="AJ65" s="9">
        <f t="shared" si="4"/>
        <v>-90.322834902553424</v>
      </c>
      <c r="AK65" s="9">
        <f t="shared" si="5"/>
        <v>1.7329280481442097E-2</v>
      </c>
      <c r="AL65" s="9">
        <f t="shared" si="6"/>
        <v>0.87543618358830866</v>
      </c>
      <c r="AM65" s="9">
        <f t="shared" si="7"/>
        <v>4.0331541734922795E-2</v>
      </c>
      <c r="AN65">
        <f t="shared" si="14"/>
        <v>1.1695631947995528</v>
      </c>
      <c r="AO65">
        <f t="shared" si="15"/>
        <v>1.7540808352656256E-4</v>
      </c>
      <c r="AP65" s="10">
        <f t="shared" si="8"/>
        <v>-517.86438252025005</v>
      </c>
      <c r="AQ65" s="10">
        <f t="shared" si="9"/>
        <v>148.83664989876479</v>
      </c>
      <c r="AR65" s="9">
        <f t="shared" si="10"/>
        <v>-90.263000000000005</v>
      </c>
      <c r="AS65">
        <f t="shared" si="16"/>
        <v>1.1701691837413353</v>
      </c>
    </row>
    <row r="66" spans="1:45">
      <c r="A66">
        <f>Strains!A59</f>
        <v>58</v>
      </c>
      <c r="B66">
        <f>Strains!B59</f>
        <v>58</v>
      </c>
      <c r="C66">
        <f>Strains!C59</f>
        <v>980028</v>
      </c>
      <c r="D66">
        <f>Strains!D59</f>
        <v>41630.106706828701</v>
      </c>
      <c r="E66">
        <f>Strains!E59</f>
        <v>71.88</v>
      </c>
      <c r="F66">
        <f>Strains!F59</f>
        <v>35.94</v>
      </c>
      <c r="G66">
        <f>Strains!G59</f>
        <v>-135</v>
      </c>
      <c r="H66">
        <f>Strains!H59</f>
        <v>-90.5</v>
      </c>
      <c r="I66">
        <f>Strains!I59</f>
        <v>17</v>
      </c>
      <c r="J66">
        <f>Strains!J59</f>
        <v>-43.45</v>
      </c>
      <c r="K66">
        <f>Strains!K59</f>
        <v>-18.088000000000001</v>
      </c>
      <c r="L66">
        <f>Strains!L59</f>
        <v>0</v>
      </c>
      <c r="M66">
        <f>Strains!M59</f>
        <v>0</v>
      </c>
      <c r="N66" t="str">
        <f>Strains!N59</f>
        <v>OFF</v>
      </c>
      <c r="O66">
        <f>Strains!O59</f>
        <v>32</v>
      </c>
      <c r="P66">
        <f>Strains!P59</f>
        <v>55000</v>
      </c>
      <c r="Q66">
        <f>Strains!Q59</f>
        <v>311</v>
      </c>
      <c r="R66">
        <f>Strains!R59</f>
        <v>467</v>
      </c>
      <c r="S66">
        <f>Strains!S59</f>
        <v>35</v>
      </c>
      <c r="T66">
        <f>Strains!T59</f>
        <v>70.082565449167518</v>
      </c>
      <c r="U66">
        <f>Strains!U59</f>
        <v>3.1200842646801692</v>
      </c>
      <c r="V66">
        <f>Strains!V59</f>
        <v>-90.263211553467713</v>
      </c>
      <c r="W66">
        <f>Strains!W59</f>
        <v>1.7349911055347767E-2</v>
      </c>
      <c r="X66">
        <f>Strains!X59</f>
        <v>1.0342415877252118</v>
      </c>
      <c r="Y66">
        <f>Strains!Y59</f>
        <v>4.3144674529466076E-2</v>
      </c>
      <c r="Z66">
        <f>Strains!Z59</f>
        <v>11.708152350233188</v>
      </c>
      <c r="AA66">
        <f>Strains!AA59</f>
        <v>0.83635365417484198</v>
      </c>
      <c r="AB66" t="str">
        <f>Strains!AB59</f>
        <v>****</v>
      </c>
      <c r="AC66" t="str">
        <f>Strains!AC59</f>
        <v>****</v>
      </c>
      <c r="AD66">
        <f>Strains!AD59</f>
        <v>1.7744628244394618</v>
      </c>
      <c r="AG66" s="1" t="s">
        <v>460</v>
      </c>
      <c r="AH66" s="1">
        <v>2.5</v>
      </c>
      <c r="AI66" s="1">
        <f t="shared" si="3"/>
        <v>-9</v>
      </c>
      <c r="AJ66" s="9">
        <f t="shared" si="4"/>
        <v>-90.263211553467713</v>
      </c>
      <c r="AK66" s="9">
        <f t="shared" si="5"/>
        <v>1.7349911055347767E-2</v>
      </c>
      <c r="AL66" s="9">
        <f t="shared" si="6"/>
        <v>1.0342415877252118</v>
      </c>
      <c r="AM66" s="9">
        <f t="shared" si="7"/>
        <v>4.3144674529466076E-2</v>
      </c>
      <c r="AN66">
        <f t="shared" si="14"/>
        <v>1.1701670395265091</v>
      </c>
      <c r="AO66">
        <f t="shared" si="15"/>
        <v>1.7589058582734296E-4</v>
      </c>
      <c r="AP66" s="10">
        <f t="shared" si="8"/>
        <v>-1.8323972771894119</v>
      </c>
      <c r="AQ66" s="10">
        <f t="shared" si="9"/>
        <v>150.74119190699898</v>
      </c>
      <c r="AR66" s="9">
        <f t="shared" si="10"/>
        <v>-90.263000000000005</v>
      </c>
      <c r="AS66">
        <f t="shared" si="16"/>
        <v>1.1701691837413353</v>
      </c>
    </row>
    <row r="67" spans="1:45">
      <c r="A67">
        <f>Strains!A60</f>
        <v>59</v>
      </c>
      <c r="B67">
        <f>Strains!B60</f>
        <v>59</v>
      </c>
      <c r="C67">
        <f>Strains!C60</f>
        <v>980028</v>
      </c>
      <c r="D67">
        <f>Strains!D60</f>
        <v>41630.110394907409</v>
      </c>
      <c r="E67">
        <f>Strains!E60</f>
        <v>71.88</v>
      </c>
      <c r="F67">
        <f>Strains!F60</f>
        <v>35.94</v>
      </c>
      <c r="G67">
        <f>Strains!G60</f>
        <v>-135</v>
      </c>
      <c r="H67">
        <f>Strains!H60</f>
        <v>-90.5</v>
      </c>
      <c r="I67">
        <f>Strains!I60</f>
        <v>17</v>
      </c>
      <c r="J67">
        <f>Strains!J60</f>
        <v>-40.450000000000003</v>
      </c>
      <c r="K67">
        <f>Strains!K60</f>
        <v>-18.337</v>
      </c>
      <c r="L67">
        <f>Strains!L60</f>
        <v>0</v>
      </c>
      <c r="M67">
        <f>Strains!M60</f>
        <v>0</v>
      </c>
      <c r="N67" t="str">
        <f>Strains!N60</f>
        <v>OFF</v>
      </c>
      <c r="O67">
        <f>Strains!O60</f>
        <v>32</v>
      </c>
      <c r="P67">
        <f>Strains!P60</f>
        <v>55000</v>
      </c>
      <c r="Q67">
        <f>Strains!Q60</f>
        <v>310</v>
      </c>
      <c r="R67">
        <f>Strains!R60</f>
        <v>495</v>
      </c>
      <c r="S67">
        <f>Strains!S60</f>
        <v>42</v>
      </c>
      <c r="T67">
        <f>Strains!T60</f>
        <v>74.232263061497406</v>
      </c>
      <c r="U67">
        <f>Strains!U60</f>
        <v>2.6692716203211244</v>
      </c>
      <c r="V67">
        <f>Strains!V60</f>
        <v>-90.174565333558817</v>
      </c>
      <c r="W67">
        <f>Strains!W60</f>
        <v>1.4132222267351037E-2</v>
      </c>
      <c r="X67">
        <f>Strains!X60</f>
        <v>1.0280913997670109</v>
      </c>
      <c r="Y67">
        <f>Strains!Y60</f>
        <v>3.4772264580644661E-2</v>
      </c>
      <c r="Z67">
        <f>Strains!Z60</f>
        <v>12.419805253555845</v>
      </c>
      <c r="AA67">
        <f>Strains!AA60</f>
        <v>0.72270665352187513</v>
      </c>
      <c r="AB67" t="str">
        <f>Strains!AB60</f>
        <v>****</v>
      </c>
      <c r="AC67" t="str">
        <f>Strains!AC60</f>
        <v>****</v>
      </c>
      <c r="AD67">
        <f>Strains!AD60</f>
        <v>1.4875952356244451</v>
      </c>
      <c r="AG67" s="1" t="s">
        <v>460</v>
      </c>
      <c r="AH67" s="1">
        <v>2.5</v>
      </c>
      <c r="AI67" s="1">
        <f t="shared" si="3"/>
        <v>-6</v>
      </c>
      <c r="AJ67" s="9">
        <f t="shared" si="4"/>
        <v>-90.174565333558817</v>
      </c>
      <c r="AK67" s="9">
        <f t="shared" si="5"/>
        <v>1.4132222267351037E-2</v>
      </c>
      <c r="AL67" s="9">
        <f t="shared" si="6"/>
        <v>1.0280913997670109</v>
      </c>
      <c r="AM67" s="9">
        <f t="shared" si="7"/>
        <v>3.4772264580644661E-2</v>
      </c>
      <c r="AN67">
        <f t="shared" si="14"/>
        <v>1.1710665579272657</v>
      </c>
      <c r="AO67">
        <f t="shared" si="15"/>
        <v>1.4359630106275389E-4</v>
      </c>
      <c r="AP67" s="10">
        <f t="shared" si="8"/>
        <v>766.87559234917615</v>
      </c>
      <c r="AQ67" s="10">
        <f t="shared" si="9"/>
        <v>125.28591706789041</v>
      </c>
      <c r="AR67" s="9">
        <f t="shared" si="10"/>
        <v>-90.263000000000005</v>
      </c>
      <c r="AS67">
        <f t="shared" si="16"/>
        <v>1.1701691837413353</v>
      </c>
    </row>
    <row r="68" spans="1:45">
      <c r="A68">
        <f>Strains!A61</f>
        <v>60</v>
      </c>
      <c r="B68">
        <f>Strains!B61</f>
        <v>60</v>
      </c>
      <c r="C68">
        <f>Strains!C61</f>
        <v>980028</v>
      </c>
      <c r="D68">
        <f>Strains!D61</f>
        <v>41630.114076851853</v>
      </c>
      <c r="E68">
        <f>Strains!E61</f>
        <v>71.88</v>
      </c>
      <c r="F68">
        <f>Strains!F61</f>
        <v>35.94</v>
      </c>
      <c r="G68">
        <f>Strains!G61</f>
        <v>-135</v>
      </c>
      <c r="H68">
        <f>Strains!H61</f>
        <v>-90.5</v>
      </c>
      <c r="I68">
        <f>Strains!I61</f>
        <v>17</v>
      </c>
      <c r="J68">
        <f>Strains!J61</f>
        <v>-37.450000000000003</v>
      </c>
      <c r="K68">
        <f>Strains!K61</f>
        <v>-18.603000000000002</v>
      </c>
      <c r="L68">
        <f>Strains!L61</f>
        <v>0</v>
      </c>
      <c r="M68">
        <f>Strains!M61</f>
        <v>0</v>
      </c>
      <c r="N68" t="str">
        <f>Strains!N61</f>
        <v>OFF</v>
      </c>
      <c r="O68">
        <f>Strains!O61</f>
        <v>32</v>
      </c>
      <c r="P68">
        <f>Strains!P61</f>
        <v>55000</v>
      </c>
      <c r="Q68">
        <f>Strains!Q61</f>
        <v>311</v>
      </c>
      <c r="R68">
        <f>Strains!R61</f>
        <v>482</v>
      </c>
      <c r="S68">
        <f>Strains!S61</f>
        <v>32</v>
      </c>
      <c r="T68">
        <f>Strains!T61</f>
        <v>83.756517143235072</v>
      </c>
      <c r="U68">
        <f>Strains!U61</f>
        <v>4.077756929157637</v>
      </c>
      <c r="V68">
        <f>Strains!V61</f>
        <v>-90.181706515280325</v>
      </c>
      <c r="W68">
        <f>Strains!W61</f>
        <v>2.1102764992909043E-2</v>
      </c>
      <c r="X68">
        <f>Strains!X61</f>
        <v>1.1625799786366606</v>
      </c>
      <c r="Y68">
        <f>Strains!Y61</f>
        <v>5.3764146867778619E-2</v>
      </c>
      <c r="Z68">
        <f>Strains!Z61</f>
        <v>11.975581607333828</v>
      </c>
      <c r="AA68">
        <f>Strains!AA61</f>
        <v>1.2265392295105479</v>
      </c>
      <c r="AB68" t="str">
        <f>Strains!AB61</f>
        <v>****</v>
      </c>
      <c r="AC68" t="str">
        <f>Strains!AC61</f>
        <v>****</v>
      </c>
      <c r="AD68">
        <f>Strains!AD61</f>
        <v>2.1505544851868308</v>
      </c>
      <c r="AG68" s="1" t="s">
        <v>460</v>
      </c>
      <c r="AH68" s="1">
        <v>2.5</v>
      </c>
      <c r="AI68" s="1">
        <f t="shared" si="3"/>
        <v>-3</v>
      </c>
      <c r="AJ68" s="9">
        <f t="shared" si="4"/>
        <v>-90.181706515280325</v>
      </c>
      <c r="AK68" s="9">
        <f t="shared" si="5"/>
        <v>2.1102764992909043E-2</v>
      </c>
      <c r="AL68" s="9">
        <f t="shared" si="6"/>
        <v>1.1625799786366606</v>
      </c>
      <c r="AM68" s="9">
        <f t="shared" si="7"/>
        <v>5.3764146867778619E-2</v>
      </c>
      <c r="AN68">
        <f t="shared" si="14"/>
        <v>1.1709940171550031</v>
      </c>
      <c r="AO68">
        <f t="shared" si="15"/>
        <v>2.1440290880314627E-4</v>
      </c>
      <c r="AP68" s="10">
        <f t="shared" si="8"/>
        <v>704.8838963871741</v>
      </c>
      <c r="AQ68" s="10">
        <f t="shared" si="9"/>
        <v>185.79134918101022</v>
      </c>
      <c r="AR68" s="9">
        <f t="shared" si="10"/>
        <v>-90.263000000000005</v>
      </c>
      <c r="AS68">
        <f t="shared" si="16"/>
        <v>1.1701691837413353</v>
      </c>
    </row>
    <row r="69" spans="1:45">
      <c r="A69">
        <f>Strains!A62</f>
        <v>61</v>
      </c>
      <c r="B69">
        <f>Strains!B62</f>
        <v>61</v>
      </c>
      <c r="C69">
        <f>Strains!C62</f>
        <v>980028</v>
      </c>
      <c r="D69">
        <f>Strains!D62</f>
        <v>41630.117774189814</v>
      </c>
      <c r="E69">
        <f>Strains!E62</f>
        <v>71.88</v>
      </c>
      <c r="F69">
        <f>Strains!F62</f>
        <v>35.94</v>
      </c>
      <c r="G69">
        <f>Strains!G62</f>
        <v>-135</v>
      </c>
      <c r="H69">
        <f>Strains!H62</f>
        <v>-90.5</v>
      </c>
      <c r="I69">
        <f>Strains!I62</f>
        <v>17</v>
      </c>
      <c r="J69">
        <f>Strains!J62</f>
        <v>-34.450000000000003</v>
      </c>
      <c r="K69">
        <f>Strains!K62</f>
        <v>-18.635999999999999</v>
      </c>
      <c r="L69">
        <f>Strains!L62</f>
        <v>0</v>
      </c>
      <c r="M69">
        <f>Strains!M62</f>
        <v>0</v>
      </c>
      <c r="N69" t="str">
        <f>Strains!N62</f>
        <v>OFF</v>
      </c>
      <c r="O69">
        <f>Strains!O62</f>
        <v>32</v>
      </c>
      <c r="P69">
        <f>Strains!P62</f>
        <v>55000</v>
      </c>
      <c r="Q69">
        <f>Strains!Q62</f>
        <v>309</v>
      </c>
      <c r="R69">
        <f>Strains!R62</f>
        <v>406</v>
      </c>
      <c r="S69">
        <f>Strains!S62</f>
        <v>42</v>
      </c>
      <c r="T69">
        <f>Strains!T62</f>
        <v>69.209309750087442</v>
      </c>
      <c r="U69">
        <f>Strains!U62</f>
        <v>2.8858265262098177</v>
      </c>
      <c r="V69">
        <f>Strains!V62</f>
        <v>-90.190149612817095</v>
      </c>
      <c r="W69">
        <f>Strains!W62</f>
        <v>1.7015943006851358E-2</v>
      </c>
      <c r="X69">
        <f>Strains!X62</f>
        <v>1.0666719169183487</v>
      </c>
      <c r="Y69">
        <f>Strains!Y62</f>
        <v>4.2793877061188118E-2</v>
      </c>
      <c r="Z69">
        <f>Strains!Z62</f>
        <v>12.556619336030325</v>
      </c>
      <c r="AA69">
        <f>Strains!AA62</f>
        <v>0.84466404449643462</v>
      </c>
      <c r="AB69" t="str">
        <f>Strains!AB62</f>
        <v>****</v>
      </c>
      <c r="AC69" t="str">
        <f>Strains!AC62</f>
        <v>****</v>
      </c>
      <c r="AD69">
        <f>Strains!AD62</f>
        <v>1.6460306092579584</v>
      </c>
      <c r="AG69" s="1" t="s">
        <v>460</v>
      </c>
      <c r="AH69" s="1">
        <v>2.5</v>
      </c>
      <c r="AI69" s="1">
        <f t="shared" si="3"/>
        <v>0</v>
      </c>
      <c r="AJ69" s="9">
        <f t="shared" si="4"/>
        <v>-90.190149612817095</v>
      </c>
      <c r="AK69" s="9">
        <f t="shared" si="5"/>
        <v>1.7015943006851358E-2</v>
      </c>
      <c r="AL69" s="9">
        <f t="shared" si="6"/>
        <v>1.0666719169183487</v>
      </c>
      <c r="AM69" s="9">
        <f t="shared" si="7"/>
        <v>4.2793877061188118E-2</v>
      </c>
      <c r="AN69">
        <f t="shared" si="14"/>
        <v>1.1709082688628365</v>
      </c>
      <c r="AO69">
        <f t="shared" si="15"/>
        <v>1.7283366360731911E-4</v>
      </c>
      <c r="AP69" s="10">
        <f t="shared" si="8"/>
        <v>631.60535396956766</v>
      </c>
      <c r="AQ69" s="10">
        <f t="shared" si="9"/>
        <v>149.95254960857733</v>
      </c>
      <c r="AR69" s="9">
        <f t="shared" si="10"/>
        <v>-90.263000000000005</v>
      </c>
      <c r="AS69">
        <f t="shared" si="16"/>
        <v>1.1701691837413353</v>
      </c>
    </row>
    <row r="70" spans="1:45">
      <c r="A70">
        <f>Strains!A63</f>
        <v>62</v>
      </c>
      <c r="B70">
        <f>Strains!B63</f>
        <v>62</v>
      </c>
      <c r="C70">
        <f>Strains!C63</f>
        <v>980028</v>
      </c>
      <c r="D70">
        <f>Strains!D63</f>
        <v>41630.121449999999</v>
      </c>
      <c r="E70">
        <f>Strains!E63</f>
        <v>71.88</v>
      </c>
      <c r="F70">
        <f>Strains!F63</f>
        <v>35.94</v>
      </c>
      <c r="G70">
        <f>Strains!G63</f>
        <v>-135</v>
      </c>
      <c r="H70">
        <f>Strains!H63</f>
        <v>-90.5</v>
      </c>
      <c r="I70">
        <f>Strains!I63</f>
        <v>17</v>
      </c>
      <c r="J70">
        <f>Strains!J63</f>
        <v>-31.45</v>
      </c>
      <c r="K70">
        <f>Strains!K63</f>
        <v>-18.533000000000001</v>
      </c>
      <c r="L70">
        <f>Strains!L63</f>
        <v>0</v>
      </c>
      <c r="M70">
        <f>Strains!M63</f>
        <v>0</v>
      </c>
      <c r="N70" t="str">
        <f>Strains!N63</f>
        <v>OFF</v>
      </c>
      <c r="O70">
        <f>Strains!O63</f>
        <v>32</v>
      </c>
      <c r="P70">
        <f>Strains!P63</f>
        <v>55000</v>
      </c>
      <c r="Q70">
        <f>Strains!Q63</f>
        <v>310</v>
      </c>
      <c r="R70">
        <f>Strains!R63</f>
        <v>455</v>
      </c>
      <c r="S70">
        <f>Strains!S63</f>
        <v>32</v>
      </c>
      <c r="T70">
        <f>Strains!T63</f>
        <v>74.827441665773719</v>
      </c>
      <c r="U70">
        <f>Strains!U63</f>
        <v>3.2152784861327404</v>
      </c>
      <c r="V70">
        <f>Strains!V63</f>
        <v>-90.186484196422967</v>
      </c>
      <c r="W70">
        <f>Strains!W63</f>
        <v>1.752911894390376E-2</v>
      </c>
      <c r="X70">
        <f>Strains!X63</f>
        <v>1.0722753411010419</v>
      </c>
      <c r="Y70">
        <f>Strains!Y63</f>
        <v>4.3536641161263323E-2</v>
      </c>
      <c r="Z70">
        <f>Strains!Z63</f>
        <v>12.070270253641269</v>
      </c>
      <c r="AA70">
        <f>Strains!AA63</f>
        <v>0.90977163991214982</v>
      </c>
      <c r="AB70" t="str">
        <f>Strains!AB63</f>
        <v>****</v>
      </c>
      <c r="AC70" t="str">
        <f>Strains!AC63</f>
        <v>****</v>
      </c>
      <c r="AD70">
        <f>Strains!AD63</f>
        <v>1.7887365765243775</v>
      </c>
      <c r="AG70" s="1" t="s">
        <v>460</v>
      </c>
      <c r="AH70" s="1">
        <v>2.5</v>
      </c>
      <c r="AI70" s="1">
        <f t="shared" si="3"/>
        <v>3.0000000000000036</v>
      </c>
      <c r="AJ70" s="9">
        <f t="shared" si="4"/>
        <v>-90.186484196422967</v>
      </c>
      <c r="AK70" s="9">
        <f t="shared" si="5"/>
        <v>1.752911894390376E-2</v>
      </c>
      <c r="AL70" s="9">
        <f t="shared" si="6"/>
        <v>1.0722753411010419</v>
      </c>
      <c r="AM70" s="9">
        <f t="shared" si="7"/>
        <v>4.3536641161263323E-2</v>
      </c>
      <c r="AN70">
        <f t="shared" si="14"/>
        <v>1.1709454925923972</v>
      </c>
      <c r="AO70">
        <f t="shared" si="15"/>
        <v>1.7806432001443717E-4</v>
      </c>
      <c r="AP70" s="10">
        <f t="shared" si="8"/>
        <v>663.41590758687141</v>
      </c>
      <c r="AQ70" s="10">
        <f t="shared" si="9"/>
        <v>154.52747255520069</v>
      </c>
      <c r="AR70" s="9">
        <f t="shared" si="10"/>
        <v>-90.263000000000005</v>
      </c>
      <c r="AS70">
        <f t="shared" si="16"/>
        <v>1.1701691837413353</v>
      </c>
    </row>
    <row r="71" spans="1:45">
      <c r="A71">
        <f>Strains!A64</f>
        <v>63</v>
      </c>
      <c r="B71">
        <f>Strains!B64</f>
        <v>63</v>
      </c>
      <c r="C71">
        <f>Strains!C64</f>
        <v>980028</v>
      </c>
      <c r="D71">
        <f>Strains!D64</f>
        <v>41630.125137152776</v>
      </c>
      <c r="E71">
        <f>Strains!E64</f>
        <v>71.88</v>
      </c>
      <c r="F71">
        <f>Strains!F64</f>
        <v>35.94</v>
      </c>
      <c r="G71">
        <f>Strains!G64</f>
        <v>-135</v>
      </c>
      <c r="H71">
        <f>Strains!H64</f>
        <v>-90.5</v>
      </c>
      <c r="I71">
        <f>Strains!I64</f>
        <v>17</v>
      </c>
      <c r="J71">
        <f>Strains!J64</f>
        <v>-28.45</v>
      </c>
      <c r="K71">
        <f>Strains!K64</f>
        <v>-18.181000000000001</v>
      </c>
      <c r="L71">
        <f>Strains!L64</f>
        <v>0</v>
      </c>
      <c r="M71">
        <f>Strains!M64</f>
        <v>0</v>
      </c>
      <c r="N71" t="str">
        <f>Strains!N64</f>
        <v>OFF</v>
      </c>
      <c r="O71">
        <f>Strains!O64</f>
        <v>32</v>
      </c>
      <c r="P71">
        <f>Strains!P64</f>
        <v>55000</v>
      </c>
      <c r="Q71">
        <f>Strains!Q64</f>
        <v>301</v>
      </c>
      <c r="R71">
        <f>Strains!R64</f>
        <v>440</v>
      </c>
      <c r="S71">
        <f>Strains!S64</f>
        <v>42</v>
      </c>
      <c r="T71">
        <f>Strains!T64</f>
        <v>70.185704984501783</v>
      </c>
      <c r="U71">
        <f>Strains!U64</f>
        <v>2.7246213725897679</v>
      </c>
      <c r="V71">
        <f>Strains!V64</f>
        <v>-90.176573758301686</v>
      </c>
      <c r="W71">
        <f>Strains!W64</f>
        <v>1.5551152176585158E-2</v>
      </c>
      <c r="X71">
        <f>Strains!X64</f>
        <v>1.0447153305663319</v>
      </c>
      <c r="Y71">
        <f>Strains!Y64</f>
        <v>3.8594910108586018E-2</v>
      </c>
      <c r="Z71">
        <f>Strains!Z64</f>
        <v>12.870663534232401</v>
      </c>
      <c r="AA71">
        <f>Strains!AA64</f>
        <v>0.77618755998051214</v>
      </c>
      <c r="AB71" t="str">
        <f>Strains!AB64</f>
        <v>****</v>
      </c>
      <c r="AC71" t="str">
        <f>Strains!AC64</f>
        <v>****</v>
      </c>
      <c r="AD71">
        <f>Strains!AD64</f>
        <v>1.5439682695852948</v>
      </c>
      <c r="AG71" s="1" t="s">
        <v>460</v>
      </c>
      <c r="AH71" s="1">
        <v>2.5</v>
      </c>
      <c r="AI71" s="1">
        <f t="shared" si="3"/>
        <v>6.0000000000000036</v>
      </c>
      <c r="AJ71" s="9">
        <f t="shared" si="4"/>
        <v>-90.176573758301686</v>
      </c>
      <c r="AK71" s="9">
        <f t="shared" si="5"/>
        <v>1.5551152176585158E-2</v>
      </c>
      <c r="AL71" s="9">
        <f t="shared" si="6"/>
        <v>1.0447153305663319</v>
      </c>
      <c r="AM71" s="9">
        <f t="shared" si="7"/>
        <v>3.8594910108586018E-2</v>
      </c>
      <c r="AN71">
        <f t="shared" si="14"/>
        <v>1.171046154798332</v>
      </c>
      <c r="AO71">
        <f t="shared" si="15"/>
        <v>1.5800856356840143E-4</v>
      </c>
      <c r="AP71" s="10">
        <f t="shared" si="8"/>
        <v>749.43954188981866</v>
      </c>
      <c r="AQ71" s="10">
        <f t="shared" si="9"/>
        <v>137.5875018899236</v>
      </c>
      <c r="AR71" s="9">
        <f t="shared" si="10"/>
        <v>-90.263000000000005</v>
      </c>
      <c r="AS71">
        <f t="shared" si="16"/>
        <v>1.1701691837413353</v>
      </c>
    </row>
    <row r="72" spans="1:45">
      <c r="A72">
        <f>Strains!A65</f>
        <v>64</v>
      </c>
      <c r="B72">
        <f>Strains!B65</f>
        <v>64</v>
      </c>
      <c r="C72">
        <f>Strains!C65</f>
        <v>980028</v>
      </c>
      <c r="D72">
        <f>Strains!D65</f>
        <v>41630.12871527778</v>
      </c>
      <c r="E72">
        <f>Strains!E65</f>
        <v>71.88</v>
      </c>
      <c r="F72">
        <f>Strains!F65</f>
        <v>35.94</v>
      </c>
      <c r="G72">
        <f>Strains!G65</f>
        <v>-135</v>
      </c>
      <c r="H72">
        <f>Strains!H65</f>
        <v>-90.5</v>
      </c>
      <c r="I72">
        <f>Strains!I65</f>
        <v>17</v>
      </c>
      <c r="J72">
        <f>Strains!J65</f>
        <v>-25.45</v>
      </c>
      <c r="K72">
        <f>Strains!K65</f>
        <v>-17.940000000000001</v>
      </c>
      <c r="L72">
        <f>Strains!L65</f>
        <v>0</v>
      </c>
      <c r="M72">
        <f>Strains!M65</f>
        <v>0</v>
      </c>
      <c r="N72" t="str">
        <f>Strains!N65</f>
        <v>OFF</v>
      </c>
      <c r="O72">
        <f>Strains!O65</f>
        <v>32</v>
      </c>
      <c r="P72">
        <f>Strains!P65</f>
        <v>55000</v>
      </c>
      <c r="Q72">
        <f>Strains!Q65</f>
        <v>296</v>
      </c>
      <c r="R72">
        <f>Strains!R65</f>
        <v>449</v>
      </c>
      <c r="S72">
        <f>Strains!S65</f>
        <v>29</v>
      </c>
      <c r="T72">
        <f>Strains!T65</f>
        <v>69.055717552676342</v>
      </c>
      <c r="U72">
        <f>Strains!U65</f>
        <v>3.2703540362747225</v>
      </c>
      <c r="V72">
        <f>Strains!V65</f>
        <v>-90.252267989066922</v>
      </c>
      <c r="W72">
        <f>Strains!W65</f>
        <v>1.7769140575043627E-2</v>
      </c>
      <c r="X72">
        <f>Strains!X65</f>
        <v>0.99061355754177471</v>
      </c>
      <c r="Y72">
        <f>Strains!Y65</f>
        <v>4.3616004935572418E-2</v>
      </c>
      <c r="Z72">
        <f>Strains!Z65</f>
        <v>11.896631840271626</v>
      </c>
      <c r="AA72">
        <f>Strains!AA65</f>
        <v>0.83830143871113849</v>
      </c>
      <c r="AB72" t="str">
        <f>Strains!AB65</f>
        <v>****</v>
      </c>
      <c r="AC72" t="str">
        <f>Strains!AC65</f>
        <v>****</v>
      </c>
      <c r="AD72">
        <f>Strains!AD65</f>
        <v>1.8718614420895179</v>
      </c>
      <c r="AG72" s="1" t="s">
        <v>460</v>
      </c>
      <c r="AH72" s="1">
        <v>2.5</v>
      </c>
      <c r="AI72" s="1">
        <f t="shared" si="3"/>
        <v>9.0000000000000036</v>
      </c>
      <c r="AJ72" s="9">
        <f t="shared" si="4"/>
        <v>-90.252267989066922</v>
      </c>
      <c r="AK72" s="9">
        <f t="shared" si="5"/>
        <v>1.7769140575043627E-2</v>
      </c>
      <c r="AL72" s="9">
        <f t="shared" si="6"/>
        <v>0.99061355754177471</v>
      </c>
      <c r="AM72" s="9">
        <f t="shared" si="7"/>
        <v>4.3616004935572418E-2</v>
      </c>
      <c r="AN72">
        <f t="shared" si="14"/>
        <v>1.1702779743270393</v>
      </c>
      <c r="AO72">
        <f t="shared" si="15"/>
        <v>1.8019314826500654E-4</v>
      </c>
      <c r="AP72" s="10">
        <f t="shared" si="8"/>
        <v>92.969962989606998</v>
      </c>
      <c r="AQ72" s="10">
        <f t="shared" si="9"/>
        <v>154.70269512726389</v>
      </c>
      <c r="AR72" s="9">
        <f t="shared" si="10"/>
        <v>-90.263000000000005</v>
      </c>
      <c r="AS72">
        <f t="shared" si="16"/>
        <v>1.1701691837413353</v>
      </c>
    </row>
    <row r="73" spans="1:45">
      <c r="A73">
        <f>Strains!A66</f>
        <v>65</v>
      </c>
      <c r="B73">
        <f>Strains!B66</f>
        <v>65</v>
      </c>
      <c r="C73">
        <f>Strains!C66</f>
        <v>980028</v>
      </c>
      <c r="D73">
        <f>Strains!D66</f>
        <v>41630.132232407406</v>
      </c>
      <c r="E73">
        <f>Strains!E66</f>
        <v>71.88</v>
      </c>
      <c r="F73">
        <f>Strains!F66</f>
        <v>35.94</v>
      </c>
      <c r="G73">
        <f>Strains!G66</f>
        <v>-135</v>
      </c>
      <c r="H73">
        <f>Strains!H66</f>
        <v>-90.5</v>
      </c>
      <c r="I73">
        <f>Strains!I66</f>
        <v>17</v>
      </c>
      <c r="J73">
        <f>Strains!J66</f>
        <v>-22.45</v>
      </c>
      <c r="K73">
        <f>Strains!K66</f>
        <v>-18.077000000000002</v>
      </c>
      <c r="L73">
        <f>Strains!L66</f>
        <v>0</v>
      </c>
      <c r="M73">
        <f>Strains!M66</f>
        <v>0</v>
      </c>
      <c r="N73" t="str">
        <f>Strains!N66</f>
        <v>OFF</v>
      </c>
      <c r="O73">
        <f>Strains!O66</f>
        <v>32</v>
      </c>
      <c r="P73">
        <f>Strains!P66</f>
        <v>55000</v>
      </c>
      <c r="Q73">
        <f>Strains!Q66</f>
        <v>289</v>
      </c>
      <c r="R73">
        <f>Strains!R66</f>
        <v>537</v>
      </c>
      <c r="S73">
        <f>Strains!S66</f>
        <v>29</v>
      </c>
      <c r="T73">
        <f>Strains!T66</f>
        <v>72.443212962782709</v>
      </c>
      <c r="U73">
        <f>Strains!U66</f>
        <v>4.1622401989934943</v>
      </c>
      <c r="V73">
        <f>Strains!V66</f>
        <v>-90.344620183252346</v>
      </c>
      <c r="W73">
        <f>Strains!W66</f>
        <v>1.8973046208739092E-2</v>
      </c>
      <c r="X73">
        <f>Strains!X66</f>
        <v>0.86486471986585245</v>
      </c>
      <c r="Y73">
        <f>Strains!Y66</f>
        <v>4.4011739474646427E-2</v>
      </c>
      <c r="Z73">
        <f>Strains!Z66</f>
        <v>11.57301898993647</v>
      </c>
      <c r="AA73">
        <f>Strains!AA66</f>
        <v>0.88551401044920608</v>
      </c>
      <c r="AB73" t="str">
        <f>Strains!AB66</f>
        <v>****</v>
      </c>
      <c r="AC73" t="str">
        <f>Strains!AC66</f>
        <v>****</v>
      </c>
      <c r="AD73">
        <f>Strains!AD66</f>
        <v>2.3641747600738654</v>
      </c>
      <c r="AG73" s="1" t="s">
        <v>460</v>
      </c>
      <c r="AH73" s="1">
        <v>2.5</v>
      </c>
      <c r="AI73" s="1">
        <f t="shared" si="3"/>
        <v>12.000000000000004</v>
      </c>
      <c r="AJ73" s="9">
        <f t="shared" si="4"/>
        <v>-90.344620183252346</v>
      </c>
      <c r="AK73" s="9">
        <f t="shared" si="5"/>
        <v>1.8973046208739092E-2</v>
      </c>
      <c r="AL73" s="9">
        <f t="shared" si="6"/>
        <v>0.86486471986585245</v>
      </c>
      <c r="AM73" s="9">
        <f t="shared" si="7"/>
        <v>4.4011739474646427E-2</v>
      </c>
      <c r="AN73">
        <f t="shared" si="14"/>
        <v>1.1693427953539699</v>
      </c>
      <c r="AO73">
        <f t="shared" si="15"/>
        <v>1.9194131193689401E-4</v>
      </c>
      <c r="AP73" s="10">
        <f t="shared" si="8"/>
        <v>-706.21274158254164</v>
      </c>
      <c r="AQ73" s="10">
        <f t="shared" si="9"/>
        <v>162.46235635251753</v>
      </c>
      <c r="AR73" s="9">
        <f t="shared" si="10"/>
        <v>-90.263000000000005</v>
      </c>
      <c r="AS73">
        <f t="shared" si="16"/>
        <v>1.1701691837413353</v>
      </c>
    </row>
    <row r="74" spans="1:45">
      <c r="A74">
        <f>Strains!A67</f>
        <v>66</v>
      </c>
      <c r="B74">
        <f>Strains!B67</f>
        <v>66</v>
      </c>
      <c r="C74">
        <f>Strains!C67</f>
        <v>980028</v>
      </c>
      <c r="D74">
        <f>Strains!D67</f>
        <v>41630.135698958336</v>
      </c>
      <c r="E74">
        <f>Strains!E67</f>
        <v>71.88</v>
      </c>
      <c r="F74">
        <f>Strains!F67</f>
        <v>35.94</v>
      </c>
      <c r="G74">
        <f>Strains!G67</f>
        <v>-135</v>
      </c>
      <c r="H74">
        <f>Strains!H67</f>
        <v>-90.5</v>
      </c>
      <c r="I74">
        <f>Strains!I67</f>
        <v>17</v>
      </c>
      <c r="J74">
        <f>Strains!J67</f>
        <v>-18.45</v>
      </c>
      <c r="K74">
        <f>Strains!K67</f>
        <v>-18.143000000000001</v>
      </c>
      <c r="L74">
        <f>Strains!L67</f>
        <v>0</v>
      </c>
      <c r="M74">
        <f>Strains!M67</f>
        <v>0</v>
      </c>
      <c r="N74" t="str">
        <f>Strains!N67</f>
        <v>OFF</v>
      </c>
      <c r="O74">
        <f>Strains!O67</f>
        <v>32</v>
      </c>
      <c r="P74">
        <f>Strains!P67</f>
        <v>55000</v>
      </c>
      <c r="Q74">
        <f>Strains!Q67</f>
        <v>289</v>
      </c>
      <c r="R74">
        <f>Strains!R67</f>
        <v>537</v>
      </c>
      <c r="S74">
        <f>Strains!S67</f>
        <v>48</v>
      </c>
      <c r="T74">
        <f>Strains!T67</f>
        <v>69.909752647915496</v>
      </c>
      <c r="U74">
        <f>Strains!U67</f>
        <v>2.8774320843528973</v>
      </c>
      <c r="V74">
        <f>Strains!V67</f>
        <v>-90.234230227006577</v>
      </c>
      <c r="W74">
        <f>Strains!W67</f>
        <v>1.286553208176178E-2</v>
      </c>
      <c r="X74">
        <f>Strains!X67</f>
        <v>0.81593535365606218</v>
      </c>
      <c r="Y74">
        <f>Strains!Y67</f>
        <v>2.9653370649679853E-2</v>
      </c>
      <c r="Z74">
        <f>Strains!Z67</f>
        <v>11.455985722476528</v>
      </c>
      <c r="AA74">
        <f>Strains!AA67</f>
        <v>0.58085866605593039</v>
      </c>
      <c r="AB74" t="str">
        <f>Strains!AB67</f>
        <v>****</v>
      </c>
      <c r="AC74" t="str">
        <f>Strains!AC67</f>
        <v>****</v>
      </c>
      <c r="AD74">
        <f>Strains!AD67</f>
        <v>1.6603862281202617</v>
      </c>
      <c r="AG74" s="1" t="s">
        <v>460</v>
      </c>
      <c r="AH74" s="1">
        <v>2.5</v>
      </c>
      <c r="AI74" s="1">
        <f t="shared" si="3"/>
        <v>16.000000000000004</v>
      </c>
      <c r="AJ74" s="9">
        <f t="shared" si="4"/>
        <v>-90.234230227006577</v>
      </c>
      <c r="AK74" s="9">
        <f t="shared" si="5"/>
        <v>1.286553208176178E-2</v>
      </c>
      <c r="AL74" s="9">
        <f t="shared" si="6"/>
        <v>0.81593535365606218</v>
      </c>
      <c r="AM74" s="9">
        <f t="shared" si="7"/>
        <v>2.9653370649679853E-2</v>
      </c>
      <c r="AN74">
        <f t="shared" si="14"/>
        <v>1.1704608921514885</v>
      </c>
      <c r="AO74">
        <f t="shared" si="15"/>
        <v>1.3051980014866515E-4</v>
      </c>
      <c r="AP74" s="10">
        <f t="shared" si="8"/>
        <v>249.28738015521711</v>
      </c>
      <c r="AQ74" s="10">
        <f t="shared" si="9"/>
        <v>112.5821228364459</v>
      </c>
      <c r="AR74" s="9">
        <f t="shared" si="10"/>
        <v>-90.263000000000005</v>
      </c>
      <c r="AS74">
        <f t="shared" si="16"/>
        <v>1.1701691837413353</v>
      </c>
    </row>
    <row r="75" spans="1:45">
      <c r="A75">
        <f>Strains!A68</f>
        <v>67</v>
      </c>
      <c r="B75">
        <f>Strains!B68</f>
        <v>67</v>
      </c>
      <c r="C75">
        <f>Strains!C68</f>
        <v>980028</v>
      </c>
      <c r="D75">
        <f>Strains!D68</f>
        <v>41630.139183333333</v>
      </c>
      <c r="E75">
        <f>Strains!E68</f>
        <v>71.88</v>
      </c>
      <c r="F75">
        <f>Strains!F68</f>
        <v>35.94</v>
      </c>
      <c r="G75">
        <f>Strains!G68</f>
        <v>-135</v>
      </c>
      <c r="H75">
        <f>Strains!H68</f>
        <v>-90.5</v>
      </c>
      <c r="I75">
        <f>Strains!I68</f>
        <v>17</v>
      </c>
      <c r="J75">
        <f>Strains!J68</f>
        <v>-10.45</v>
      </c>
      <c r="K75">
        <f>Strains!K68</f>
        <v>-18.335999999999999</v>
      </c>
      <c r="L75">
        <f>Strains!L68</f>
        <v>0</v>
      </c>
      <c r="M75">
        <f>Strains!M68</f>
        <v>0</v>
      </c>
      <c r="N75" t="str">
        <f>Strains!N68</f>
        <v>OFF</v>
      </c>
      <c r="O75">
        <f>Strains!O68</f>
        <v>32</v>
      </c>
      <c r="P75">
        <f>Strains!P68</f>
        <v>55000</v>
      </c>
      <c r="Q75">
        <f>Strains!Q68</f>
        <v>286</v>
      </c>
      <c r="R75">
        <f>Strains!R68</f>
        <v>545</v>
      </c>
      <c r="S75">
        <f>Strains!S68</f>
        <v>37</v>
      </c>
      <c r="T75">
        <f>Strains!T68</f>
        <v>73.631331272885461</v>
      </c>
      <c r="U75">
        <f>Strains!U68</f>
        <v>3.1045429294495679</v>
      </c>
      <c r="V75">
        <f>Strains!V68</f>
        <v>-90.228212605445506</v>
      </c>
      <c r="W75">
        <f>Strains!W68</f>
        <v>1.4405269133360078E-2</v>
      </c>
      <c r="X75">
        <f>Strains!X68</f>
        <v>0.88971586244280709</v>
      </c>
      <c r="Y75">
        <f>Strains!Y68</f>
        <v>3.3524014528679674E-2</v>
      </c>
      <c r="Z75">
        <f>Strains!Z68</f>
        <v>11.794948240694318</v>
      </c>
      <c r="AA75">
        <f>Strains!AA68</f>
        <v>0.68863614373995807</v>
      </c>
      <c r="AB75" t="str">
        <f>Strains!AB68</f>
        <v>****</v>
      </c>
      <c r="AC75" t="str">
        <f>Strains!AC68</f>
        <v>****</v>
      </c>
      <c r="AD75">
        <f>Strains!AD68</f>
        <v>1.7544354748298769</v>
      </c>
      <c r="AG75" s="1" t="s">
        <v>460</v>
      </c>
      <c r="AH75" s="1">
        <v>2.5</v>
      </c>
      <c r="AI75" s="1">
        <f t="shared" ref="AI75:AI139" si="17">J75-$AF$1</f>
        <v>24.000000000000004</v>
      </c>
      <c r="AJ75" s="9">
        <f t="shared" ref="AJ75:AJ139" si="18">V75</f>
        <v>-90.228212605445506</v>
      </c>
      <c r="AK75" s="9">
        <f t="shared" ref="AK75:AK139" si="19">W75</f>
        <v>1.4405269133360078E-2</v>
      </c>
      <c r="AL75" s="9">
        <f t="shared" ref="AL75:AL139" si="20">X75</f>
        <v>0.88971586244280709</v>
      </c>
      <c r="AM75" s="9">
        <f t="shared" ref="AM75:AM139" si="21">Y75</f>
        <v>3.3524014528679674E-2</v>
      </c>
      <c r="AN75">
        <f t="shared" si="14"/>
        <v>1.1705219349839266</v>
      </c>
      <c r="AO75">
        <f t="shared" si="15"/>
        <v>1.4616622291585557E-4</v>
      </c>
      <c r="AP75" s="10">
        <f t="shared" ref="AP75:AP139" si="22">(AN75-AS75)/AS75*1000000</f>
        <v>301.45319795855363</v>
      </c>
      <c r="AQ75" s="10">
        <f t="shared" ref="AQ75:AQ139" si="23">(SIN(RADIANS(AR75/2))/SIN(RADIANS((AJ75+AK75)/2))-1)*1000000-AP75</f>
        <v>126.14265607018581</v>
      </c>
      <c r="AR75" s="9">
        <f t="shared" ref="AR75:AR139" si="24">VLOOKUP(AG75,$AH$1:$AI$4,2,FALSE)</f>
        <v>-90.263000000000005</v>
      </c>
      <c r="AS75">
        <f t="shared" si="16"/>
        <v>1.1701691837413353</v>
      </c>
    </row>
    <row r="76" spans="1:45">
      <c r="AG76" s="1"/>
      <c r="AH76" s="1"/>
      <c r="AI76" s="1"/>
      <c r="AJ76" s="9"/>
      <c r="AK76" s="9"/>
      <c r="AL76" s="9"/>
      <c r="AM76" s="9"/>
      <c r="AP76" s="10"/>
      <c r="AQ76" s="10"/>
      <c r="AR76" s="9"/>
    </row>
    <row r="77" spans="1:45">
      <c r="A77">
        <f>A25</f>
        <v>18</v>
      </c>
      <c r="B77">
        <f t="shared" ref="B77:AD77" si="25">B25</f>
        <v>18</v>
      </c>
      <c r="C77">
        <f t="shared" si="25"/>
        <v>980028</v>
      </c>
      <c r="D77">
        <f t="shared" si="25"/>
        <v>41630.014434143515</v>
      </c>
      <c r="E77">
        <f t="shared" si="25"/>
        <v>71.88</v>
      </c>
      <c r="F77">
        <f t="shared" si="25"/>
        <v>35.94</v>
      </c>
      <c r="G77">
        <f t="shared" si="25"/>
        <v>-135</v>
      </c>
      <c r="H77">
        <f t="shared" si="25"/>
        <v>-90.5</v>
      </c>
      <c r="I77">
        <f t="shared" si="25"/>
        <v>11</v>
      </c>
      <c r="J77">
        <f t="shared" si="25"/>
        <v>-34.450000000000003</v>
      </c>
      <c r="K77">
        <f t="shared" si="25"/>
        <v>-20.986000000000001</v>
      </c>
      <c r="L77">
        <f t="shared" si="25"/>
        <v>0</v>
      </c>
      <c r="M77">
        <f t="shared" si="25"/>
        <v>0</v>
      </c>
      <c r="N77" t="str">
        <f t="shared" si="25"/>
        <v>OFF</v>
      </c>
      <c r="O77">
        <f t="shared" si="25"/>
        <v>32</v>
      </c>
      <c r="P77">
        <f t="shared" si="25"/>
        <v>35000</v>
      </c>
      <c r="Q77">
        <f t="shared" si="25"/>
        <v>183</v>
      </c>
      <c r="R77">
        <f t="shared" si="25"/>
        <v>370</v>
      </c>
      <c r="S77">
        <f t="shared" si="25"/>
        <v>33</v>
      </c>
      <c r="T77">
        <f t="shared" si="25"/>
        <v>78.270268463863005</v>
      </c>
      <c r="U77">
        <f t="shared" si="25"/>
        <v>3.3980365387132498</v>
      </c>
      <c r="V77">
        <f t="shared" si="25"/>
        <v>-90.248294267601665</v>
      </c>
      <c r="W77">
        <f t="shared" si="25"/>
        <v>1.540980365132226E-2</v>
      </c>
      <c r="X77">
        <f t="shared" si="25"/>
        <v>0.93077263372139907</v>
      </c>
      <c r="Y77">
        <f t="shared" si="25"/>
        <v>3.6986430211680542E-2</v>
      </c>
      <c r="Z77">
        <f t="shared" si="25"/>
        <v>13.0749767388854</v>
      </c>
      <c r="AA77">
        <f t="shared" si="25"/>
        <v>0.80395827581593649</v>
      </c>
      <c r="AB77" t="str">
        <f t="shared" si="25"/>
        <v>****</v>
      </c>
      <c r="AC77" t="str">
        <f t="shared" si="25"/>
        <v>****</v>
      </c>
      <c r="AD77">
        <f t="shared" si="25"/>
        <v>1.4682793887398446</v>
      </c>
      <c r="AG77" s="1" t="s">
        <v>460</v>
      </c>
      <c r="AH77" s="1">
        <v>0.15</v>
      </c>
      <c r="AI77" s="1">
        <f t="shared" ref="AI77" si="26">J77-$AF$1</f>
        <v>0</v>
      </c>
      <c r="AJ77" s="9">
        <f t="shared" ref="AJ77" si="27">V77</f>
        <v>-90.248294267601665</v>
      </c>
      <c r="AK77" s="9">
        <f t="shared" ref="AK77" si="28">W77</f>
        <v>1.540980365132226E-2</v>
      </c>
      <c r="AL77" s="9">
        <f t="shared" ref="AL77" si="29">X77</f>
        <v>0.93077263372139907</v>
      </c>
      <c r="AM77" s="9">
        <f t="shared" ref="AM77" si="30">Y77</f>
        <v>3.6986430211680542E-2</v>
      </c>
      <c r="AN77">
        <f t="shared" ref="AN77:AN85" si="31">ABS(lambda/2/SIN(RADIANS(AJ77-phi0)/2))</f>
        <v>1.1703182637482319</v>
      </c>
      <c r="AO77">
        <f t="shared" ref="AO77:AO85" si="32">ABS(lambda/2/SIN(RADIANS(AJ77+AK77-phi0)/2))-AN77</f>
        <v>1.5627900851278298E-4</v>
      </c>
      <c r="AP77" s="10">
        <f t="shared" ref="AP77" si="33">(AN77-AS77)/AS77*1000000</f>
        <v>127.4003870277719</v>
      </c>
      <c r="AQ77" s="10">
        <f t="shared" ref="AQ77" si="34">(SIN(RADIANS(AR77/2))/SIN(RADIANS((AJ77+AK77)/2))-1)*1000000-AP77</f>
        <v>134.30666305100249</v>
      </c>
      <c r="AR77" s="9">
        <f t="shared" ref="AR77" si="35">VLOOKUP(AG77,$AH$1:$AI$4,2,FALSE)</f>
        <v>-90.263000000000005</v>
      </c>
      <c r="AS77">
        <f t="shared" ref="AS77:AS85" si="36">ABS(lambda/2/SIN(RADIANS(AR77-phi0)/2))</f>
        <v>1.1701691837413353</v>
      </c>
    </row>
    <row r="78" spans="1:45">
      <c r="A78">
        <f>Strains!A69</f>
        <v>68</v>
      </c>
      <c r="B78">
        <f>Strains!B69</f>
        <v>68</v>
      </c>
      <c r="C78">
        <f>Strains!C69</f>
        <v>980028</v>
      </c>
      <c r="D78">
        <f>Strains!D69</f>
        <v>41630.142683564816</v>
      </c>
      <c r="E78">
        <f>Strains!E69</f>
        <v>71.88</v>
      </c>
      <c r="F78">
        <f>Strains!F69</f>
        <v>35.94</v>
      </c>
      <c r="G78">
        <f>Strains!G69</f>
        <v>-135</v>
      </c>
      <c r="H78">
        <f>Strains!H69</f>
        <v>-90.5</v>
      </c>
      <c r="I78">
        <f>Strains!I69</f>
        <v>17</v>
      </c>
      <c r="J78">
        <f>Strains!J69</f>
        <v>-34.450000000000003</v>
      </c>
      <c r="K78">
        <f>Strains!K69</f>
        <v>-20.686</v>
      </c>
      <c r="L78">
        <f>Strains!L69</f>
        <v>0</v>
      </c>
      <c r="M78">
        <f>Strains!M69</f>
        <v>0</v>
      </c>
      <c r="N78" t="str">
        <f>Strains!N69</f>
        <v>OFF</v>
      </c>
      <c r="O78">
        <f>Strains!O69</f>
        <v>32</v>
      </c>
      <c r="P78">
        <f>Strains!P69</f>
        <v>55000</v>
      </c>
      <c r="Q78">
        <f>Strains!Q69</f>
        <v>284</v>
      </c>
      <c r="R78">
        <f>Strains!R69</f>
        <v>528</v>
      </c>
      <c r="S78">
        <f>Strains!S69</f>
        <v>28</v>
      </c>
      <c r="T78">
        <f>Strains!T69</f>
        <v>89.762026575825317</v>
      </c>
      <c r="U78">
        <f>Strains!U69</f>
        <v>4.0217910703086828</v>
      </c>
      <c r="V78">
        <f>Strains!V69</f>
        <v>-90.25520053994093</v>
      </c>
      <c r="W78">
        <f>Strains!W69</f>
        <v>1.807195031963206E-2</v>
      </c>
      <c r="X78">
        <f>Strains!X69</f>
        <v>1.0766946323771953</v>
      </c>
      <c r="Y78">
        <f>Strains!Y69</f>
        <v>4.5013369931178424E-2</v>
      </c>
      <c r="Z78">
        <f>Strains!Z69</f>
        <v>12.834951825396434</v>
      </c>
      <c r="AA78">
        <f>Strains!AA69</f>
        <v>1.0866708771558649</v>
      </c>
      <c r="AB78" t="str">
        <f>Strains!AB69</f>
        <v>****</v>
      </c>
      <c r="AC78" t="str">
        <f>Strains!AC69</f>
        <v>****</v>
      </c>
      <c r="AD78">
        <f>Strains!AD69</f>
        <v>2.0572582903403003</v>
      </c>
      <c r="AG78" s="1" t="s">
        <v>460</v>
      </c>
      <c r="AH78" s="1">
        <v>0.45</v>
      </c>
      <c r="AI78" s="1">
        <f t="shared" si="17"/>
        <v>0</v>
      </c>
      <c r="AJ78" s="9">
        <f t="shared" si="18"/>
        <v>-90.25520053994093</v>
      </c>
      <c r="AK78" s="9">
        <f t="shared" si="19"/>
        <v>1.807195031963206E-2</v>
      </c>
      <c r="AL78" s="9">
        <f t="shared" si="20"/>
        <v>1.0766946323771953</v>
      </c>
      <c r="AM78" s="9">
        <f t="shared" si="21"/>
        <v>4.5013369931178424E-2</v>
      </c>
      <c r="AN78">
        <f t="shared" si="31"/>
        <v>1.1702482439789781</v>
      </c>
      <c r="AO78">
        <f t="shared" si="32"/>
        <v>1.8325056728563105E-4</v>
      </c>
      <c r="AP78" s="10">
        <f t="shared" si="22"/>
        <v>67.563082963813713</v>
      </c>
      <c r="AQ78" s="10">
        <f t="shared" si="23"/>
        <v>157.24961255529172</v>
      </c>
      <c r="AR78" s="9">
        <f t="shared" si="24"/>
        <v>-90.263000000000005</v>
      </c>
      <c r="AS78">
        <f t="shared" si="36"/>
        <v>1.1701691837413353</v>
      </c>
    </row>
    <row r="79" spans="1:45">
      <c r="A79">
        <f>Strains!A70</f>
        <v>69</v>
      </c>
      <c r="B79">
        <f>Strains!B70</f>
        <v>69</v>
      </c>
      <c r="C79">
        <f>Strains!C70</f>
        <v>980028</v>
      </c>
      <c r="D79">
        <f>Strains!D70</f>
        <v>41630.146133101851</v>
      </c>
      <c r="E79">
        <f>Strains!E70</f>
        <v>71.88</v>
      </c>
      <c r="F79">
        <f>Strains!F70</f>
        <v>35.94</v>
      </c>
      <c r="G79">
        <f>Strains!G70</f>
        <v>-135</v>
      </c>
      <c r="H79">
        <f>Strains!H70</f>
        <v>-90.5</v>
      </c>
      <c r="I79">
        <f>Strains!I70</f>
        <v>17</v>
      </c>
      <c r="J79">
        <f>Strains!J70</f>
        <v>-34.450000000000003</v>
      </c>
      <c r="K79">
        <f>Strains!K70</f>
        <v>-20.385999999999999</v>
      </c>
      <c r="L79">
        <f>Strains!L70</f>
        <v>0</v>
      </c>
      <c r="M79">
        <f>Strains!M70</f>
        <v>0</v>
      </c>
      <c r="N79" t="str">
        <f>Strains!N70</f>
        <v>OFF</v>
      </c>
      <c r="O79">
        <f>Strains!O70</f>
        <v>32</v>
      </c>
      <c r="P79">
        <f>Strains!P70</f>
        <v>55000</v>
      </c>
      <c r="Q79">
        <f>Strains!Q70</f>
        <v>284</v>
      </c>
      <c r="R79">
        <f>Strains!R70</f>
        <v>560</v>
      </c>
      <c r="S79">
        <f>Strains!S70</f>
        <v>41</v>
      </c>
      <c r="T79">
        <f>Strains!T70</f>
        <v>88.689975243205893</v>
      </c>
      <c r="U79">
        <f>Strains!U70</f>
        <v>3.4758651856700817</v>
      </c>
      <c r="V79">
        <f>Strains!V70</f>
        <v>-90.216488101334136</v>
      </c>
      <c r="W79">
        <f>Strains!W70</f>
        <v>1.4634922798541906E-2</v>
      </c>
      <c r="X79">
        <f>Strains!X70</f>
        <v>0.98170494154527332</v>
      </c>
      <c r="Y79">
        <f>Strains!Y70</f>
        <v>3.5139876999533554E-2</v>
      </c>
      <c r="Z79">
        <f>Strains!Z70</f>
        <v>14.295568758206741</v>
      </c>
      <c r="AA79">
        <f>Strains!AA70</f>
        <v>0.864964918498348</v>
      </c>
      <c r="AB79" t="str">
        <f>Strains!AB70</f>
        <v>****</v>
      </c>
      <c r="AC79" t="str">
        <f>Strains!AC70</f>
        <v>****</v>
      </c>
      <c r="AD79">
        <f>Strains!AD70</f>
        <v>1.7790545463352965</v>
      </c>
      <c r="AG79" s="1" t="s">
        <v>460</v>
      </c>
      <c r="AH79" s="1">
        <v>0.75</v>
      </c>
      <c r="AI79" s="1">
        <f t="shared" si="17"/>
        <v>0</v>
      </c>
      <c r="AJ79" s="9">
        <f t="shared" si="18"/>
        <v>-90.216488101334136</v>
      </c>
      <c r="AK79" s="9">
        <f t="shared" si="19"/>
        <v>1.4634922798541906E-2</v>
      </c>
      <c r="AL79" s="9">
        <f t="shared" si="20"/>
        <v>0.98170494154527332</v>
      </c>
      <c r="AM79" s="9">
        <f t="shared" si="21"/>
        <v>3.5139876999533554E-2</v>
      </c>
      <c r="AN79">
        <f t="shared" si="31"/>
        <v>1.1706408960710102</v>
      </c>
      <c r="AO79">
        <f t="shared" si="32"/>
        <v>1.485423874023617E-4</v>
      </c>
      <c r="AP79" s="10">
        <f t="shared" si="22"/>
        <v>403.11464036911696</v>
      </c>
      <c r="AQ79" s="10">
        <f t="shared" si="23"/>
        <v>128.4730531701091</v>
      </c>
      <c r="AR79" s="9">
        <f t="shared" si="24"/>
        <v>-90.263000000000005</v>
      </c>
      <c r="AS79">
        <f t="shared" si="36"/>
        <v>1.1701691837413353</v>
      </c>
    </row>
    <row r="80" spans="1:45">
      <c r="A80">
        <f>Strains!A71</f>
        <v>70</v>
      </c>
      <c r="B80">
        <f>Strains!B71</f>
        <v>70</v>
      </c>
      <c r="C80">
        <f>Strains!C71</f>
        <v>980028</v>
      </c>
      <c r="D80">
        <f>Strains!D71</f>
        <v>41630.149515046294</v>
      </c>
      <c r="E80">
        <f>Strains!E71</f>
        <v>71.88</v>
      </c>
      <c r="F80">
        <f>Strains!F71</f>
        <v>35.94</v>
      </c>
      <c r="G80">
        <f>Strains!G71</f>
        <v>-135</v>
      </c>
      <c r="H80">
        <f>Strains!H71</f>
        <v>-90.5</v>
      </c>
      <c r="I80">
        <f>Strains!I71</f>
        <v>17</v>
      </c>
      <c r="J80">
        <f>Strains!J71</f>
        <v>-34.450000000000003</v>
      </c>
      <c r="K80">
        <f>Strains!K71</f>
        <v>-20.085999999999999</v>
      </c>
      <c r="L80">
        <f>Strains!L71</f>
        <v>0</v>
      </c>
      <c r="M80">
        <f>Strains!M71</f>
        <v>0</v>
      </c>
      <c r="N80" t="str">
        <f>Strains!N71</f>
        <v>OFF</v>
      </c>
      <c r="O80">
        <f>Strains!O71</f>
        <v>32</v>
      </c>
      <c r="P80">
        <f>Strains!P71</f>
        <v>55000</v>
      </c>
      <c r="Q80">
        <f>Strains!Q71</f>
        <v>285</v>
      </c>
      <c r="R80">
        <f>Strains!R71</f>
        <v>567</v>
      </c>
      <c r="S80">
        <f>Strains!S71</f>
        <v>41</v>
      </c>
      <c r="T80">
        <f>Strains!T71</f>
        <v>87.873342420093294</v>
      </c>
      <c r="U80">
        <f>Strains!U71</f>
        <v>2.9346270810656296</v>
      </c>
      <c r="V80">
        <f>Strains!V71</f>
        <v>-90.210045082149492</v>
      </c>
      <c r="W80">
        <f>Strains!W71</f>
        <v>1.3069841288927679E-2</v>
      </c>
      <c r="X80">
        <f>Strains!X71</f>
        <v>1.0227924685051935</v>
      </c>
      <c r="Y80">
        <f>Strains!Y71</f>
        <v>3.2338342217359879E-2</v>
      </c>
      <c r="Z80">
        <f>Strains!Z71</f>
        <v>14.476823103724655</v>
      </c>
      <c r="AA80">
        <f>Strains!AA71</f>
        <v>0.78896798825632308</v>
      </c>
      <c r="AB80" t="str">
        <f>Strains!AB71</f>
        <v>****</v>
      </c>
      <c r="AC80" t="str">
        <f>Strains!AC71</f>
        <v>****</v>
      </c>
      <c r="AD80">
        <f>Strains!AD71</f>
        <v>1.5065262555364887</v>
      </c>
      <c r="AG80" s="1" t="s">
        <v>460</v>
      </c>
      <c r="AH80" s="1">
        <v>1.05</v>
      </c>
      <c r="AI80" s="1">
        <f t="shared" si="17"/>
        <v>0</v>
      </c>
      <c r="AJ80" s="9">
        <f t="shared" si="18"/>
        <v>-90.210045082149492</v>
      </c>
      <c r="AK80" s="9">
        <f t="shared" si="19"/>
        <v>1.3069841288927679E-2</v>
      </c>
      <c r="AL80" s="9">
        <f t="shared" si="20"/>
        <v>1.0227924685051935</v>
      </c>
      <c r="AM80" s="9">
        <f t="shared" si="21"/>
        <v>3.2338342217359879E-2</v>
      </c>
      <c r="AN80">
        <f t="shared" si="31"/>
        <v>1.1707062848031482</v>
      </c>
      <c r="AO80">
        <f t="shared" si="32"/>
        <v>1.3267665014415897E-4</v>
      </c>
      <c r="AP80" s="10">
        <f t="shared" si="22"/>
        <v>458.99436532388944</v>
      </c>
      <c r="AQ80" s="10">
        <f t="shared" si="23"/>
        <v>115.03691700602263</v>
      </c>
      <c r="AR80" s="9">
        <f t="shared" si="24"/>
        <v>-90.263000000000005</v>
      </c>
      <c r="AS80">
        <f t="shared" si="36"/>
        <v>1.1701691837413353</v>
      </c>
    </row>
    <row r="81" spans="1:45">
      <c r="A81">
        <f>Strains!A72</f>
        <v>71</v>
      </c>
      <c r="B81">
        <f>Strains!B72</f>
        <v>71</v>
      </c>
      <c r="C81">
        <f>Strains!C72</f>
        <v>980028</v>
      </c>
      <c r="D81">
        <f>Strains!D72</f>
        <v>41630.152904745373</v>
      </c>
      <c r="E81">
        <f>Strains!E72</f>
        <v>71.88</v>
      </c>
      <c r="F81">
        <f>Strains!F72</f>
        <v>35.94</v>
      </c>
      <c r="G81">
        <f>Strains!G72</f>
        <v>-135</v>
      </c>
      <c r="H81">
        <f>Strains!H72</f>
        <v>-90.5</v>
      </c>
      <c r="I81">
        <f>Strains!I72</f>
        <v>17</v>
      </c>
      <c r="J81">
        <f>Strains!J72</f>
        <v>-34.450000000000003</v>
      </c>
      <c r="K81">
        <f>Strains!K72</f>
        <v>-19.786000000000001</v>
      </c>
      <c r="L81">
        <f>Strains!L72</f>
        <v>0</v>
      </c>
      <c r="M81">
        <f>Strains!M72</f>
        <v>0</v>
      </c>
      <c r="N81" t="str">
        <f>Strains!N72</f>
        <v>OFF</v>
      </c>
      <c r="O81">
        <f>Strains!O72</f>
        <v>32</v>
      </c>
      <c r="P81">
        <f>Strains!P72</f>
        <v>55000</v>
      </c>
      <c r="Q81">
        <f>Strains!Q72</f>
        <v>288</v>
      </c>
      <c r="R81">
        <f>Strains!R72</f>
        <v>522</v>
      </c>
      <c r="S81">
        <f>Strains!S72</f>
        <v>32</v>
      </c>
      <c r="T81">
        <f>Strains!T72</f>
        <v>90.161783069585766</v>
      </c>
      <c r="U81">
        <f>Strains!U72</f>
        <v>3.6889554169794336</v>
      </c>
      <c r="V81">
        <f>Strains!V72</f>
        <v>-90.204063721910074</v>
      </c>
      <c r="W81">
        <f>Strains!W72</f>
        <v>1.6463430951671458E-2</v>
      </c>
      <c r="X81">
        <f>Strains!X72</f>
        <v>1.0635568933720672</v>
      </c>
      <c r="Y81">
        <f>Strains!Y72</f>
        <v>4.0591808306122482E-2</v>
      </c>
      <c r="Z81">
        <f>Strains!Z72</f>
        <v>13.72738888531161</v>
      </c>
      <c r="AA81">
        <f>Strains!AA72</f>
        <v>1.0060312062387013</v>
      </c>
      <c r="AB81" t="str">
        <f>Strains!AB72</f>
        <v>****</v>
      </c>
      <c r="AC81" t="str">
        <f>Strains!AC72</f>
        <v>****</v>
      </c>
      <c r="AD81">
        <f>Strains!AD72</f>
        <v>1.8793892482726278</v>
      </c>
      <c r="AG81" s="1" t="s">
        <v>460</v>
      </c>
      <c r="AH81" s="1">
        <v>1.35</v>
      </c>
      <c r="AI81" s="1">
        <f t="shared" si="17"/>
        <v>0</v>
      </c>
      <c r="AJ81" s="9">
        <f t="shared" si="18"/>
        <v>-90.204063721910074</v>
      </c>
      <c r="AK81" s="9">
        <f t="shared" si="19"/>
        <v>1.6463430951671458E-2</v>
      </c>
      <c r="AL81" s="9">
        <f t="shared" si="20"/>
        <v>1.0635568933720672</v>
      </c>
      <c r="AM81" s="9">
        <f t="shared" si="21"/>
        <v>4.0591808306122482E-2</v>
      </c>
      <c r="AN81">
        <f t="shared" si="31"/>
        <v>1.1707669981158741</v>
      </c>
      <c r="AO81">
        <f t="shared" si="32"/>
        <v>1.6715972481828878E-4</v>
      </c>
      <c r="AP81" s="10">
        <f t="shared" si="22"/>
        <v>510.87858306736985</v>
      </c>
      <c r="AQ81" s="10">
        <f t="shared" si="23"/>
        <v>144.7405968744655</v>
      </c>
      <c r="AR81" s="9">
        <f t="shared" si="24"/>
        <v>-90.263000000000005</v>
      </c>
      <c r="AS81">
        <f t="shared" si="36"/>
        <v>1.1701691837413353</v>
      </c>
    </row>
    <row r="82" spans="1:45">
      <c r="A82">
        <f>Strains!A73</f>
        <v>72</v>
      </c>
      <c r="B82">
        <f>Strains!B73</f>
        <v>72</v>
      </c>
      <c r="C82">
        <f>Strains!C73</f>
        <v>980028</v>
      </c>
      <c r="D82">
        <f>Strains!D73</f>
        <v>41630.156321527778</v>
      </c>
      <c r="E82">
        <f>Strains!E73</f>
        <v>71.88</v>
      </c>
      <c r="F82">
        <f>Strains!F73</f>
        <v>35.94</v>
      </c>
      <c r="G82">
        <f>Strains!G73</f>
        <v>-135</v>
      </c>
      <c r="H82">
        <f>Strains!H73</f>
        <v>-90.5</v>
      </c>
      <c r="I82">
        <f>Strains!I73</f>
        <v>17</v>
      </c>
      <c r="J82">
        <f>Strains!J73</f>
        <v>-34.450000000000003</v>
      </c>
      <c r="K82">
        <f>Strains!K73</f>
        <v>-19.486000000000001</v>
      </c>
      <c r="L82">
        <f>Strains!L73</f>
        <v>0</v>
      </c>
      <c r="M82">
        <f>Strains!M73</f>
        <v>0</v>
      </c>
      <c r="N82" t="str">
        <f>Strains!N73</f>
        <v>OFF</v>
      </c>
      <c r="O82">
        <f>Strains!O73</f>
        <v>32</v>
      </c>
      <c r="P82">
        <f>Strains!P73</f>
        <v>55000</v>
      </c>
      <c r="Q82">
        <f>Strains!Q73</f>
        <v>284</v>
      </c>
      <c r="R82">
        <f>Strains!R73</f>
        <v>514</v>
      </c>
      <c r="S82">
        <f>Strains!S73</f>
        <v>46</v>
      </c>
      <c r="T82">
        <f>Strains!T73</f>
        <v>84.316434164463871</v>
      </c>
      <c r="U82">
        <f>Strains!U73</f>
        <v>2.8303977816403814</v>
      </c>
      <c r="V82">
        <f>Strains!V73</f>
        <v>-90.203012168153663</v>
      </c>
      <c r="W82">
        <f>Strains!W73</f>
        <v>1.4144229340945329E-2</v>
      </c>
      <c r="X82">
        <f>Strains!X73</f>
        <v>1.0979802574460176</v>
      </c>
      <c r="Y82">
        <f>Strains!Y73</f>
        <v>3.6052684991513186E-2</v>
      </c>
      <c r="Z82">
        <f>Strains!Z73</f>
        <v>14.810152892419771</v>
      </c>
      <c r="AA82">
        <f>Strains!AA73</f>
        <v>0.86474982387216703</v>
      </c>
      <c r="AB82" t="str">
        <f>Strains!AB73</f>
        <v>****</v>
      </c>
      <c r="AC82" t="str">
        <f>Strains!AC73</f>
        <v>****</v>
      </c>
      <c r="AD82">
        <f>Strains!AD73</f>
        <v>1.4713398908411084</v>
      </c>
      <c r="AG82" s="1" t="s">
        <v>460</v>
      </c>
      <c r="AH82" s="1">
        <v>1.65</v>
      </c>
      <c r="AI82" s="1">
        <f t="shared" si="17"/>
        <v>0</v>
      </c>
      <c r="AJ82" s="9">
        <f t="shared" si="18"/>
        <v>-90.203012168153663</v>
      </c>
      <c r="AK82" s="9">
        <f t="shared" si="19"/>
        <v>1.4144229340945329E-2</v>
      </c>
      <c r="AL82" s="9">
        <f t="shared" si="20"/>
        <v>1.0979802574460176</v>
      </c>
      <c r="AM82" s="9">
        <f t="shared" si="21"/>
        <v>3.6052684991513186E-2</v>
      </c>
      <c r="AN82">
        <f t="shared" si="31"/>
        <v>1.1707776728076837</v>
      </c>
      <c r="AO82">
        <f t="shared" si="32"/>
        <v>1.4361154801290077E-4</v>
      </c>
      <c r="AP82" s="10">
        <f t="shared" si="22"/>
        <v>520.00093217544349</v>
      </c>
      <c r="AQ82" s="10">
        <f t="shared" si="23"/>
        <v>124.58504881726333</v>
      </c>
      <c r="AR82" s="9">
        <f t="shared" si="24"/>
        <v>-90.263000000000005</v>
      </c>
      <c r="AS82">
        <f t="shared" si="36"/>
        <v>1.1701691837413353</v>
      </c>
    </row>
    <row r="83" spans="1:45">
      <c r="A83">
        <f>Strains!A74</f>
        <v>73</v>
      </c>
      <c r="B83">
        <f>Strains!B74</f>
        <v>73</v>
      </c>
      <c r="C83">
        <f>Strains!C74</f>
        <v>980028</v>
      </c>
      <c r="D83">
        <f>Strains!D74</f>
        <v>41630.159699074073</v>
      </c>
      <c r="E83">
        <f>Strains!E74</f>
        <v>71.88</v>
      </c>
      <c r="F83">
        <f>Strains!F74</f>
        <v>35.94</v>
      </c>
      <c r="G83">
        <f>Strains!G74</f>
        <v>-135</v>
      </c>
      <c r="H83">
        <f>Strains!H74</f>
        <v>-90.5</v>
      </c>
      <c r="I83">
        <f>Strains!I74</f>
        <v>17</v>
      </c>
      <c r="J83">
        <f>Strains!J74</f>
        <v>-34.450000000000003</v>
      </c>
      <c r="K83">
        <f>Strains!K74</f>
        <v>-19.186</v>
      </c>
      <c r="L83">
        <f>Strains!L74</f>
        <v>0</v>
      </c>
      <c r="M83">
        <f>Strains!M74</f>
        <v>0</v>
      </c>
      <c r="N83" t="str">
        <f>Strains!N74</f>
        <v>OFF</v>
      </c>
      <c r="O83">
        <f>Strains!O74</f>
        <v>32</v>
      </c>
      <c r="P83">
        <f>Strains!P74</f>
        <v>55000</v>
      </c>
      <c r="Q83">
        <f>Strains!Q74</f>
        <v>282</v>
      </c>
      <c r="R83">
        <f>Strains!R74</f>
        <v>513</v>
      </c>
      <c r="S83">
        <f>Strains!S74</f>
        <v>39</v>
      </c>
      <c r="T83">
        <f>Strains!T74</f>
        <v>81.121372938488889</v>
      </c>
      <c r="U83">
        <f>Strains!U74</f>
        <v>3.3793090997706181</v>
      </c>
      <c r="V83">
        <f>Strains!V74</f>
        <v>-90.186586721146952</v>
      </c>
      <c r="W83">
        <f>Strains!W74</f>
        <v>1.6392574544740413E-2</v>
      </c>
      <c r="X83">
        <f>Strains!X74</f>
        <v>1.0344322416048248</v>
      </c>
      <c r="Y83">
        <f>Strains!Y74</f>
        <v>4.0595932853441735E-2</v>
      </c>
      <c r="Z83">
        <f>Strains!Z74</f>
        <v>13.771780035888762</v>
      </c>
      <c r="AA83">
        <f>Strains!AA74</f>
        <v>0.92059036079760415</v>
      </c>
      <c r="AB83" t="str">
        <f>Strains!AB74</f>
        <v>****</v>
      </c>
      <c r="AC83" t="str">
        <f>Strains!AC74</f>
        <v>****</v>
      </c>
      <c r="AD83">
        <f>Strains!AD74</f>
        <v>1.7929858214697969</v>
      </c>
      <c r="AG83" s="1" t="s">
        <v>460</v>
      </c>
      <c r="AH83" s="1">
        <v>1.95</v>
      </c>
      <c r="AI83" s="1">
        <f t="shared" si="17"/>
        <v>0</v>
      </c>
      <c r="AJ83" s="9">
        <f t="shared" si="18"/>
        <v>-90.186586721146952</v>
      </c>
      <c r="AK83" s="9">
        <f t="shared" si="19"/>
        <v>1.6392574544740413E-2</v>
      </c>
      <c r="AL83" s="9">
        <f t="shared" si="20"/>
        <v>1.0344322416048248</v>
      </c>
      <c r="AM83" s="9">
        <f t="shared" si="21"/>
        <v>4.0595932853441735E-2</v>
      </c>
      <c r="AN83">
        <f t="shared" si="31"/>
        <v>1.1709444513654761</v>
      </c>
      <c r="AO83">
        <f t="shared" si="32"/>
        <v>1.6651615442597745E-4</v>
      </c>
      <c r="AP83" s="10">
        <f t="shared" si="22"/>
        <v>662.526098715133</v>
      </c>
      <c r="AQ83" s="10">
        <f t="shared" si="23"/>
        <v>144.62755847139931</v>
      </c>
      <c r="AR83" s="9">
        <f t="shared" si="24"/>
        <v>-90.263000000000005</v>
      </c>
      <c r="AS83">
        <f t="shared" si="36"/>
        <v>1.1701691837413353</v>
      </c>
    </row>
    <row r="84" spans="1:45">
      <c r="A84">
        <f>Strains!A75</f>
        <v>74</v>
      </c>
      <c r="B84">
        <f>Strains!B75</f>
        <v>74</v>
      </c>
      <c r="C84">
        <f>Strains!C75</f>
        <v>980028</v>
      </c>
      <c r="D84">
        <f>Strains!D75</f>
        <v>41630.163053819444</v>
      </c>
      <c r="E84">
        <f>Strains!E75</f>
        <v>71.88</v>
      </c>
      <c r="F84">
        <f>Strains!F75</f>
        <v>35.94</v>
      </c>
      <c r="G84">
        <f>Strains!G75</f>
        <v>-135</v>
      </c>
      <c r="H84">
        <f>Strains!H75</f>
        <v>-90.5</v>
      </c>
      <c r="I84">
        <f>Strains!I75</f>
        <v>17</v>
      </c>
      <c r="J84">
        <f>Strains!J75</f>
        <v>-34.450000000000003</v>
      </c>
      <c r="K84">
        <f>Strains!K75</f>
        <v>-18.885999999999999</v>
      </c>
      <c r="L84">
        <f>Strains!L75</f>
        <v>0</v>
      </c>
      <c r="M84">
        <f>Strains!M75</f>
        <v>0</v>
      </c>
      <c r="N84" t="str">
        <f>Strains!N75</f>
        <v>OFF</v>
      </c>
      <c r="O84">
        <f>Strains!O75</f>
        <v>32</v>
      </c>
      <c r="P84">
        <f>Strains!P75</f>
        <v>55000</v>
      </c>
      <c r="Q84">
        <f>Strains!Q75</f>
        <v>281</v>
      </c>
      <c r="R84">
        <f>Strains!R75</f>
        <v>449</v>
      </c>
      <c r="S84">
        <f>Strains!S75</f>
        <v>35</v>
      </c>
      <c r="T84">
        <f>Strains!T75</f>
        <v>75.426980151982335</v>
      </c>
      <c r="U84">
        <f>Strains!U75</f>
        <v>3.4881059344285679</v>
      </c>
      <c r="V84">
        <f>Strains!V75</f>
        <v>-90.173467241995894</v>
      </c>
      <c r="W84">
        <f>Strains!W75</f>
        <v>1.9277272291636421E-2</v>
      </c>
      <c r="X84">
        <f>Strains!X75</f>
        <v>1.1105339168599941</v>
      </c>
      <c r="Y84">
        <f>Strains!Y75</f>
        <v>4.9235628789224953E-2</v>
      </c>
      <c r="Z84">
        <f>Strains!Z75</f>
        <v>13.333236788814771</v>
      </c>
      <c r="AA84">
        <f>Strains!AA75</f>
        <v>1.0442202389735855</v>
      </c>
      <c r="AB84" t="str">
        <f>Strains!AB75</f>
        <v>****</v>
      </c>
      <c r="AC84" t="str">
        <f>Strains!AC75</f>
        <v>****</v>
      </c>
      <c r="AD84">
        <f>Strains!AD75</f>
        <v>1.8914380151933436</v>
      </c>
      <c r="AG84" s="1" t="s">
        <v>460</v>
      </c>
      <c r="AH84" s="1">
        <v>2.25</v>
      </c>
      <c r="AI84" s="1">
        <f t="shared" si="17"/>
        <v>0</v>
      </c>
      <c r="AJ84" s="9">
        <f t="shared" si="18"/>
        <v>-90.173467241995894</v>
      </c>
      <c r="AK84" s="9">
        <f t="shared" si="19"/>
        <v>1.9277272291636421E-2</v>
      </c>
      <c r="AL84" s="9">
        <f t="shared" si="20"/>
        <v>1.1105339168599941</v>
      </c>
      <c r="AM84" s="9">
        <f t="shared" si="21"/>
        <v>4.9235628789224953E-2</v>
      </c>
      <c r="AN84">
        <f t="shared" si="31"/>
        <v>1.1710777136417676</v>
      </c>
      <c r="AO84">
        <f t="shared" si="32"/>
        <v>1.9589350307569475E-4</v>
      </c>
      <c r="AP84" s="10">
        <f t="shared" si="22"/>
        <v>776.40901252203946</v>
      </c>
      <c r="AQ84" s="10">
        <f t="shared" si="23"/>
        <v>170.13475545827293</v>
      </c>
      <c r="AR84" s="9">
        <f t="shared" si="24"/>
        <v>-90.263000000000005</v>
      </c>
      <c r="AS84">
        <f t="shared" si="36"/>
        <v>1.1701691837413353</v>
      </c>
    </row>
    <row r="85" spans="1:45">
      <c r="A85">
        <f>A69</f>
        <v>61</v>
      </c>
      <c r="B85">
        <f t="shared" ref="B85:AD85" si="37">B69</f>
        <v>61</v>
      </c>
      <c r="C85">
        <f t="shared" si="37"/>
        <v>980028</v>
      </c>
      <c r="D85">
        <f t="shared" si="37"/>
        <v>41630.117774189814</v>
      </c>
      <c r="E85">
        <f t="shared" si="37"/>
        <v>71.88</v>
      </c>
      <c r="F85">
        <f t="shared" si="37"/>
        <v>35.94</v>
      </c>
      <c r="G85">
        <f t="shared" si="37"/>
        <v>-135</v>
      </c>
      <c r="H85">
        <f t="shared" si="37"/>
        <v>-90.5</v>
      </c>
      <c r="I85">
        <f t="shared" si="37"/>
        <v>17</v>
      </c>
      <c r="J85">
        <f t="shared" si="37"/>
        <v>-34.450000000000003</v>
      </c>
      <c r="K85">
        <f t="shared" si="37"/>
        <v>-18.635999999999999</v>
      </c>
      <c r="L85">
        <f t="shared" si="37"/>
        <v>0</v>
      </c>
      <c r="M85">
        <f t="shared" si="37"/>
        <v>0</v>
      </c>
      <c r="N85" t="str">
        <f t="shared" si="37"/>
        <v>OFF</v>
      </c>
      <c r="O85">
        <f t="shared" si="37"/>
        <v>32</v>
      </c>
      <c r="P85">
        <f t="shared" si="37"/>
        <v>55000</v>
      </c>
      <c r="Q85">
        <f t="shared" si="37"/>
        <v>309</v>
      </c>
      <c r="R85">
        <f t="shared" si="37"/>
        <v>406</v>
      </c>
      <c r="S85">
        <f t="shared" si="37"/>
        <v>42</v>
      </c>
      <c r="T85">
        <f t="shared" si="37"/>
        <v>69.209309750087442</v>
      </c>
      <c r="U85">
        <f t="shared" si="37"/>
        <v>2.8858265262098177</v>
      </c>
      <c r="V85">
        <f t="shared" si="37"/>
        <v>-90.190149612817095</v>
      </c>
      <c r="W85">
        <f t="shared" si="37"/>
        <v>1.7015943006851358E-2</v>
      </c>
      <c r="X85">
        <f t="shared" si="37"/>
        <v>1.0666719169183487</v>
      </c>
      <c r="Y85">
        <f t="shared" si="37"/>
        <v>4.2793877061188118E-2</v>
      </c>
      <c r="Z85">
        <f t="shared" si="37"/>
        <v>12.556619336030325</v>
      </c>
      <c r="AA85">
        <f t="shared" si="37"/>
        <v>0.84466404449643462</v>
      </c>
      <c r="AB85" t="str">
        <f t="shared" si="37"/>
        <v>****</v>
      </c>
      <c r="AC85" t="str">
        <f t="shared" si="37"/>
        <v>****</v>
      </c>
      <c r="AD85">
        <f t="shared" si="37"/>
        <v>1.6460306092579584</v>
      </c>
      <c r="AG85" s="1" t="s">
        <v>460</v>
      </c>
      <c r="AH85" s="1">
        <v>2.5</v>
      </c>
      <c r="AI85" s="1">
        <f t="shared" ref="AI85" si="38">J85-$AF$1</f>
        <v>0</v>
      </c>
      <c r="AJ85" s="9">
        <f t="shared" ref="AJ85" si="39">V85</f>
        <v>-90.190149612817095</v>
      </c>
      <c r="AK85" s="9">
        <f t="shared" ref="AK85" si="40">W85</f>
        <v>1.7015943006851358E-2</v>
      </c>
      <c r="AL85" s="9">
        <f t="shared" ref="AL85" si="41">X85</f>
        <v>1.0666719169183487</v>
      </c>
      <c r="AM85" s="9">
        <f t="shared" ref="AM85" si="42">Y85</f>
        <v>4.2793877061188118E-2</v>
      </c>
      <c r="AN85">
        <f t="shared" si="31"/>
        <v>1.1709082688628365</v>
      </c>
      <c r="AO85">
        <f t="shared" si="32"/>
        <v>1.7283366360731911E-4</v>
      </c>
      <c r="AP85" s="10">
        <f t="shared" ref="AP85" si="43">(AN85-AS85)/AS85*1000000</f>
        <v>631.60535396956766</v>
      </c>
      <c r="AQ85" s="10">
        <f t="shared" ref="AQ85" si="44">(SIN(RADIANS(AR85/2))/SIN(RADIANS((AJ85+AK85)/2))-1)*1000000-AP85</f>
        <v>149.95254960857733</v>
      </c>
      <c r="AR85" s="9">
        <f t="shared" ref="AR85" si="45">VLOOKUP(AG85,$AH$1:$AI$4,2,FALSE)</f>
        <v>-90.263000000000005</v>
      </c>
      <c r="AS85">
        <f t="shared" si="36"/>
        <v>1.1701691837413353</v>
      </c>
    </row>
    <row r="86" spans="1:45">
      <c r="AG86" s="1"/>
      <c r="AH86" s="1"/>
      <c r="AI86" s="1"/>
      <c r="AJ86" s="9"/>
      <c r="AK86" s="9"/>
      <c r="AL86" s="9"/>
      <c r="AM86" s="9"/>
      <c r="AP86" s="10"/>
      <c r="AQ86" s="10"/>
      <c r="AR86" s="9"/>
    </row>
    <row r="87" spans="1:45">
      <c r="A87">
        <f>Strains!A77</f>
        <v>76</v>
      </c>
      <c r="B87">
        <f>Strains!B77</f>
        <v>76</v>
      </c>
      <c r="C87">
        <f>Strains!C77</f>
        <v>980028</v>
      </c>
      <c r="D87">
        <f>Strains!D77</f>
        <v>41630.166563194442</v>
      </c>
      <c r="E87">
        <f>Strains!E77</f>
        <v>71.88</v>
      </c>
      <c r="F87">
        <f>Strains!F77</f>
        <v>35.94</v>
      </c>
      <c r="G87">
        <f>Strains!G77</f>
        <v>-135</v>
      </c>
      <c r="H87">
        <f>Strains!H77</f>
        <v>-90.5</v>
      </c>
      <c r="I87">
        <f>Strains!I77</f>
        <v>11</v>
      </c>
      <c r="J87">
        <f>Strains!J77</f>
        <v>-58.45</v>
      </c>
      <c r="K87">
        <f>Strains!K77</f>
        <v>-20.957999999999998</v>
      </c>
      <c r="L87">
        <f>Strains!L77</f>
        <v>0</v>
      </c>
      <c r="M87">
        <f>Strains!M77</f>
        <v>0</v>
      </c>
      <c r="N87" t="str">
        <f>Strains!N77</f>
        <v>OFF</v>
      </c>
      <c r="O87">
        <f>Strains!O77</f>
        <v>32</v>
      </c>
      <c r="P87">
        <f>Strains!P77</f>
        <v>35000</v>
      </c>
      <c r="Q87">
        <f>Strains!Q77</f>
        <v>178</v>
      </c>
      <c r="R87">
        <f>Strains!R77</f>
        <v>576</v>
      </c>
      <c r="S87">
        <f>Strains!S77</f>
        <v>19</v>
      </c>
      <c r="T87">
        <f>Strains!T77</f>
        <v>140.71213667147114</v>
      </c>
      <c r="U87">
        <f>Strains!U77</f>
        <v>5.8898636545169474</v>
      </c>
      <c r="V87">
        <f>Strains!V77</f>
        <v>-90.178464053788431</v>
      </c>
      <c r="W87">
        <f>Strains!W77</f>
        <v>1.4470380103219736E-2</v>
      </c>
      <c r="X87">
        <f>Strains!X77</f>
        <v>0.94666523834826222</v>
      </c>
      <c r="Y87">
        <f>Strains!Y77</f>
        <v>3.306559886064233E-2</v>
      </c>
      <c r="Z87">
        <f>Strains!Z77</f>
        <v>11.952052035222982</v>
      </c>
      <c r="AA87">
        <f>Strains!AA77</f>
        <v>1.0844535681750456</v>
      </c>
      <c r="AB87" t="str">
        <f>Strains!AB77</f>
        <v>****</v>
      </c>
      <c r="AC87" t="str">
        <f>Strains!AC77</f>
        <v>****</v>
      </c>
      <c r="AD87">
        <f>Strains!AD77</f>
        <v>2.0034512883896518</v>
      </c>
      <c r="AG87" s="1" t="s">
        <v>460</v>
      </c>
      <c r="AH87" s="1">
        <v>0.25</v>
      </c>
      <c r="AI87" s="1">
        <f t="shared" si="17"/>
        <v>-24</v>
      </c>
      <c r="AJ87" s="9">
        <f t="shared" si="18"/>
        <v>-90.178464053788431</v>
      </c>
      <c r="AK87" s="9">
        <f t="shared" si="19"/>
        <v>1.4470380103219736E-2</v>
      </c>
      <c r="AL87" s="9">
        <f t="shared" si="20"/>
        <v>0.94666523834826222</v>
      </c>
      <c r="AM87" s="9">
        <f t="shared" si="21"/>
        <v>3.306559886064233E-2</v>
      </c>
      <c r="AN87">
        <f t="shared" ref="AN87:AN118" si="46">ABS(lambda/2/SIN(RADIANS(AJ87-phi0)/2))</f>
        <v>1.1710269526956274</v>
      </c>
      <c r="AO87">
        <f t="shared" ref="AO87:AO118" si="47">ABS(lambda/2/SIN(RADIANS(AJ87+AK87-phi0)/2))-AN87</f>
        <v>1.4701796585669946E-4</v>
      </c>
      <c r="AP87" s="10">
        <f t="shared" si="22"/>
        <v>733.02986116043132</v>
      </c>
      <c r="AQ87" s="10">
        <f t="shared" si="23"/>
        <v>128.1205623028103</v>
      </c>
      <c r="AR87" s="9">
        <f t="shared" si="24"/>
        <v>-90.263000000000005</v>
      </c>
      <c r="AS87">
        <f t="shared" ref="AS87:AS118" si="48">ABS(lambda/2/SIN(RADIANS(AR87-phi0)/2))</f>
        <v>1.1701691837413353</v>
      </c>
    </row>
    <row r="88" spans="1:45">
      <c r="A88">
        <f>Strains!A78</f>
        <v>77</v>
      </c>
      <c r="B88">
        <f>Strains!B78</f>
        <v>77</v>
      </c>
      <c r="C88">
        <f>Strains!C78</f>
        <v>980028</v>
      </c>
      <c r="D88">
        <f>Strains!D78</f>
        <v>41630.168782407411</v>
      </c>
      <c r="E88">
        <f>Strains!E78</f>
        <v>71.88</v>
      </c>
      <c r="F88">
        <f>Strains!F78</f>
        <v>35.94</v>
      </c>
      <c r="G88">
        <f>Strains!G78</f>
        <v>-135</v>
      </c>
      <c r="H88">
        <f>Strains!H78</f>
        <v>-90.5</v>
      </c>
      <c r="I88">
        <f>Strains!I78</f>
        <v>11</v>
      </c>
      <c r="J88">
        <f>Strains!J78</f>
        <v>-50.45</v>
      </c>
      <c r="K88">
        <f>Strains!K78</f>
        <v>-20.666</v>
      </c>
      <c r="L88">
        <f>Strains!L78</f>
        <v>0</v>
      </c>
      <c r="M88">
        <f>Strains!M78</f>
        <v>0</v>
      </c>
      <c r="N88" t="str">
        <f>Strains!N78</f>
        <v>OFF</v>
      </c>
      <c r="O88">
        <f>Strains!O78</f>
        <v>32</v>
      </c>
      <c r="P88">
        <f>Strains!P78</f>
        <v>35000</v>
      </c>
      <c r="Q88">
        <f>Strains!Q78</f>
        <v>179</v>
      </c>
      <c r="R88">
        <f>Strains!R78</f>
        <v>580</v>
      </c>
      <c r="S88">
        <f>Strains!S78</f>
        <v>28</v>
      </c>
      <c r="T88">
        <f>Strains!T78</f>
        <v>131.18553673346591</v>
      </c>
      <c r="U88">
        <f>Strains!U78</f>
        <v>5.5660367803189521</v>
      </c>
      <c r="V88">
        <f>Strains!V78</f>
        <v>-90.244210756423925</v>
      </c>
      <c r="W88">
        <f>Strains!W78</f>
        <v>1.347843253769055E-2</v>
      </c>
      <c r="X88">
        <f>Strains!X78</f>
        <v>0.85482757396477271</v>
      </c>
      <c r="Y88">
        <f>Strains!Y78</f>
        <v>3.0257659754997713E-2</v>
      </c>
      <c r="Z88">
        <f>Strains!Z78</f>
        <v>13.729803091650172</v>
      </c>
      <c r="AA88">
        <f>Strains!AA78</f>
        <v>0.98806318828338513</v>
      </c>
      <c r="AB88" t="str">
        <f>Strains!AB78</f>
        <v>****</v>
      </c>
      <c r="AC88" t="str">
        <f>Strains!AC78</f>
        <v>****</v>
      </c>
      <c r="AD88">
        <f>Strains!AD78</f>
        <v>1.9417020576281931</v>
      </c>
      <c r="AG88" s="1" t="s">
        <v>460</v>
      </c>
      <c r="AH88" s="1">
        <v>0.25</v>
      </c>
      <c r="AI88" s="1">
        <f t="shared" si="17"/>
        <v>-16</v>
      </c>
      <c r="AJ88" s="9">
        <f t="shared" si="18"/>
        <v>-90.244210756423925</v>
      </c>
      <c r="AK88" s="9">
        <f t="shared" si="19"/>
        <v>1.347843253769055E-2</v>
      </c>
      <c r="AL88" s="9">
        <f t="shared" si="20"/>
        <v>0.85482757396477271</v>
      </c>
      <c r="AM88" s="9">
        <f t="shared" si="21"/>
        <v>3.0257659754997713E-2</v>
      </c>
      <c r="AN88">
        <f t="shared" si="46"/>
        <v>1.1703596706799526</v>
      </c>
      <c r="AO88">
        <f t="shared" si="47"/>
        <v>1.3670307923319136E-4</v>
      </c>
      <c r="AP88" s="10">
        <f t="shared" si="22"/>
        <v>162.78581017516112</v>
      </c>
      <c r="AQ88" s="10">
        <f t="shared" si="23"/>
        <v>117.63144409714155</v>
      </c>
      <c r="AR88" s="9">
        <f t="shared" si="24"/>
        <v>-90.263000000000005</v>
      </c>
      <c r="AS88">
        <f t="shared" si="48"/>
        <v>1.1701691837413353</v>
      </c>
    </row>
    <row r="89" spans="1:45">
      <c r="A89">
        <f>Strains!A79</f>
        <v>78</v>
      </c>
      <c r="B89">
        <f>Strains!B79</f>
        <v>78</v>
      </c>
      <c r="C89">
        <f>Strains!C79</f>
        <v>980028</v>
      </c>
      <c r="D89">
        <f>Strains!D79</f>
        <v>41630.170962037038</v>
      </c>
      <c r="E89">
        <f>Strains!E79</f>
        <v>71.88</v>
      </c>
      <c r="F89">
        <f>Strains!F79</f>
        <v>35.94</v>
      </c>
      <c r="G89">
        <f>Strains!G79</f>
        <v>-135</v>
      </c>
      <c r="H89">
        <f>Strains!H79</f>
        <v>-90.5</v>
      </c>
      <c r="I89">
        <f>Strains!I79</f>
        <v>11</v>
      </c>
      <c r="J89">
        <f>Strains!J79</f>
        <v>-49.45</v>
      </c>
      <c r="K89">
        <f>Strains!K79</f>
        <v>-20.597999999999999</v>
      </c>
      <c r="L89">
        <f>Strains!L79</f>
        <v>0</v>
      </c>
      <c r="M89">
        <f>Strains!M79</f>
        <v>0</v>
      </c>
      <c r="N89" t="str">
        <f>Strains!N79</f>
        <v>OFF</v>
      </c>
      <c r="O89">
        <f>Strains!O79</f>
        <v>32</v>
      </c>
      <c r="P89">
        <f>Strains!P79</f>
        <v>35000</v>
      </c>
      <c r="Q89">
        <f>Strains!Q79</f>
        <v>179</v>
      </c>
      <c r="R89">
        <f>Strains!R79</f>
        <v>581</v>
      </c>
      <c r="S89">
        <f>Strains!S79</f>
        <v>25</v>
      </c>
      <c r="T89">
        <f>Strains!T79</f>
        <v>132.20275628476185</v>
      </c>
      <c r="U89">
        <f>Strains!U79</f>
        <v>5.8556942048574143</v>
      </c>
      <c r="V89">
        <f>Strains!V79</f>
        <v>-90.25161259169036</v>
      </c>
      <c r="W89">
        <f>Strains!W79</f>
        <v>1.4443972006827207E-2</v>
      </c>
      <c r="X89">
        <f>Strains!X79</f>
        <v>0.87410596847506061</v>
      </c>
      <c r="Y89">
        <f>Strains!Y79</f>
        <v>3.2463270824028806E-2</v>
      </c>
      <c r="Z89">
        <f>Strains!Z79</f>
        <v>13.744778592640621</v>
      </c>
      <c r="AA89">
        <f>Strains!AA79</f>
        <v>1.0703953645891118</v>
      </c>
      <c r="AB89" t="str">
        <f>Strains!AB79</f>
        <v>****</v>
      </c>
      <c r="AC89" t="str">
        <f>Strains!AC79</f>
        <v>****</v>
      </c>
      <c r="AD89">
        <f>Strains!AD79</f>
        <v>2.0409819168018273</v>
      </c>
      <c r="AG89" s="1" t="s">
        <v>460</v>
      </c>
      <c r="AH89" s="1">
        <v>0.25</v>
      </c>
      <c r="AI89" s="1">
        <f t="shared" si="17"/>
        <v>-15</v>
      </c>
      <c r="AJ89" s="9">
        <f t="shared" si="18"/>
        <v>-90.25161259169036</v>
      </c>
      <c r="AK89" s="9">
        <f t="shared" si="19"/>
        <v>1.4443972006827207E-2</v>
      </c>
      <c r="AL89" s="9">
        <f t="shared" si="20"/>
        <v>0.87410596847506061</v>
      </c>
      <c r="AM89" s="9">
        <f t="shared" si="21"/>
        <v>3.2463270824028806E-2</v>
      </c>
      <c r="AN89">
        <f t="shared" si="46"/>
        <v>1.1702846190898819</v>
      </c>
      <c r="AO89">
        <f t="shared" si="47"/>
        <v>1.4646945376406428E-4</v>
      </c>
      <c r="AP89" s="10">
        <f t="shared" si="22"/>
        <v>98.648426356226736</v>
      </c>
      <c r="AQ89" s="10">
        <f t="shared" si="23"/>
        <v>125.81630571526759</v>
      </c>
      <c r="AR89" s="9">
        <f t="shared" si="24"/>
        <v>-90.263000000000005</v>
      </c>
      <c r="AS89">
        <f t="shared" si="48"/>
        <v>1.1701691837413353</v>
      </c>
    </row>
    <row r="90" spans="1:45">
      <c r="A90">
        <f>Strains!A80</f>
        <v>79</v>
      </c>
      <c r="B90">
        <f>Strains!B80</f>
        <v>79</v>
      </c>
      <c r="C90">
        <f>Strains!C80</f>
        <v>980028</v>
      </c>
      <c r="D90">
        <f>Strains!D80</f>
        <v>41630.173121064814</v>
      </c>
      <c r="E90">
        <f>Strains!E80</f>
        <v>71.88</v>
      </c>
      <c r="F90">
        <f>Strains!F80</f>
        <v>35.94</v>
      </c>
      <c r="G90">
        <f>Strains!G80</f>
        <v>-135</v>
      </c>
      <c r="H90">
        <f>Strains!H80</f>
        <v>-90.5</v>
      </c>
      <c r="I90">
        <f>Strains!I80</f>
        <v>11</v>
      </c>
      <c r="J90">
        <f>Strains!J80</f>
        <v>-48.45</v>
      </c>
      <c r="K90">
        <f>Strains!K80</f>
        <v>-20.6</v>
      </c>
      <c r="L90">
        <f>Strains!L80</f>
        <v>0</v>
      </c>
      <c r="M90">
        <f>Strains!M80</f>
        <v>0</v>
      </c>
      <c r="N90" t="str">
        <f>Strains!N80</f>
        <v>OFF</v>
      </c>
      <c r="O90">
        <f>Strains!O80</f>
        <v>32</v>
      </c>
      <c r="P90">
        <f>Strains!P80</f>
        <v>35000</v>
      </c>
      <c r="Q90">
        <f>Strains!Q80</f>
        <v>177</v>
      </c>
      <c r="R90">
        <f>Strains!R80</f>
        <v>608</v>
      </c>
      <c r="S90">
        <f>Strains!S80</f>
        <v>29</v>
      </c>
      <c r="T90">
        <f>Strains!T80</f>
        <v>133.54615569178424</v>
      </c>
      <c r="U90">
        <f>Strains!U80</f>
        <v>4.9043988087127408</v>
      </c>
      <c r="V90">
        <f>Strains!V80</f>
        <v>-90.280951310088852</v>
      </c>
      <c r="W90">
        <f>Strains!W80</f>
        <v>1.163399137651081E-2</v>
      </c>
      <c r="X90">
        <f>Strains!X80</f>
        <v>0.85004840021733263</v>
      </c>
      <c r="Y90">
        <f>Strains!Y80</f>
        <v>2.591919055273971E-2</v>
      </c>
      <c r="Z90">
        <f>Strains!Z80</f>
        <v>13.38006958332852</v>
      </c>
      <c r="AA90">
        <f>Strains!AA80</f>
        <v>0.85538731130379231</v>
      </c>
      <c r="AB90" t="str">
        <f>Strains!AB80</f>
        <v>****</v>
      </c>
      <c r="AC90" t="str">
        <f>Strains!AC80</f>
        <v>****</v>
      </c>
      <c r="AD90">
        <f>Strains!AD80</f>
        <v>1.706538559530665</v>
      </c>
      <c r="AG90" s="1" t="s">
        <v>460</v>
      </c>
      <c r="AH90" s="1">
        <v>0.25</v>
      </c>
      <c r="AI90" s="1">
        <f t="shared" si="17"/>
        <v>-14</v>
      </c>
      <c r="AJ90" s="9">
        <f t="shared" si="18"/>
        <v>-90.280951310088852</v>
      </c>
      <c r="AK90" s="9">
        <f t="shared" si="19"/>
        <v>1.163399137651081E-2</v>
      </c>
      <c r="AL90" s="9">
        <f t="shared" si="20"/>
        <v>0.85004840021733263</v>
      </c>
      <c r="AM90" s="9">
        <f t="shared" si="21"/>
        <v>2.591919055273971E-2</v>
      </c>
      <c r="AN90">
        <f t="shared" si="46"/>
        <v>1.169987279132751</v>
      </c>
      <c r="AO90">
        <f t="shared" si="47"/>
        <v>1.1788009176028069E-4</v>
      </c>
      <c r="AP90" s="10">
        <f t="shared" si="22"/>
        <v>-155.45154590608232</v>
      </c>
      <c r="AQ90" s="10">
        <f t="shared" si="23"/>
        <v>100.57954595117377</v>
      </c>
      <c r="AR90" s="9">
        <f t="shared" si="24"/>
        <v>-90.263000000000005</v>
      </c>
      <c r="AS90">
        <f t="shared" si="48"/>
        <v>1.1701691837413353</v>
      </c>
    </row>
    <row r="91" spans="1:45">
      <c r="A91">
        <f>Strains!A81</f>
        <v>80</v>
      </c>
      <c r="B91">
        <f>Strains!B81</f>
        <v>80</v>
      </c>
      <c r="C91">
        <f>Strains!C81</f>
        <v>980028</v>
      </c>
      <c r="D91">
        <f>Strains!D81</f>
        <v>41630.175262384262</v>
      </c>
      <c r="E91">
        <f>Strains!E81</f>
        <v>71.88</v>
      </c>
      <c r="F91">
        <f>Strains!F81</f>
        <v>35.94</v>
      </c>
      <c r="G91">
        <f>Strains!G81</f>
        <v>-135</v>
      </c>
      <c r="H91">
        <f>Strains!H81</f>
        <v>-90.5</v>
      </c>
      <c r="I91">
        <f>Strains!I81</f>
        <v>11</v>
      </c>
      <c r="J91">
        <f>Strains!J81</f>
        <v>-47.45</v>
      </c>
      <c r="K91">
        <f>Strains!K81</f>
        <v>-20.539000000000001</v>
      </c>
      <c r="L91">
        <f>Strains!L81</f>
        <v>0</v>
      </c>
      <c r="M91">
        <f>Strains!M81</f>
        <v>0</v>
      </c>
      <c r="N91" t="str">
        <f>Strains!N81</f>
        <v>OFF</v>
      </c>
      <c r="O91">
        <f>Strains!O81</f>
        <v>32</v>
      </c>
      <c r="P91">
        <f>Strains!P81</f>
        <v>35000</v>
      </c>
      <c r="Q91">
        <f>Strains!Q81</f>
        <v>179</v>
      </c>
      <c r="R91">
        <f>Strains!R81</f>
        <v>585</v>
      </c>
      <c r="S91">
        <f>Strains!S81</f>
        <v>28</v>
      </c>
      <c r="T91">
        <f>Strains!T81</f>
        <v>131.66202720076373</v>
      </c>
      <c r="U91">
        <f>Strains!U81</f>
        <v>4.6688547274134811</v>
      </c>
      <c r="V91">
        <f>Strains!V81</f>
        <v>-90.296666746598703</v>
      </c>
      <c r="W91">
        <f>Strains!W81</f>
        <v>1.0941052175440195E-2</v>
      </c>
      <c r="X91">
        <f>Strains!X81</f>
        <v>0.82806340587872618</v>
      </c>
      <c r="Y91">
        <f>Strains!Y81</f>
        <v>2.4381010517836289E-2</v>
      </c>
      <c r="Z91">
        <f>Strains!Z81</f>
        <v>13.213347532450184</v>
      </c>
      <c r="AA91">
        <f>Strains!AA81</f>
        <v>0.79156231182090186</v>
      </c>
      <c r="AB91" t="str">
        <f>Strains!AB81</f>
        <v>****</v>
      </c>
      <c r="AC91" t="str">
        <f>Strains!AC81</f>
        <v>****</v>
      </c>
      <c r="AD91">
        <f>Strains!AD81</f>
        <v>1.6349206010337287</v>
      </c>
      <c r="AG91" s="1" t="s">
        <v>460</v>
      </c>
      <c r="AH91" s="1">
        <v>0.25</v>
      </c>
      <c r="AI91" s="1">
        <f t="shared" si="17"/>
        <v>-13</v>
      </c>
      <c r="AJ91" s="9">
        <f t="shared" si="18"/>
        <v>-90.296666746598703</v>
      </c>
      <c r="AK91" s="9">
        <f t="shared" si="19"/>
        <v>1.0941052175440195E-2</v>
      </c>
      <c r="AL91" s="9">
        <f t="shared" si="20"/>
        <v>0.82806340587872618</v>
      </c>
      <c r="AM91" s="9">
        <f t="shared" si="21"/>
        <v>2.4381010517836289E-2</v>
      </c>
      <c r="AN91">
        <f t="shared" si="46"/>
        <v>1.169828101112528</v>
      </c>
      <c r="AO91">
        <f t="shared" si="47"/>
        <v>1.1081247800759364E-4</v>
      </c>
      <c r="AP91" s="10">
        <f t="shared" si="22"/>
        <v>-291.48146571143388</v>
      </c>
      <c r="AQ91" s="10">
        <f t="shared" si="23"/>
        <v>94.129236134592361</v>
      </c>
      <c r="AR91" s="9">
        <f t="shared" si="24"/>
        <v>-90.263000000000005</v>
      </c>
      <c r="AS91">
        <f t="shared" si="48"/>
        <v>1.1701691837413353</v>
      </c>
    </row>
    <row r="92" spans="1:45">
      <c r="A92">
        <f>Strains!A82</f>
        <v>81</v>
      </c>
      <c r="B92">
        <f>Strains!B82</f>
        <v>81</v>
      </c>
      <c r="C92">
        <f>Strains!C82</f>
        <v>980028</v>
      </c>
      <c r="D92">
        <f>Strains!D82</f>
        <v>41630.177422106484</v>
      </c>
      <c r="E92">
        <f>Strains!E82</f>
        <v>71.88</v>
      </c>
      <c r="F92">
        <f>Strains!F82</f>
        <v>35.94</v>
      </c>
      <c r="G92">
        <f>Strains!G82</f>
        <v>-135</v>
      </c>
      <c r="H92">
        <f>Strains!H82</f>
        <v>-90.5</v>
      </c>
      <c r="I92">
        <f>Strains!I82</f>
        <v>11</v>
      </c>
      <c r="J92">
        <f>Strains!J82</f>
        <v>-46.45</v>
      </c>
      <c r="K92">
        <f>Strains!K82</f>
        <v>-20.498000000000001</v>
      </c>
      <c r="L92">
        <f>Strains!L82</f>
        <v>0</v>
      </c>
      <c r="M92">
        <f>Strains!M82</f>
        <v>0</v>
      </c>
      <c r="N92" t="str">
        <f>Strains!N82</f>
        <v>OFF</v>
      </c>
      <c r="O92">
        <f>Strains!O82</f>
        <v>32</v>
      </c>
      <c r="P92">
        <f>Strains!P82</f>
        <v>35000</v>
      </c>
      <c r="Q92">
        <f>Strains!Q82</f>
        <v>178</v>
      </c>
      <c r="R92">
        <f>Strains!R82</f>
        <v>641</v>
      </c>
      <c r="S92">
        <f>Strains!S82</f>
        <v>25</v>
      </c>
      <c r="T92">
        <f>Strains!T82</f>
        <v>136.18143362273221</v>
      </c>
      <c r="U92">
        <f>Strains!U82</f>
        <v>5.9209068777904879</v>
      </c>
      <c r="V92">
        <f>Strains!V82</f>
        <v>-90.30300960358052</v>
      </c>
      <c r="W92">
        <f>Strains!W82</f>
        <v>1.3384848933802526E-2</v>
      </c>
      <c r="X92">
        <f>Strains!X82</f>
        <v>0.83333423043583132</v>
      </c>
      <c r="Y92">
        <f>Strains!Y82</f>
        <v>2.9675355151970183E-2</v>
      </c>
      <c r="Z92">
        <f>Strains!Z82</f>
        <v>12.458906336554195</v>
      </c>
      <c r="AA92">
        <f>Strains!AA82</f>
        <v>0.96811958061916403</v>
      </c>
      <c r="AB92" t="str">
        <f>Strains!AB82</f>
        <v>****</v>
      </c>
      <c r="AC92" t="str">
        <f>Strains!AC82</f>
        <v>****</v>
      </c>
      <c r="AD92">
        <f>Strains!AD82</f>
        <v>2.0466084063390322</v>
      </c>
      <c r="AG92" s="1" t="s">
        <v>460</v>
      </c>
      <c r="AH92" s="1">
        <v>0.25</v>
      </c>
      <c r="AI92" s="1">
        <f t="shared" si="17"/>
        <v>-12</v>
      </c>
      <c r="AJ92" s="9">
        <f t="shared" si="18"/>
        <v>-90.30300960358052</v>
      </c>
      <c r="AK92" s="9">
        <f t="shared" si="19"/>
        <v>1.3384848933802526E-2</v>
      </c>
      <c r="AL92" s="9">
        <f t="shared" si="20"/>
        <v>0.83333423043583132</v>
      </c>
      <c r="AM92" s="9">
        <f t="shared" si="21"/>
        <v>2.9675355151970183E-2</v>
      </c>
      <c r="AN92">
        <f t="shared" si="46"/>
        <v>1.169763874280884</v>
      </c>
      <c r="AO92">
        <f t="shared" si="47"/>
        <v>1.3554546189786798E-4</v>
      </c>
      <c r="AP92" s="10">
        <f t="shared" si="22"/>
        <v>-346.36825690057333</v>
      </c>
      <c r="AQ92" s="10">
        <f t="shared" si="23"/>
        <v>115.16797399077967</v>
      </c>
      <c r="AR92" s="9">
        <f t="shared" si="24"/>
        <v>-90.263000000000005</v>
      </c>
      <c r="AS92">
        <f t="shared" si="48"/>
        <v>1.1701691837413353</v>
      </c>
    </row>
    <row r="93" spans="1:45">
      <c r="A93">
        <f>Strains!A83</f>
        <v>82</v>
      </c>
      <c r="B93">
        <f>Strains!B83</f>
        <v>82</v>
      </c>
      <c r="C93">
        <f>Strains!C83</f>
        <v>980028</v>
      </c>
      <c r="D93">
        <f>Strains!D83</f>
        <v>41630.179580902775</v>
      </c>
      <c r="E93">
        <f>Strains!E83</f>
        <v>71.88</v>
      </c>
      <c r="F93">
        <f>Strains!F83</f>
        <v>35.94</v>
      </c>
      <c r="G93">
        <f>Strains!G83</f>
        <v>-135</v>
      </c>
      <c r="H93">
        <f>Strains!H83</f>
        <v>-90.5</v>
      </c>
      <c r="I93">
        <f>Strains!I83</f>
        <v>11</v>
      </c>
      <c r="J93">
        <f>Strains!J83</f>
        <v>-45.45</v>
      </c>
      <c r="K93">
        <f>Strains!K83</f>
        <v>-20.462</v>
      </c>
      <c r="L93">
        <f>Strains!L83</f>
        <v>0</v>
      </c>
      <c r="M93">
        <f>Strains!M83</f>
        <v>0</v>
      </c>
      <c r="N93" t="str">
        <f>Strains!N83</f>
        <v>OFF</v>
      </c>
      <c r="O93">
        <f>Strains!O83</f>
        <v>32</v>
      </c>
      <c r="P93">
        <f>Strains!P83</f>
        <v>35000</v>
      </c>
      <c r="Q93">
        <f>Strains!Q83</f>
        <v>178</v>
      </c>
      <c r="R93">
        <f>Strains!R83</f>
        <v>582</v>
      </c>
      <c r="S93">
        <f>Strains!S83</f>
        <v>18</v>
      </c>
      <c r="T93">
        <f>Strains!T83</f>
        <v>132.79446240633416</v>
      </c>
      <c r="U93">
        <f>Strains!U83</f>
        <v>6.240076062541231</v>
      </c>
      <c r="V93">
        <f>Strains!V83</f>
        <v>-90.251504874443768</v>
      </c>
      <c r="W93">
        <f>Strains!W83</f>
        <v>1.4781797608340337E-2</v>
      </c>
      <c r="X93">
        <f>Strains!X83</f>
        <v>0.85616092439327562</v>
      </c>
      <c r="Y93">
        <f>Strains!Y83</f>
        <v>3.2716484483874E-2</v>
      </c>
      <c r="Z93">
        <f>Strains!Z83</f>
        <v>11.411591548056098</v>
      </c>
      <c r="AA93">
        <f>Strains!AA83</f>
        <v>1.0229575308029444</v>
      </c>
      <c r="AB93" t="str">
        <f>Strains!AB83</f>
        <v>****</v>
      </c>
      <c r="AC93" t="str">
        <f>Strains!AC83</f>
        <v>****</v>
      </c>
      <c r="AD93">
        <f>Strains!AD83</f>
        <v>2.1913095838112739</v>
      </c>
      <c r="AG93" s="1" t="s">
        <v>460</v>
      </c>
      <c r="AH93" s="1">
        <v>0.25</v>
      </c>
      <c r="AI93" s="1">
        <f t="shared" si="17"/>
        <v>-11</v>
      </c>
      <c r="AJ93" s="9">
        <f t="shared" si="18"/>
        <v>-90.251504874443768</v>
      </c>
      <c r="AK93" s="9">
        <f t="shared" si="19"/>
        <v>1.4781797608340337E-2</v>
      </c>
      <c r="AL93" s="9">
        <f t="shared" si="20"/>
        <v>0.85616092439327562</v>
      </c>
      <c r="AM93" s="9">
        <f t="shared" si="21"/>
        <v>3.2716484483874E-2</v>
      </c>
      <c r="AN93">
        <f t="shared" si="46"/>
        <v>1.170285711194788</v>
      </c>
      <c r="AO93">
        <f t="shared" si="47"/>
        <v>1.4989626565431458E-4</v>
      </c>
      <c r="AP93" s="10">
        <f t="shared" si="22"/>
        <v>99.581714398022882</v>
      </c>
      <c r="AQ93" s="10">
        <f t="shared" si="23"/>
        <v>128.75594313624927</v>
      </c>
      <c r="AR93" s="9">
        <f t="shared" si="24"/>
        <v>-90.263000000000005</v>
      </c>
      <c r="AS93">
        <f t="shared" si="48"/>
        <v>1.1701691837413353</v>
      </c>
    </row>
    <row r="94" spans="1:45">
      <c r="A94">
        <f>Strains!A84</f>
        <v>83</v>
      </c>
      <c r="B94">
        <f>Strains!B84</f>
        <v>83</v>
      </c>
      <c r="C94">
        <f>Strains!C84</f>
        <v>980028</v>
      </c>
      <c r="D94">
        <f>Strains!D84</f>
        <v>41630.181729282405</v>
      </c>
      <c r="E94">
        <f>Strains!E84</f>
        <v>71.88</v>
      </c>
      <c r="F94">
        <f>Strains!F84</f>
        <v>35.94</v>
      </c>
      <c r="G94">
        <f>Strains!G84</f>
        <v>-135</v>
      </c>
      <c r="H94">
        <f>Strains!H84</f>
        <v>-90.5</v>
      </c>
      <c r="I94">
        <f>Strains!I84</f>
        <v>11</v>
      </c>
      <c r="J94">
        <f>Strains!J84</f>
        <v>-44.45</v>
      </c>
      <c r="K94">
        <f>Strains!K84</f>
        <v>-20.385000000000002</v>
      </c>
      <c r="L94">
        <f>Strains!L84</f>
        <v>0</v>
      </c>
      <c r="M94">
        <f>Strains!M84</f>
        <v>0</v>
      </c>
      <c r="N94" t="str">
        <f>Strains!N84</f>
        <v>OFF</v>
      </c>
      <c r="O94">
        <f>Strains!O84</f>
        <v>32</v>
      </c>
      <c r="P94">
        <f>Strains!P84</f>
        <v>35000</v>
      </c>
      <c r="Q94">
        <f>Strains!Q84</f>
        <v>178</v>
      </c>
      <c r="R94">
        <f>Strains!R84</f>
        <v>556</v>
      </c>
      <c r="S94">
        <f>Strains!S84</f>
        <v>30</v>
      </c>
      <c r="T94">
        <f>Strains!T84</f>
        <v>129.36241968518445</v>
      </c>
      <c r="U94">
        <f>Strains!U84</f>
        <v>4.3408397493711455</v>
      </c>
      <c r="V94">
        <f>Strains!V84</f>
        <v>-90.246865600986084</v>
      </c>
      <c r="W94">
        <f>Strains!W84</f>
        <v>1.1406194455167088E-2</v>
      </c>
      <c r="X94">
        <f>Strains!X84</f>
        <v>0.91223116801278858</v>
      </c>
      <c r="Y94">
        <f>Strains!Y84</f>
        <v>2.6088833394796541E-2</v>
      </c>
      <c r="Z94">
        <f>Strains!Z84</f>
        <v>13.615914628699031</v>
      </c>
      <c r="AA94">
        <f>Strains!AA84</f>
        <v>0.83989202997927681</v>
      </c>
      <c r="AB94" t="str">
        <f>Strains!AB84</f>
        <v>****</v>
      </c>
      <c r="AC94" t="str">
        <f>Strains!AC84</f>
        <v>****</v>
      </c>
      <c r="AD94">
        <f>Strains!AD84</f>
        <v>1.5256859462251668</v>
      </c>
      <c r="AG94" s="1" t="s">
        <v>460</v>
      </c>
      <c r="AH94" s="1">
        <v>0.25</v>
      </c>
      <c r="AI94" s="1">
        <f t="shared" si="17"/>
        <v>-10</v>
      </c>
      <c r="AJ94" s="9">
        <f t="shared" si="18"/>
        <v>-90.246865600986084</v>
      </c>
      <c r="AK94" s="9">
        <f t="shared" si="19"/>
        <v>1.1406194455167088E-2</v>
      </c>
      <c r="AL94" s="9">
        <f t="shared" si="20"/>
        <v>0.91223116801278858</v>
      </c>
      <c r="AM94" s="9">
        <f t="shared" si="21"/>
        <v>2.6088833394796541E-2</v>
      </c>
      <c r="AN94">
        <f t="shared" si="46"/>
        <v>1.1703327499703842</v>
      </c>
      <c r="AO94">
        <f t="shared" si="47"/>
        <v>1.1567454784988662E-4</v>
      </c>
      <c r="AP94" s="10">
        <f t="shared" si="22"/>
        <v>139.77998337465277</v>
      </c>
      <c r="AQ94" s="10">
        <f t="shared" si="23"/>
        <v>99.542499233620163</v>
      </c>
      <c r="AR94" s="9">
        <f t="shared" si="24"/>
        <v>-90.263000000000005</v>
      </c>
      <c r="AS94">
        <f t="shared" si="48"/>
        <v>1.1701691837413353</v>
      </c>
    </row>
    <row r="95" spans="1:45">
      <c r="A95">
        <f>Strains!A85</f>
        <v>84</v>
      </c>
      <c r="B95">
        <f>Strains!B85</f>
        <v>84</v>
      </c>
      <c r="C95">
        <f>Strains!C85</f>
        <v>980028</v>
      </c>
      <c r="D95">
        <f>Strains!D85</f>
        <v>41630.183884259262</v>
      </c>
      <c r="E95">
        <f>Strains!E85</f>
        <v>71.88</v>
      </c>
      <c r="F95">
        <f>Strains!F85</f>
        <v>35.94</v>
      </c>
      <c r="G95">
        <f>Strains!G85</f>
        <v>-135</v>
      </c>
      <c r="H95">
        <f>Strains!H85</f>
        <v>-90.5</v>
      </c>
      <c r="I95">
        <f>Strains!I85</f>
        <v>11</v>
      </c>
      <c r="J95">
        <f>Strains!J85</f>
        <v>-43.45</v>
      </c>
      <c r="K95">
        <f>Strains!K85</f>
        <v>-20.338000000000001</v>
      </c>
      <c r="L95">
        <f>Strains!L85</f>
        <v>0</v>
      </c>
      <c r="M95">
        <f>Strains!M85</f>
        <v>0</v>
      </c>
      <c r="N95" t="str">
        <f>Strains!N85</f>
        <v>OFF</v>
      </c>
      <c r="O95">
        <f>Strains!O85</f>
        <v>32</v>
      </c>
      <c r="P95">
        <f>Strains!P85</f>
        <v>35000</v>
      </c>
      <c r="Q95">
        <f>Strains!Q85</f>
        <v>178</v>
      </c>
      <c r="R95">
        <f>Strains!R85</f>
        <v>513</v>
      </c>
      <c r="S95">
        <f>Strains!S85</f>
        <v>21</v>
      </c>
      <c r="T95">
        <f>Strains!T85</f>
        <v>126.89914578404505</v>
      </c>
      <c r="U95">
        <f>Strains!U85</f>
        <v>5.5727303295356476</v>
      </c>
      <c r="V95">
        <f>Strains!V85</f>
        <v>-90.168234824549003</v>
      </c>
      <c r="W95">
        <f>Strains!W85</f>
        <v>1.5614064940496527E-2</v>
      </c>
      <c r="X95">
        <f>Strains!X85</f>
        <v>0.95663937496215112</v>
      </c>
      <c r="Y95">
        <f>Strains!Y85</f>
        <v>3.6484503387189747E-2</v>
      </c>
      <c r="Z95">
        <f>Strains!Z85</f>
        <v>14.518486480242951</v>
      </c>
      <c r="AA95">
        <f>Strains!AA85</f>
        <v>1.1731198634108981</v>
      </c>
      <c r="AB95" t="str">
        <f>Strains!AB85</f>
        <v>****</v>
      </c>
      <c r="AC95" t="str">
        <f>Strains!AC85</f>
        <v>****</v>
      </c>
      <c r="AD95">
        <f>Strains!AD85</f>
        <v>1.956684906342697</v>
      </c>
      <c r="AG95" s="1" t="s">
        <v>460</v>
      </c>
      <c r="AH95" s="1">
        <v>0.25</v>
      </c>
      <c r="AI95" s="1">
        <f t="shared" si="17"/>
        <v>-9</v>
      </c>
      <c r="AJ95" s="9">
        <f t="shared" si="18"/>
        <v>-90.168234824549003</v>
      </c>
      <c r="AK95" s="9">
        <f t="shared" si="19"/>
        <v>1.5614064940496527E-2</v>
      </c>
      <c r="AL95" s="9">
        <f t="shared" si="20"/>
        <v>0.95663937496215112</v>
      </c>
      <c r="AM95" s="9">
        <f t="shared" si="21"/>
        <v>3.6484503387189747E-2</v>
      </c>
      <c r="AN95">
        <f t="shared" si="46"/>
        <v>1.1711308751312157</v>
      </c>
      <c r="AO95">
        <f t="shared" si="47"/>
        <v>1.5868249622275066E-4</v>
      </c>
      <c r="AP95" s="10">
        <f t="shared" si="22"/>
        <v>821.83961365797586</v>
      </c>
      <c r="AQ95" s="10">
        <f t="shared" si="23"/>
        <v>138.37450078671486</v>
      </c>
      <c r="AR95" s="9">
        <f t="shared" si="24"/>
        <v>-90.263000000000005</v>
      </c>
      <c r="AS95">
        <f t="shared" si="48"/>
        <v>1.1701691837413353</v>
      </c>
    </row>
    <row r="96" spans="1:45">
      <c r="A96">
        <f>Strains!A86</f>
        <v>85</v>
      </c>
      <c r="B96">
        <f>Strains!B86</f>
        <v>85</v>
      </c>
      <c r="C96">
        <f>Strains!C86</f>
        <v>980028</v>
      </c>
      <c r="D96">
        <f>Strains!D86</f>
        <v>41630.186060879627</v>
      </c>
      <c r="E96">
        <f>Strains!E86</f>
        <v>71.88</v>
      </c>
      <c r="F96">
        <f>Strains!F86</f>
        <v>35.94</v>
      </c>
      <c r="G96">
        <f>Strains!G86</f>
        <v>-135</v>
      </c>
      <c r="H96">
        <f>Strains!H86</f>
        <v>-90.5</v>
      </c>
      <c r="I96">
        <f>Strains!I86</f>
        <v>11</v>
      </c>
      <c r="J96">
        <f>Strains!J86</f>
        <v>-42.45</v>
      </c>
      <c r="K96">
        <f>Strains!K86</f>
        <v>-20.408999999999999</v>
      </c>
      <c r="L96">
        <f>Strains!L86</f>
        <v>0</v>
      </c>
      <c r="M96">
        <f>Strains!M86</f>
        <v>0</v>
      </c>
      <c r="N96" t="str">
        <f>Strains!N86</f>
        <v>OFF</v>
      </c>
      <c r="O96">
        <f>Strains!O86</f>
        <v>32</v>
      </c>
      <c r="P96">
        <f>Strains!P86</f>
        <v>35000</v>
      </c>
      <c r="Q96">
        <f>Strains!Q86</f>
        <v>177</v>
      </c>
      <c r="R96">
        <f>Strains!R86</f>
        <v>518</v>
      </c>
      <c r="S96">
        <f>Strains!S86</f>
        <v>27</v>
      </c>
      <c r="T96">
        <f>Strains!T86</f>
        <v>125.46039365715002</v>
      </c>
      <c r="U96">
        <f>Strains!U86</f>
        <v>5.3320280574969319</v>
      </c>
      <c r="V96">
        <f>Strains!V86</f>
        <v>-90.174075765282169</v>
      </c>
      <c r="W96">
        <f>Strains!W86</f>
        <v>1.5825709731921708E-2</v>
      </c>
      <c r="X96">
        <f>Strains!X86</f>
        <v>0.99952392224864051</v>
      </c>
      <c r="Y96">
        <f>Strains!Y86</f>
        <v>3.7162837240110692E-2</v>
      </c>
      <c r="Z96">
        <f>Strains!Z86</f>
        <v>14.082201013993043</v>
      </c>
      <c r="AA96">
        <f>Strains!AA86</f>
        <v>1.1860222967798202</v>
      </c>
      <c r="AB96" t="str">
        <f>Strains!AB86</f>
        <v>****</v>
      </c>
      <c r="AC96" t="str">
        <f>Strains!AC86</f>
        <v>****</v>
      </c>
      <c r="AD96">
        <f>Strains!AD86</f>
        <v>1.8896690431097636</v>
      </c>
      <c r="AG96" s="1" t="s">
        <v>456</v>
      </c>
      <c r="AH96" s="1">
        <v>0.25</v>
      </c>
      <c r="AI96" s="1">
        <f t="shared" si="17"/>
        <v>-8</v>
      </c>
      <c r="AJ96" s="9">
        <f t="shared" si="18"/>
        <v>-90.174075765282169</v>
      </c>
      <c r="AK96" s="9">
        <f t="shared" si="19"/>
        <v>1.5825709731921708E-2</v>
      </c>
      <c r="AL96" s="9">
        <f t="shared" si="20"/>
        <v>0.99952392224864051</v>
      </c>
      <c r="AM96" s="9">
        <f t="shared" si="21"/>
        <v>3.7162837240110692E-2</v>
      </c>
      <c r="AN96">
        <f t="shared" si="46"/>
        <v>1.1710715315020468</v>
      </c>
      <c r="AO96">
        <f t="shared" si="47"/>
        <v>1.6080929751827178E-4</v>
      </c>
      <c r="AP96" s="10">
        <f t="shared" si="22"/>
        <v>-807.77181071819109</v>
      </c>
      <c r="AQ96" s="10">
        <f t="shared" si="23"/>
        <v>135.27010583810033</v>
      </c>
      <c r="AR96" s="9">
        <f t="shared" si="24"/>
        <v>-90.081000000000003</v>
      </c>
      <c r="AS96">
        <f t="shared" si="48"/>
        <v>1.1720182548099294</v>
      </c>
    </row>
    <row r="97" spans="1:45">
      <c r="A97">
        <f>Strains!A87</f>
        <v>86</v>
      </c>
      <c r="B97">
        <f>Strains!B87</f>
        <v>86</v>
      </c>
      <c r="C97">
        <f>Strains!C87</f>
        <v>980028</v>
      </c>
      <c r="D97">
        <f>Strains!D87</f>
        <v>41630.188199537035</v>
      </c>
      <c r="E97">
        <f>Strains!E87</f>
        <v>71.88</v>
      </c>
      <c r="F97">
        <f>Strains!F87</f>
        <v>35.94</v>
      </c>
      <c r="G97">
        <f>Strains!G87</f>
        <v>-135</v>
      </c>
      <c r="H97">
        <f>Strains!H87</f>
        <v>-90.5</v>
      </c>
      <c r="I97">
        <f>Strains!I87</f>
        <v>11</v>
      </c>
      <c r="J97">
        <f>Strains!J87</f>
        <v>-41.45</v>
      </c>
      <c r="K97">
        <f>Strains!K87</f>
        <v>-20.510999999999999</v>
      </c>
      <c r="L97">
        <f>Strains!L87</f>
        <v>0</v>
      </c>
      <c r="M97">
        <f>Strains!M87</f>
        <v>0</v>
      </c>
      <c r="N97" t="str">
        <f>Strains!N87</f>
        <v>OFF</v>
      </c>
      <c r="O97">
        <f>Strains!O87</f>
        <v>32</v>
      </c>
      <c r="P97">
        <f>Strains!P87</f>
        <v>35000</v>
      </c>
      <c r="Q97">
        <f>Strains!Q87</f>
        <v>178</v>
      </c>
      <c r="R97">
        <f>Strains!R87</f>
        <v>546</v>
      </c>
      <c r="S97">
        <f>Strains!S87</f>
        <v>30</v>
      </c>
      <c r="T97">
        <f>Strains!T87</f>
        <v>136.09636703679305</v>
      </c>
      <c r="U97">
        <f>Strains!U87</f>
        <v>5.6264226279548586</v>
      </c>
      <c r="V97">
        <f>Strains!V87</f>
        <v>-90.189759240647149</v>
      </c>
      <c r="W97">
        <f>Strains!W87</f>
        <v>1.5171132995010042E-2</v>
      </c>
      <c r="X97">
        <f>Strains!X87</f>
        <v>0.9849836049392664</v>
      </c>
      <c r="Y97">
        <f>Strains!Y87</f>
        <v>3.5311061658720319E-2</v>
      </c>
      <c r="Z97">
        <f>Strains!Z87</f>
        <v>14.959329297169795</v>
      </c>
      <c r="AA97">
        <f>Strains!AA87</f>
        <v>1.2180350130271391</v>
      </c>
      <c r="AB97" t="str">
        <f>Strains!AB87</f>
        <v>****</v>
      </c>
      <c r="AC97" t="str">
        <f>Strains!AC87</f>
        <v>****</v>
      </c>
      <c r="AD97">
        <f>Strains!AD87</f>
        <v>1.9199692260303087</v>
      </c>
      <c r="AG97" s="1" t="s">
        <v>456</v>
      </c>
      <c r="AH97" s="1">
        <v>0.25</v>
      </c>
      <c r="AI97" s="1">
        <f t="shared" si="17"/>
        <v>-7</v>
      </c>
      <c r="AJ97" s="9">
        <f t="shared" si="18"/>
        <v>-90.189759240647149</v>
      </c>
      <c r="AK97" s="9">
        <f t="shared" si="19"/>
        <v>1.5171132995010042E-2</v>
      </c>
      <c r="AL97" s="9">
        <f t="shared" si="20"/>
        <v>0.9849836049392664</v>
      </c>
      <c r="AM97" s="9">
        <f t="shared" si="21"/>
        <v>3.5311061658720319E-2</v>
      </c>
      <c r="AN97">
        <f t="shared" si="46"/>
        <v>1.1709122330744968</v>
      </c>
      <c r="AO97">
        <f t="shared" si="47"/>
        <v>1.5409348994688266E-4</v>
      </c>
      <c r="AP97" s="10">
        <f t="shared" si="22"/>
        <v>-943.68985371476481</v>
      </c>
      <c r="AQ97" s="10">
        <f t="shared" si="23"/>
        <v>129.13097131497966</v>
      </c>
      <c r="AR97" s="9">
        <f t="shared" si="24"/>
        <v>-90.081000000000003</v>
      </c>
      <c r="AS97">
        <f t="shared" si="48"/>
        <v>1.1720182548099294</v>
      </c>
    </row>
    <row r="98" spans="1:45">
      <c r="A98">
        <f>Strains!A88</f>
        <v>87</v>
      </c>
      <c r="B98">
        <f>Strains!B88</f>
        <v>87</v>
      </c>
      <c r="C98">
        <f>Strains!C88</f>
        <v>980028</v>
      </c>
      <c r="D98">
        <f>Strains!D88</f>
        <v>41630.190380092594</v>
      </c>
      <c r="E98">
        <f>Strains!E88</f>
        <v>71.88</v>
      </c>
      <c r="F98">
        <f>Strains!F88</f>
        <v>35.94</v>
      </c>
      <c r="G98">
        <f>Strains!G88</f>
        <v>-135</v>
      </c>
      <c r="H98">
        <f>Strains!H88</f>
        <v>-90.5</v>
      </c>
      <c r="I98">
        <f>Strains!I88</f>
        <v>11</v>
      </c>
      <c r="J98">
        <f>Strains!J88</f>
        <v>-40.450000000000003</v>
      </c>
      <c r="K98">
        <f>Strains!K88</f>
        <v>-20.587</v>
      </c>
      <c r="L98">
        <f>Strains!L88</f>
        <v>0</v>
      </c>
      <c r="M98">
        <f>Strains!M88</f>
        <v>0</v>
      </c>
      <c r="N98" t="str">
        <f>Strains!N88</f>
        <v>OFF</v>
      </c>
      <c r="O98">
        <f>Strains!O88</f>
        <v>32</v>
      </c>
      <c r="P98">
        <f>Strains!P88</f>
        <v>35000</v>
      </c>
      <c r="Q98">
        <f>Strains!Q88</f>
        <v>179</v>
      </c>
      <c r="R98">
        <f>Strains!R88</f>
        <v>453</v>
      </c>
      <c r="S98">
        <f>Strains!S88</f>
        <v>33</v>
      </c>
      <c r="T98">
        <f>Strains!T88</f>
        <v>121.02348489187526</v>
      </c>
      <c r="U98">
        <f>Strains!U88</f>
        <v>3.9229071937319384</v>
      </c>
      <c r="V98">
        <f>Strains!V88</f>
        <v>-90.201702584320827</v>
      </c>
      <c r="W98">
        <f>Strains!W88</f>
        <v>1.2826041786289526E-2</v>
      </c>
      <c r="X98">
        <f>Strains!X88</f>
        <v>1.050739550639644</v>
      </c>
      <c r="Y98">
        <f>Strains!Y88</f>
        <v>3.1375877825794825E-2</v>
      </c>
      <c r="Z98">
        <f>Strains!Z88</f>
        <v>15.776950173426741</v>
      </c>
      <c r="AA98">
        <f>Strains!AA88</f>
        <v>1.0022452680316729</v>
      </c>
      <c r="AB98" t="str">
        <f>Strains!AB88</f>
        <v>****</v>
      </c>
      <c r="AC98" t="str">
        <f>Strains!AC88</f>
        <v>****</v>
      </c>
      <c r="AD98">
        <f>Strains!AD88</f>
        <v>1.3976702060349506</v>
      </c>
      <c r="AG98" s="1" t="s">
        <v>456</v>
      </c>
      <c r="AH98" s="1">
        <v>0.25</v>
      </c>
      <c r="AI98" s="1">
        <f t="shared" si="17"/>
        <v>-6</v>
      </c>
      <c r="AJ98" s="9">
        <f t="shared" si="18"/>
        <v>-90.201702584320827</v>
      </c>
      <c r="AK98" s="9">
        <f t="shared" si="19"/>
        <v>1.2826041786289526E-2</v>
      </c>
      <c r="AL98" s="9">
        <f t="shared" si="20"/>
        <v>1.050739550639644</v>
      </c>
      <c r="AM98" s="9">
        <f t="shared" si="21"/>
        <v>3.1375877825794825E-2</v>
      </c>
      <c r="AN98">
        <f t="shared" si="46"/>
        <v>1.1707909672635155</v>
      </c>
      <c r="AO98">
        <f t="shared" si="47"/>
        <v>1.3022971930642946E-4</v>
      </c>
      <c r="AP98" s="10">
        <f t="shared" si="22"/>
        <v>-1047.1573641256243</v>
      </c>
      <c r="AQ98" s="10">
        <f t="shared" si="23"/>
        <v>108.4121980522284</v>
      </c>
      <c r="AR98" s="9">
        <f t="shared" si="24"/>
        <v>-90.081000000000003</v>
      </c>
      <c r="AS98">
        <f t="shared" si="48"/>
        <v>1.1720182548099294</v>
      </c>
    </row>
    <row r="99" spans="1:45">
      <c r="A99">
        <f>Strains!A89</f>
        <v>88</v>
      </c>
      <c r="B99">
        <f>Strains!B89</f>
        <v>88</v>
      </c>
      <c r="C99">
        <f>Strains!C89</f>
        <v>980028</v>
      </c>
      <c r="D99">
        <f>Strains!D89</f>
        <v>41630.192573379631</v>
      </c>
      <c r="E99">
        <f>Strains!E89</f>
        <v>71.88</v>
      </c>
      <c r="F99">
        <f>Strains!F89</f>
        <v>35.94</v>
      </c>
      <c r="G99">
        <f>Strains!G89</f>
        <v>-135</v>
      </c>
      <c r="H99">
        <f>Strains!H89</f>
        <v>-90.5</v>
      </c>
      <c r="I99">
        <f>Strains!I89</f>
        <v>11</v>
      </c>
      <c r="J99">
        <f>Strains!J89</f>
        <v>-39.450000000000003</v>
      </c>
      <c r="K99">
        <f>Strains!K89</f>
        <v>-20.661000000000001</v>
      </c>
      <c r="L99">
        <f>Strains!L89</f>
        <v>0</v>
      </c>
      <c r="M99">
        <f>Strains!M89</f>
        <v>0</v>
      </c>
      <c r="N99" t="str">
        <f>Strains!N89</f>
        <v>OFF</v>
      </c>
      <c r="O99">
        <f>Strains!O89</f>
        <v>32</v>
      </c>
      <c r="P99">
        <f>Strains!P89</f>
        <v>35000</v>
      </c>
      <c r="Q99">
        <f>Strains!Q89</f>
        <v>180</v>
      </c>
      <c r="R99">
        <f>Strains!R89</f>
        <v>495</v>
      </c>
      <c r="S99">
        <f>Strains!S89</f>
        <v>20</v>
      </c>
      <c r="T99">
        <f>Strains!T89</f>
        <v>134.07524505763624</v>
      </c>
      <c r="U99">
        <f>Strains!U89</f>
        <v>5.763909356521169</v>
      </c>
      <c r="V99">
        <f>Strains!V89</f>
        <v>-90.224691667233401</v>
      </c>
      <c r="W99">
        <f>Strains!W89</f>
        <v>1.6846713332735894E-2</v>
      </c>
      <c r="X99">
        <f>Strains!X89</f>
        <v>1.0646213007268219</v>
      </c>
      <c r="Y99">
        <f>Strains!Y89</f>
        <v>4.0379402820338299E-2</v>
      </c>
      <c r="Z99">
        <f>Strains!Z89</f>
        <v>13.946724977119617</v>
      </c>
      <c r="AA99">
        <f>Strains!AA89</f>
        <v>1.3507643941222218</v>
      </c>
      <c r="AB99" t="str">
        <f>Strains!AB89</f>
        <v>****</v>
      </c>
      <c r="AC99" t="str">
        <f>Strains!AC89</f>
        <v>****</v>
      </c>
      <c r="AD99">
        <f>Strains!AD89</f>
        <v>1.9769922371985884</v>
      </c>
      <c r="AG99" s="1" t="s">
        <v>456</v>
      </c>
      <c r="AH99" s="1">
        <v>0.25</v>
      </c>
      <c r="AI99" s="1">
        <f t="shared" si="17"/>
        <v>-5</v>
      </c>
      <c r="AJ99" s="9">
        <f t="shared" si="18"/>
        <v>-90.224691667233401</v>
      </c>
      <c r="AK99" s="9">
        <f t="shared" si="19"/>
        <v>1.6846713332735894E-2</v>
      </c>
      <c r="AL99" s="9">
        <f t="shared" si="20"/>
        <v>1.0646213007268219</v>
      </c>
      <c r="AM99" s="9">
        <f t="shared" si="21"/>
        <v>4.0379402820338299E-2</v>
      </c>
      <c r="AN99">
        <f t="shared" si="46"/>
        <v>1.1705576558772244</v>
      </c>
      <c r="AO99">
        <f t="shared" si="47"/>
        <v>1.7096004656247388E-4</v>
      </c>
      <c r="AP99" s="10">
        <f t="shared" si="22"/>
        <v>-1246.2254121987842</v>
      </c>
      <c r="AQ99" s="10">
        <f t="shared" si="23"/>
        <v>142.69016067549319</v>
      </c>
      <c r="AR99" s="9">
        <f t="shared" si="24"/>
        <v>-90.081000000000003</v>
      </c>
      <c r="AS99">
        <f t="shared" si="48"/>
        <v>1.1720182548099294</v>
      </c>
    </row>
    <row r="100" spans="1:45">
      <c r="A100">
        <f>Strains!A90</f>
        <v>89</v>
      </c>
      <c r="B100">
        <f>Strains!B90</f>
        <v>89</v>
      </c>
      <c r="C100">
        <f>Strains!C90</f>
        <v>980028</v>
      </c>
      <c r="D100">
        <f>Strains!D90</f>
        <v>41630.194818055556</v>
      </c>
      <c r="E100">
        <f>Strains!E90</f>
        <v>71.88</v>
      </c>
      <c r="F100">
        <f>Strains!F90</f>
        <v>35.94</v>
      </c>
      <c r="G100">
        <f>Strains!G90</f>
        <v>-135</v>
      </c>
      <c r="H100">
        <f>Strains!H90</f>
        <v>-90.5</v>
      </c>
      <c r="I100">
        <f>Strains!I90</f>
        <v>11</v>
      </c>
      <c r="J100">
        <f>Strains!J90</f>
        <v>-38.450000000000003</v>
      </c>
      <c r="K100">
        <f>Strains!K90</f>
        <v>-20.751000000000001</v>
      </c>
      <c r="L100">
        <f>Strains!L90</f>
        <v>0</v>
      </c>
      <c r="M100">
        <f>Strains!M90</f>
        <v>0</v>
      </c>
      <c r="N100" t="str">
        <f>Strains!N90</f>
        <v>OFF</v>
      </c>
      <c r="O100">
        <f>Strains!O90</f>
        <v>32</v>
      </c>
      <c r="P100">
        <f>Strains!P90</f>
        <v>35000</v>
      </c>
      <c r="Q100">
        <f>Strains!Q90</f>
        <v>176</v>
      </c>
      <c r="R100">
        <f>Strains!R90</f>
        <v>557</v>
      </c>
      <c r="S100">
        <f>Strains!S90</f>
        <v>28</v>
      </c>
      <c r="T100">
        <f>Strains!T90</f>
        <v>139.66655517900074</v>
      </c>
      <c r="U100">
        <f>Strains!U90</f>
        <v>4.8175492035256742</v>
      </c>
      <c r="V100">
        <f>Strains!V90</f>
        <v>-90.238065309547196</v>
      </c>
      <c r="W100">
        <f>Strains!W90</f>
        <v>1.2486800115796894E-2</v>
      </c>
      <c r="X100">
        <f>Strains!X90</f>
        <v>0.97880688689883721</v>
      </c>
      <c r="Y100">
        <f>Strains!Y90</f>
        <v>2.903571357498206E-2</v>
      </c>
      <c r="Z100">
        <f>Strains!Z90</f>
        <v>14.251984108916586</v>
      </c>
      <c r="AA100">
        <f>Strains!AA90</f>
        <v>1.0014635640703717</v>
      </c>
      <c r="AB100" t="str">
        <f>Strains!AB90</f>
        <v>****</v>
      </c>
      <c r="AC100" t="str">
        <f>Strains!AC90</f>
        <v>****</v>
      </c>
      <c r="AD100">
        <f>Strains!AD90</f>
        <v>1.628633841760196</v>
      </c>
      <c r="AG100" s="1" t="s">
        <v>456</v>
      </c>
      <c r="AH100" s="1">
        <v>0.25</v>
      </c>
      <c r="AI100" s="1">
        <f t="shared" si="17"/>
        <v>-4</v>
      </c>
      <c r="AJ100" s="9">
        <f t="shared" si="18"/>
        <v>-90.238065309547196</v>
      </c>
      <c r="AK100" s="9">
        <f t="shared" si="19"/>
        <v>1.2486800115796894E-2</v>
      </c>
      <c r="AL100" s="9">
        <f t="shared" si="20"/>
        <v>0.97880688689883721</v>
      </c>
      <c r="AM100" s="9">
        <f t="shared" si="21"/>
        <v>2.903571357498206E-2</v>
      </c>
      <c r="AN100">
        <f t="shared" si="46"/>
        <v>1.1704219940292235</v>
      </c>
      <c r="AO100">
        <f t="shared" si="47"/>
        <v>1.2666427875762665E-4</v>
      </c>
      <c r="AP100" s="10">
        <f t="shared" si="22"/>
        <v>-1361.97603932775</v>
      </c>
      <c r="AQ100" s="10">
        <f t="shared" si="23"/>
        <v>104.45255272617487</v>
      </c>
      <c r="AR100" s="9">
        <f t="shared" si="24"/>
        <v>-90.081000000000003</v>
      </c>
      <c r="AS100">
        <f t="shared" si="48"/>
        <v>1.1720182548099294</v>
      </c>
    </row>
    <row r="101" spans="1:45">
      <c r="A101">
        <f>Strains!A91</f>
        <v>90</v>
      </c>
      <c r="B101">
        <f>Strains!B91</f>
        <v>90</v>
      </c>
      <c r="C101">
        <f>Strains!C91</f>
        <v>980028</v>
      </c>
      <c r="D101">
        <f>Strains!D91</f>
        <v>41630.197021064814</v>
      </c>
      <c r="E101">
        <f>Strains!E91</f>
        <v>71.88</v>
      </c>
      <c r="F101">
        <f>Strains!F91</f>
        <v>35.94</v>
      </c>
      <c r="G101">
        <f>Strains!G91</f>
        <v>-135</v>
      </c>
      <c r="H101">
        <f>Strains!H91</f>
        <v>-90.5</v>
      </c>
      <c r="I101">
        <f>Strains!I91</f>
        <v>11</v>
      </c>
      <c r="J101">
        <f>Strains!J91</f>
        <v>-37.450000000000003</v>
      </c>
      <c r="K101">
        <f>Strains!K91</f>
        <v>-20.853000000000002</v>
      </c>
      <c r="L101">
        <f>Strains!L91</f>
        <v>0</v>
      </c>
      <c r="M101">
        <f>Strains!M91</f>
        <v>0</v>
      </c>
      <c r="N101" t="str">
        <f>Strains!N91</f>
        <v>OFF</v>
      </c>
      <c r="O101">
        <f>Strains!O91</f>
        <v>32</v>
      </c>
      <c r="P101">
        <f>Strains!P91</f>
        <v>35000</v>
      </c>
      <c r="Q101">
        <f>Strains!Q91</f>
        <v>177</v>
      </c>
      <c r="R101">
        <f>Strains!R91</f>
        <v>550</v>
      </c>
      <c r="S101">
        <f>Strains!S91</f>
        <v>22</v>
      </c>
      <c r="T101">
        <f>Strains!T91</f>
        <v>140.51095522952278</v>
      </c>
      <c r="U101">
        <f>Strains!U91</f>
        <v>5.569069362618043</v>
      </c>
      <c r="V101">
        <f>Strains!V91</f>
        <v>-90.250584891824587</v>
      </c>
      <c r="W101">
        <f>Strains!W91</f>
        <v>1.455370234698743E-2</v>
      </c>
      <c r="X101">
        <f>Strains!X91</f>
        <v>0.99146485391702133</v>
      </c>
      <c r="Y101">
        <f>Strains!Y91</f>
        <v>3.3695160292848837E-2</v>
      </c>
      <c r="Z101">
        <f>Strains!Z91</f>
        <v>13.657486445433497</v>
      </c>
      <c r="AA101">
        <f>Strains!AA91</f>
        <v>1.1632919059426068</v>
      </c>
      <c r="AB101" t="str">
        <f>Strains!AB91</f>
        <v>****</v>
      </c>
      <c r="AC101" t="str">
        <f>Strains!AC91</f>
        <v>****</v>
      </c>
      <c r="AD101">
        <f>Strains!AD91</f>
        <v>1.8886464399216127</v>
      </c>
      <c r="AG101" s="1" t="s">
        <v>456</v>
      </c>
      <c r="AH101" s="1">
        <v>0.25</v>
      </c>
      <c r="AI101" s="1">
        <f t="shared" si="17"/>
        <v>-3</v>
      </c>
      <c r="AJ101" s="9">
        <f t="shared" si="18"/>
        <v>-90.250584891824587</v>
      </c>
      <c r="AK101" s="9">
        <f t="shared" si="19"/>
        <v>1.455370234698743E-2</v>
      </c>
      <c r="AL101" s="9">
        <f t="shared" si="20"/>
        <v>0.99146485391702133</v>
      </c>
      <c r="AM101" s="9">
        <f t="shared" si="21"/>
        <v>3.3695160292848837E-2</v>
      </c>
      <c r="AN101">
        <f t="shared" si="46"/>
        <v>1.1702950386799154</v>
      </c>
      <c r="AO101">
        <f t="shared" si="47"/>
        <v>1.475863499034169E-4</v>
      </c>
      <c r="AP101" s="10">
        <f t="shared" si="22"/>
        <v>-1470.2980290127712</v>
      </c>
      <c r="AQ101" s="10">
        <f t="shared" si="23"/>
        <v>122.04277988569834</v>
      </c>
      <c r="AR101" s="9">
        <f t="shared" si="24"/>
        <v>-90.081000000000003</v>
      </c>
      <c r="AS101">
        <f t="shared" si="48"/>
        <v>1.1720182548099294</v>
      </c>
    </row>
    <row r="102" spans="1:45">
      <c r="A102">
        <f>Strains!A92</f>
        <v>91</v>
      </c>
      <c r="B102">
        <f>Strains!B92</f>
        <v>91</v>
      </c>
      <c r="C102">
        <f>Strains!C92</f>
        <v>980028</v>
      </c>
      <c r="D102">
        <f>Strains!D92</f>
        <v>41630.199252662038</v>
      </c>
      <c r="E102">
        <f>Strains!E92</f>
        <v>71.88</v>
      </c>
      <c r="F102">
        <f>Strains!F92</f>
        <v>35.94</v>
      </c>
      <c r="G102">
        <f>Strains!G92</f>
        <v>-135</v>
      </c>
      <c r="H102">
        <f>Strains!H92</f>
        <v>-90.5</v>
      </c>
      <c r="I102">
        <f>Strains!I92</f>
        <v>11</v>
      </c>
      <c r="J102">
        <f>Strains!J92</f>
        <v>-36.450000000000003</v>
      </c>
      <c r="K102">
        <f>Strains!K92</f>
        <v>-20.917999999999999</v>
      </c>
      <c r="L102">
        <f>Strains!L92</f>
        <v>0</v>
      </c>
      <c r="M102">
        <f>Strains!M92</f>
        <v>0</v>
      </c>
      <c r="N102" t="str">
        <f>Strains!N92</f>
        <v>OFF</v>
      </c>
      <c r="O102">
        <f>Strains!O92</f>
        <v>32</v>
      </c>
      <c r="P102">
        <f>Strains!P92</f>
        <v>35000</v>
      </c>
      <c r="Q102">
        <f>Strains!Q92</f>
        <v>178</v>
      </c>
      <c r="R102">
        <f>Strains!R92</f>
        <v>514</v>
      </c>
      <c r="S102">
        <f>Strains!S92</f>
        <v>26</v>
      </c>
      <c r="T102">
        <f>Strains!T92</f>
        <v>113.5438590101448</v>
      </c>
      <c r="U102">
        <f>Strains!U92</f>
        <v>4.7363994557975291</v>
      </c>
      <c r="V102">
        <f>Strains!V92</f>
        <v>-90.24566885169493</v>
      </c>
      <c r="W102">
        <f>Strains!W92</f>
        <v>1.5001776782889975E-2</v>
      </c>
      <c r="X102">
        <f>Strains!X92</f>
        <v>0.96582243798747158</v>
      </c>
      <c r="Y102">
        <f>Strains!Y92</f>
        <v>3.5483117009167058E-2</v>
      </c>
      <c r="Z102">
        <f>Strains!Z92</f>
        <v>13.946774670491971</v>
      </c>
      <c r="AA102">
        <f>Strains!AA92</f>
        <v>1.0364079469674139</v>
      </c>
      <c r="AB102" t="str">
        <f>Strains!AB92</f>
        <v>****</v>
      </c>
      <c r="AC102" t="str">
        <f>Strains!AC92</f>
        <v>****</v>
      </c>
      <c r="AD102">
        <f>Strains!AD92</f>
        <v>1.7449848880230037</v>
      </c>
      <c r="AG102" s="1" t="s">
        <v>456</v>
      </c>
      <c r="AH102" s="1">
        <v>0.25</v>
      </c>
      <c r="AI102" s="1">
        <f t="shared" si="17"/>
        <v>-2</v>
      </c>
      <c r="AJ102" s="9">
        <f t="shared" si="18"/>
        <v>-90.24566885169493</v>
      </c>
      <c r="AK102" s="9">
        <f t="shared" si="19"/>
        <v>1.5001776782889975E-2</v>
      </c>
      <c r="AL102" s="9">
        <f t="shared" si="20"/>
        <v>0.96582243798747158</v>
      </c>
      <c r="AM102" s="9">
        <f t="shared" si="21"/>
        <v>3.5483117009167058E-2</v>
      </c>
      <c r="AN102">
        <f t="shared" si="46"/>
        <v>1.1703448850411502</v>
      </c>
      <c r="AO102">
        <f t="shared" si="47"/>
        <v>1.5215061350892789E-4</v>
      </c>
      <c r="AP102" s="10">
        <f t="shared" si="22"/>
        <v>-1427.7676665117847</v>
      </c>
      <c r="AQ102" s="10">
        <f t="shared" si="23"/>
        <v>126.07111731668761</v>
      </c>
      <c r="AR102" s="9">
        <f t="shared" si="24"/>
        <v>-90.081000000000003</v>
      </c>
      <c r="AS102">
        <f t="shared" si="48"/>
        <v>1.1720182548099294</v>
      </c>
    </row>
    <row r="103" spans="1:45">
      <c r="A103">
        <f>Strains!A93</f>
        <v>92</v>
      </c>
      <c r="B103">
        <f>Strains!B93</f>
        <v>92</v>
      </c>
      <c r="C103">
        <f>Strains!C93</f>
        <v>980028</v>
      </c>
      <c r="D103">
        <f>Strains!D93</f>
        <v>41630.201441319441</v>
      </c>
      <c r="E103">
        <f>Strains!E93</f>
        <v>71.88</v>
      </c>
      <c r="F103">
        <f>Strains!F93</f>
        <v>35.94</v>
      </c>
      <c r="G103">
        <f>Strains!G93</f>
        <v>-135</v>
      </c>
      <c r="H103">
        <f>Strains!H93</f>
        <v>-90.5</v>
      </c>
      <c r="I103">
        <f>Strains!I93</f>
        <v>11</v>
      </c>
      <c r="J103">
        <f>Strains!J93</f>
        <v>-35.450000000000003</v>
      </c>
      <c r="K103">
        <f>Strains!K93</f>
        <v>-20.928999999999998</v>
      </c>
      <c r="L103">
        <f>Strains!L93</f>
        <v>0</v>
      </c>
      <c r="M103">
        <f>Strains!M93</f>
        <v>0</v>
      </c>
      <c r="N103" t="str">
        <f>Strains!N93</f>
        <v>OFF</v>
      </c>
      <c r="O103">
        <f>Strains!O93</f>
        <v>32</v>
      </c>
      <c r="P103">
        <f>Strains!P93</f>
        <v>35000</v>
      </c>
      <c r="Q103">
        <f>Strains!Q93</f>
        <v>177</v>
      </c>
      <c r="R103">
        <f>Strains!R93</f>
        <v>433</v>
      </c>
      <c r="S103">
        <f>Strains!S93</f>
        <v>24</v>
      </c>
      <c r="T103">
        <f>Strains!T93</f>
        <v>109.67909922311907</v>
      </c>
      <c r="U103">
        <f>Strains!U93</f>
        <v>4.4047896956189865</v>
      </c>
      <c r="V103">
        <f>Strains!V93</f>
        <v>-90.259200697662664</v>
      </c>
      <c r="W103">
        <f>Strains!W93</f>
        <v>1.544511261173924E-2</v>
      </c>
      <c r="X103">
        <f>Strains!X93</f>
        <v>1.0273504142042407</v>
      </c>
      <c r="Y103">
        <f>Strains!Y93</f>
        <v>3.6865124462618186E-2</v>
      </c>
      <c r="Z103">
        <f>Strains!Z93</f>
        <v>12.851283169224724</v>
      </c>
      <c r="AA103">
        <f>Strains!AA93</f>
        <v>1.0445979402395382</v>
      </c>
      <c r="AB103" t="str">
        <f>Strains!AB93</f>
        <v>****</v>
      </c>
      <c r="AC103" t="str">
        <f>Strains!AC93</f>
        <v>****</v>
      </c>
      <c r="AD103">
        <f>Strains!AD93</f>
        <v>1.6651230653320315</v>
      </c>
      <c r="AG103" s="1" t="s">
        <v>456</v>
      </c>
      <c r="AH103" s="1">
        <v>0.25</v>
      </c>
      <c r="AI103" s="1">
        <f t="shared" si="17"/>
        <v>-1</v>
      </c>
      <c r="AJ103" s="9">
        <f t="shared" si="18"/>
        <v>-90.259200697662664</v>
      </c>
      <c r="AK103" s="9">
        <f t="shared" si="19"/>
        <v>1.544511261173924E-2</v>
      </c>
      <c r="AL103" s="9">
        <f t="shared" si="20"/>
        <v>1.0273504142042407</v>
      </c>
      <c r="AM103" s="9">
        <f t="shared" si="21"/>
        <v>3.6865124462618186E-2</v>
      </c>
      <c r="AN103">
        <f t="shared" si="46"/>
        <v>1.1702076938501969</v>
      </c>
      <c r="AO103">
        <f t="shared" si="47"/>
        <v>1.5659255535527272E-4</v>
      </c>
      <c r="AP103" s="10">
        <f t="shared" si="22"/>
        <v>-1544.8231734463536</v>
      </c>
      <c r="AQ103" s="10">
        <f t="shared" si="23"/>
        <v>129.53425359758626</v>
      </c>
      <c r="AR103" s="9">
        <f t="shared" si="24"/>
        <v>-90.081000000000003</v>
      </c>
      <c r="AS103">
        <f t="shared" si="48"/>
        <v>1.1720182548099294</v>
      </c>
    </row>
    <row r="104" spans="1:45">
      <c r="A104">
        <f>Strains!A94</f>
        <v>93</v>
      </c>
      <c r="B104">
        <f>Strains!B94</f>
        <v>93</v>
      </c>
      <c r="C104">
        <f>Strains!C94</f>
        <v>980028</v>
      </c>
      <c r="D104">
        <f>Strains!D94</f>
        <v>41630.203587847223</v>
      </c>
      <c r="E104">
        <f>Strains!E94</f>
        <v>71.88</v>
      </c>
      <c r="F104">
        <f>Strains!F94</f>
        <v>35.94</v>
      </c>
      <c r="G104">
        <f>Strains!G94</f>
        <v>-135</v>
      </c>
      <c r="H104">
        <f>Strains!H94</f>
        <v>-90.5</v>
      </c>
      <c r="I104">
        <f>Strains!I94</f>
        <v>11</v>
      </c>
      <c r="J104">
        <f>Strains!J94</f>
        <v>-34.450000000000003</v>
      </c>
      <c r="K104">
        <f>Strains!K94</f>
        <v>-20.885999999999999</v>
      </c>
      <c r="L104">
        <f>Strains!L94</f>
        <v>0</v>
      </c>
      <c r="M104">
        <f>Strains!M94</f>
        <v>0</v>
      </c>
      <c r="N104" t="str">
        <f>Strains!N94</f>
        <v>OFF</v>
      </c>
      <c r="O104">
        <f>Strains!O94</f>
        <v>32</v>
      </c>
      <c r="P104">
        <f>Strains!P94</f>
        <v>35000</v>
      </c>
      <c r="Q104">
        <f>Strains!Q94</f>
        <v>178</v>
      </c>
      <c r="R104">
        <f>Strains!R94</f>
        <v>374</v>
      </c>
      <c r="S104">
        <f>Strains!S94</f>
        <v>15</v>
      </c>
      <c r="T104">
        <f>Strains!T94</f>
        <v>93.047874969018707</v>
      </c>
      <c r="U104">
        <f>Strains!U94</f>
        <v>5.4080160306294029</v>
      </c>
      <c r="V104">
        <f>Strains!V94</f>
        <v>-90.255373719697502</v>
      </c>
      <c r="W104">
        <f>Strains!W94</f>
        <v>2.2249783000805091E-2</v>
      </c>
      <c r="X104">
        <f>Strains!X94</f>
        <v>1.0362128513862128</v>
      </c>
      <c r="Y104">
        <f>Strains!Y94</f>
        <v>5.4552761197384537E-2</v>
      </c>
      <c r="Z104">
        <f>Strains!Z94</f>
        <v>13.031107847297575</v>
      </c>
      <c r="AA104">
        <f>Strains!AA94</f>
        <v>1.3416830100947883</v>
      </c>
      <c r="AB104" t="str">
        <f>Strains!AB94</f>
        <v>****</v>
      </c>
      <c r="AC104" t="str">
        <f>Strains!AC94</f>
        <v>****</v>
      </c>
      <c r="AD104">
        <f>Strains!AD94</f>
        <v>2.1541464172927345</v>
      </c>
      <c r="AG104" s="1" t="s">
        <v>456</v>
      </c>
      <c r="AH104" s="1">
        <v>0.25</v>
      </c>
      <c r="AI104" s="1">
        <f t="shared" si="17"/>
        <v>0</v>
      </c>
      <c r="AJ104" s="9">
        <f t="shared" si="18"/>
        <v>-90.255373719697502</v>
      </c>
      <c r="AK104" s="9">
        <f t="shared" si="19"/>
        <v>2.2249783000805091E-2</v>
      </c>
      <c r="AL104" s="9">
        <f t="shared" si="20"/>
        <v>1.0362128513862128</v>
      </c>
      <c r="AM104" s="9">
        <f t="shared" si="21"/>
        <v>5.4552761197384537E-2</v>
      </c>
      <c r="AN104">
        <f t="shared" si="46"/>
        <v>1.1702464883451102</v>
      </c>
      <c r="AO104">
        <f t="shared" si="47"/>
        <v>2.2562531005876352E-4</v>
      </c>
      <c r="AP104" s="10">
        <f t="shared" si="22"/>
        <v>-1511.7225841388192</v>
      </c>
      <c r="AQ104" s="10">
        <f t="shared" si="23"/>
        <v>188.70049528766344</v>
      </c>
      <c r="AR104" s="9">
        <f t="shared" si="24"/>
        <v>-90.081000000000003</v>
      </c>
      <c r="AS104">
        <f t="shared" si="48"/>
        <v>1.1720182548099294</v>
      </c>
    </row>
    <row r="105" spans="1:45">
      <c r="A105">
        <f>Strains!A95</f>
        <v>94</v>
      </c>
      <c r="B105">
        <f>Strains!B95</f>
        <v>94</v>
      </c>
      <c r="C105">
        <f>Strains!C95</f>
        <v>980028</v>
      </c>
      <c r="D105">
        <f>Strains!D95</f>
        <v>41630.205735763891</v>
      </c>
      <c r="E105">
        <f>Strains!E95</f>
        <v>71.88</v>
      </c>
      <c r="F105">
        <f>Strains!F95</f>
        <v>35.94</v>
      </c>
      <c r="G105">
        <f>Strains!G95</f>
        <v>-135</v>
      </c>
      <c r="H105">
        <f>Strains!H95</f>
        <v>-90.5</v>
      </c>
      <c r="I105">
        <f>Strains!I95</f>
        <v>11</v>
      </c>
      <c r="J105">
        <f>Strains!J95</f>
        <v>-33.450000000000003</v>
      </c>
      <c r="K105">
        <f>Strains!K95</f>
        <v>-20.867000000000001</v>
      </c>
      <c r="L105">
        <f>Strains!L95</f>
        <v>0</v>
      </c>
      <c r="M105">
        <f>Strains!M95</f>
        <v>0</v>
      </c>
      <c r="N105" t="str">
        <f>Strains!N95</f>
        <v>OFF</v>
      </c>
      <c r="O105">
        <f>Strains!O95</f>
        <v>32</v>
      </c>
      <c r="P105">
        <f>Strains!P95</f>
        <v>35000</v>
      </c>
      <c r="Q105">
        <f>Strains!Q95</f>
        <v>177</v>
      </c>
      <c r="R105">
        <f>Strains!R95</f>
        <v>384</v>
      </c>
      <c r="S105">
        <f>Strains!S95</f>
        <v>26</v>
      </c>
      <c r="T105">
        <f>Strains!T95</f>
        <v>92.070621592063574</v>
      </c>
      <c r="U105">
        <f>Strains!U95</f>
        <v>3.7276937407829931</v>
      </c>
      <c r="V105">
        <f>Strains!V95</f>
        <v>-90.217026500063994</v>
      </c>
      <c r="W105">
        <f>Strains!W95</f>
        <v>1.4644264806754317E-2</v>
      </c>
      <c r="X105">
        <f>Strains!X95</f>
        <v>0.95262685840446271</v>
      </c>
      <c r="Y105">
        <f>Strains!Y95</f>
        <v>3.4728163522674264E-2</v>
      </c>
      <c r="Z105">
        <f>Strains!Z95</f>
        <v>13.705432597446414</v>
      </c>
      <c r="AA105">
        <f>Strains!AA95</f>
        <v>0.87123679924313102</v>
      </c>
      <c r="AB105" t="str">
        <f>Strains!AB95</f>
        <v>****</v>
      </c>
      <c r="AC105" t="str">
        <f>Strains!AC95</f>
        <v>****</v>
      </c>
      <c r="AD105">
        <f>Strains!AD95</f>
        <v>1.5064994013716231</v>
      </c>
      <c r="AG105" s="1" t="s">
        <v>456</v>
      </c>
      <c r="AH105" s="1">
        <v>0.25</v>
      </c>
      <c r="AI105" s="1">
        <f t="shared" si="17"/>
        <v>1</v>
      </c>
      <c r="AJ105" s="9">
        <f t="shared" si="18"/>
        <v>-90.217026500063994</v>
      </c>
      <c r="AK105" s="9">
        <f t="shared" si="19"/>
        <v>1.4644264806754317E-2</v>
      </c>
      <c r="AL105" s="9">
        <f t="shared" si="20"/>
        <v>0.95262685840446271</v>
      </c>
      <c r="AM105" s="9">
        <f t="shared" si="21"/>
        <v>3.4728163522674264E-2</v>
      </c>
      <c r="AN105">
        <f t="shared" si="46"/>
        <v>1.1706354324833375</v>
      </c>
      <c r="AO105">
        <f t="shared" si="47"/>
        <v>1.4863513505680714E-4</v>
      </c>
      <c r="AP105" s="10">
        <f t="shared" si="22"/>
        <v>-1179.8641539215475</v>
      </c>
      <c r="AQ105" s="10">
        <f t="shared" si="23"/>
        <v>123.77846990738453</v>
      </c>
      <c r="AR105" s="9">
        <f t="shared" si="24"/>
        <v>-90.081000000000003</v>
      </c>
      <c r="AS105">
        <f t="shared" si="48"/>
        <v>1.1720182548099294</v>
      </c>
    </row>
    <row r="106" spans="1:45">
      <c r="A106">
        <f>Strains!A96</f>
        <v>95</v>
      </c>
      <c r="B106">
        <f>Strains!B96</f>
        <v>95</v>
      </c>
      <c r="C106">
        <f>Strains!C96</f>
        <v>980028</v>
      </c>
      <c r="D106">
        <f>Strains!D96</f>
        <v>41630.207886226854</v>
      </c>
      <c r="E106">
        <f>Strains!E96</f>
        <v>71.88</v>
      </c>
      <c r="F106">
        <f>Strains!F96</f>
        <v>35.94</v>
      </c>
      <c r="G106">
        <f>Strains!G96</f>
        <v>-135</v>
      </c>
      <c r="H106">
        <f>Strains!H96</f>
        <v>-90.5</v>
      </c>
      <c r="I106">
        <f>Strains!I96</f>
        <v>11</v>
      </c>
      <c r="J106">
        <f>Strains!J96</f>
        <v>-32.450000000000003</v>
      </c>
      <c r="K106">
        <f>Strains!K96</f>
        <v>-20.872</v>
      </c>
      <c r="L106">
        <f>Strains!L96</f>
        <v>0</v>
      </c>
      <c r="M106">
        <f>Strains!M96</f>
        <v>0</v>
      </c>
      <c r="N106" t="str">
        <f>Strains!N96</f>
        <v>OFF</v>
      </c>
      <c r="O106">
        <f>Strains!O96</f>
        <v>32</v>
      </c>
      <c r="P106">
        <f>Strains!P96</f>
        <v>35000</v>
      </c>
      <c r="Q106">
        <f>Strains!Q96</f>
        <v>178</v>
      </c>
      <c r="R106">
        <f>Strains!R96</f>
        <v>492</v>
      </c>
      <c r="S106">
        <f>Strains!S96</f>
        <v>40</v>
      </c>
      <c r="T106">
        <f>Strains!T96</f>
        <v>120.19986385888973</v>
      </c>
      <c r="U106">
        <f>Strains!U96</f>
        <v>3.3618694101156246</v>
      </c>
      <c r="V106">
        <f>Strains!V96</f>
        <v>-90.245320702659015</v>
      </c>
      <c r="W106">
        <f>Strains!W96</f>
        <v>1.0147847221555111E-2</v>
      </c>
      <c r="X106">
        <f>Strains!X96</f>
        <v>0.95804680530776987</v>
      </c>
      <c r="Y106">
        <f>Strains!Y96</f>
        <v>2.3772368471316668E-2</v>
      </c>
      <c r="Z106">
        <f>Strains!Z96</f>
        <v>14.227330183043907</v>
      </c>
      <c r="AA106">
        <f>Strains!AA96</f>
        <v>0.73823691768364119</v>
      </c>
      <c r="AB106" t="str">
        <f>Strains!AB96</f>
        <v>****</v>
      </c>
      <c r="AC106" t="str">
        <f>Strains!AC96</f>
        <v>****</v>
      </c>
      <c r="AD106">
        <f>Strains!AD96</f>
        <v>1.2205986942514717</v>
      </c>
      <c r="AG106" s="1" t="s">
        <v>456</v>
      </c>
      <c r="AH106" s="1">
        <v>0.25</v>
      </c>
      <c r="AI106" s="1">
        <f t="shared" si="17"/>
        <v>2</v>
      </c>
      <c r="AJ106" s="9">
        <f t="shared" si="18"/>
        <v>-90.245320702659015</v>
      </c>
      <c r="AK106" s="9">
        <f t="shared" si="19"/>
        <v>1.0147847221555111E-2</v>
      </c>
      <c r="AL106" s="9">
        <f t="shared" si="20"/>
        <v>0.95804680530776987</v>
      </c>
      <c r="AM106" s="9">
        <f t="shared" si="21"/>
        <v>2.3772368471316668E-2</v>
      </c>
      <c r="AN106">
        <f t="shared" si="46"/>
        <v>1.1703484153531836</v>
      </c>
      <c r="AO106">
        <f t="shared" si="47"/>
        <v>1.0291563224318345E-4</v>
      </c>
      <c r="AP106" s="10">
        <f t="shared" si="22"/>
        <v>-1424.7555017960178</v>
      </c>
      <c r="AQ106" s="10">
        <f t="shared" si="23"/>
        <v>83.949862985679374</v>
      </c>
      <c r="AR106" s="9">
        <f t="shared" si="24"/>
        <v>-90.081000000000003</v>
      </c>
      <c r="AS106">
        <f t="shared" si="48"/>
        <v>1.1720182548099294</v>
      </c>
    </row>
    <row r="107" spans="1:45">
      <c r="A107">
        <f>Strains!A97</f>
        <v>96</v>
      </c>
      <c r="B107">
        <f>Strains!B97</f>
        <v>96</v>
      </c>
      <c r="C107">
        <f>Strains!C97</f>
        <v>980028</v>
      </c>
      <c r="D107">
        <f>Strains!D97</f>
        <v>41630.210040393518</v>
      </c>
      <c r="E107">
        <f>Strains!E97</f>
        <v>71.88</v>
      </c>
      <c r="F107">
        <f>Strains!F97</f>
        <v>35.94</v>
      </c>
      <c r="G107">
        <f>Strains!G97</f>
        <v>-135</v>
      </c>
      <c r="H107">
        <f>Strains!H97</f>
        <v>-90.5</v>
      </c>
      <c r="I107">
        <f>Strains!I97</f>
        <v>11</v>
      </c>
      <c r="J107">
        <f>Strains!J97</f>
        <v>-31.45</v>
      </c>
      <c r="K107">
        <f>Strains!K97</f>
        <v>-20.783000000000001</v>
      </c>
      <c r="L107">
        <f>Strains!L97</f>
        <v>0</v>
      </c>
      <c r="M107">
        <f>Strains!M97</f>
        <v>0</v>
      </c>
      <c r="N107" t="str">
        <f>Strains!N97</f>
        <v>OFF</v>
      </c>
      <c r="O107">
        <f>Strains!O97</f>
        <v>32</v>
      </c>
      <c r="P107">
        <f>Strains!P97</f>
        <v>35000</v>
      </c>
      <c r="Q107">
        <f>Strains!Q97</f>
        <v>176</v>
      </c>
      <c r="R107">
        <f>Strains!R97</f>
        <v>531</v>
      </c>
      <c r="S107">
        <f>Strains!S97</f>
        <v>24</v>
      </c>
      <c r="T107">
        <f>Strains!T97</f>
        <v>136.07599336777048</v>
      </c>
      <c r="U107">
        <f>Strains!U97</f>
        <v>5.2861368358504173</v>
      </c>
      <c r="V107">
        <f>Strains!V97</f>
        <v>-90.227230939557813</v>
      </c>
      <c r="W107">
        <f>Strains!W97</f>
        <v>1.4152835029590742E-2</v>
      </c>
      <c r="X107">
        <f>Strains!X97</f>
        <v>0.98695385905823563</v>
      </c>
      <c r="Y107">
        <f>Strains!Y97</f>
        <v>3.320533028686222E-2</v>
      </c>
      <c r="Z107">
        <f>Strains!Z97</f>
        <v>13.765606295786798</v>
      </c>
      <c r="AA107">
        <f>Strains!AA97</f>
        <v>1.107412875527982</v>
      </c>
      <c r="AB107" t="str">
        <f>Strains!AB97</f>
        <v>****</v>
      </c>
      <c r="AC107" t="str">
        <f>Strains!AC97</f>
        <v>****</v>
      </c>
      <c r="AD107">
        <f>Strains!AD97</f>
        <v>1.8077224720879985</v>
      </c>
      <c r="AG107" s="1" t="s">
        <v>456</v>
      </c>
      <c r="AH107" s="1">
        <v>0.25</v>
      </c>
      <c r="AI107" s="1">
        <f t="shared" si="17"/>
        <v>3.0000000000000036</v>
      </c>
      <c r="AJ107" s="9">
        <f t="shared" si="18"/>
        <v>-90.227230939557813</v>
      </c>
      <c r="AK107" s="9">
        <f t="shared" si="19"/>
        <v>1.4152835029590742E-2</v>
      </c>
      <c r="AL107" s="9">
        <f t="shared" si="20"/>
        <v>0.98695385905823563</v>
      </c>
      <c r="AM107" s="9">
        <f t="shared" si="21"/>
        <v>3.320533028686222E-2</v>
      </c>
      <c r="AN107">
        <f t="shared" si="46"/>
        <v>1.1705318939259464</v>
      </c>
      <c r="AO107">
        <f t="shared" si="47"/>
        <v>1.4360805388169418E-4</v>
      </c>
      <c r="AP107" s="10">
        <f t="shared" si="22"/>
        <v>-1268.2062569273432</v>
      </c>
      <c r="AQ107" s="10">
        <f t="shared" si="23"/>
        <v>119.22183828392599</v>
      </c>
      <c r="AR107" s="9">
        <f t="shared" si="24"/>
        <v>-90.081000000000003</v>
      </c>
      <c r="AS107">
        <f t="shared" si="48"/>
        <v>1.1720182548099294</v>
      </c>
    </row>
    <row r="108" spans="1:45">
      <c r="A108">
        <f>Strains!A98</f>
        <v>97</v>
      </c>
      <c r="B108">
        <f>Strains!B98</f>
        <v>97</v>
      </c>
      <c r="C108">
        <f>Strains!C98</f>
        <v>980028</v>
      </c>
      <c r="D108">
        <f>Strains!D98</f>
        <v>41630.212161226853</v>
      </c>
      <c r="E108">
        <f>Strains!E98</f>
        <v>71.88</v>
      </c>
      <c r="F108">
        <f>Strains!F98</f>
        <v>35.94</v>
      </c>
      <c r="G108">
        <f>Strains!G98</f>
        <v>-135</v>
      </c>
      <c r="H108">
        <f>Strains!H98</f>
        <v>-90.5</v>
      </c>
      <c r="I108">
        <f>Strains!I98</f>
        <v>11</v>
      </c>
      <c r="J108">
        <f>Strains!J98</f>
        <v>-30.45</v>
      </c>
      <c r="K108">
        <f>Strains!K98</f>
        <v>-20.689</v>
      </c>
      <c r="L108">
        <f>Strains!L98</f>
        <v>0</v>
      </c>
      <c r="M108">
        <f>Strains!M98</f>
        <v>0</v>
      </c>
      <c r="N108" t="str">
        <f>Strains!N98</f>
        <v>OFF</v>
      </c>
      <c r="O108">
        <f>Strains!O98</f>
        <v>32</v>
      </c>
      <c r="P108">
        <f>Strains!P98</f>
        <v>35000</v>
      </c>
      <c r="Q108">
        <f>Strains!Q98</f>
        <v>177</v>
      </c>
      <c r="R108">
        <f>Strains!R98</f>
        <v>510</v>
      </c>
      <c r="S108">
        <f>Strains!S98</f>
        <v>31</v>
      </c>
      <c r="T108">
        <f>Strains!T98</f>
        <v>129.51737001687582</v>
      </c>
      <c r="U108">
        <f>Strains!U98</f>
        <v>4.7749520318948733</v>
      </c>
      <c r="V108">
        <f>Strains!V98</f>
        <v>-90.225426911178914</v>
      </c>
      <c r="W108">
        <f>Strains!W98</f>
        <v>1.3379848640600291E-2</v>
      </c>
      <c r="X108">
        <f>Strains!X98</f>
        <v>0.96219199163559299</v>
      </c>
      <c r="Y108">
        <f>Strains!Y98</f>
        <v>3.1359325315137992E-2</v>
      </c>
      <c r="Z108">
        <f>Strains!Z98</f>
        <v>16.137885871709035</v>
      </c>
      <c r="AA108">
        <f>Strains!AA98</f>
        <v>1.0605275644255507</v>
      </c>
      <c r="AB108" t="str">
        <f>Strains!AB98</f>
        <v>****</v>
      </c>
      <c r="AC108" t="str">
        <f>Strains!AC98</f>
        <v>****</v>
      </c>
      <c r="AD108">
        <f>Strains!AD98</f>
        <v>1.6565700896211559</v>
      </c>
      <c r="AG108" s="1" t="s">
        <v>456</v>
      </c>
      <c r="AH108" s="1">
        <v>0.25</v>
      </c>
      <c r="AI108" s="1">
        <f t="shared" si="17"/>
        <v>4.0000000000000036</v>
      </c>
      <c r="AJ108" s="9">
        <f t="shared" si="18"/>
        <v>-90.225426911178914</v>
      </c>
      <c r="AK108" s="9">
        <f t="shared" si="19"/>
        <v>1.3379848640600291E-2</v>
      </c>
      <c r="AL108" s="9">
        <f t="shared" si="20"/>
        <v>0.96219199163559299</v>
      </c>
      <c r="AM108" s="9">
        <f t="shared" si="21"/>
        <v>3.1359325315137992E-2</v>
      </c>
      <c r="AN108">
        <f t="shared" si="46"/>
        <v>1.1705501963523803</v>
      </c>
      <c r="AO108">
        <f t="shared" si="47"/>
        <v>1.3576962986072694E-4</v>
      </c>
      <c r="AP108" s="10">
        <f t="shared" si="22"/>
        <v>-1252.5900953540431</v>
      </c>
      <c r="AQ108" s="10">
        <f t="shared" si="23"/>
        <v>112.55963746358134</v>
      </c>
      <c r="AR108" s="9">
        <f t="shared" si="24"/>
        <v>-90.081000000000003</v>
      </c>
      <c r="AS108">
        <f t="shared" si="48"/>
        <v>1.1720182548099294</v>
      </c>
    </row>
    <row r="109" spans="1:45">
      <c r="A109">
        <f>Strains!A99</f>
        <v>98</v>
      </c>
      <c r="B109">
        <f>Strains!B99</f>
        <v>98</v>
      </c>
      <c r="C109">
        <f>Strains!C99</f>
        <v>980028</v>
      </c>
      <c r="D109">
        <f>Strains!D99</f>
        <v>41630.214305671296</v>
      </c>
      <c r="E109">
        <f>Strains!E99</f>
        <v>71.88</v>
      </c>
      <c r="F109">
        <f>Strains!F99</f>
        <v>35.94</v>
      </c>
      <c r="G109">
        <f>Strains!G99</f>
        <v>-135</v>
      </c>
      <c r="H109">
        <f>Strains!H99</f>
        <v>-90.5</v>
      </c>
      <c r="I109">
        <f>Strains!I99</f>
        <v>11</v>
      </c>
      <c r="J109">
        <f>Strains!J99</f>
        <v>-29.45</v>
      </c>
      <c r="K109">
        <f>Strains!K99</f>
        <v>-20.559000000000001</v>
      </c>
      <c r="L109">
        <f>Strains!L99</f>
        <v>0</v>
      </c>
      <c r="M109">
        <f>Strains!M99</f>
        <v>0</v>
      </c>
      <c r="N109" t="str">
        <f>Strains!N99</f>
        <v>OFF</v>
      </c>
      <c r="O109">
        <f>Strains!O99</f>
        <v>32</v>
      </c>
      <c r="P109">
        <f>Strains!P99</f>
        <v>35000</v>
      </c>
      <c r="Q109">
        <f>Strains!Q99</f>
        <v>178</v>
      </c>
      <c r="R109">
        <f>Strains!R99</f>
        <v>500</v>
      </c>
      <c r="S109">
        <f>Strains!S99</f>
        <v>30</v>
      </c>
      <c r="T109">
        <f>Strains!T99</f>
        <v>129.44097053765256</v>
      </c>
      <c r="U109">
        <f>Strains!U99</f>
        <v>4.9445252379284197</v>
      </c>
      <c r="V109">
        <f>Strains!V99</f>
        <v>-90.19045935269736</v>
      </c>
      <c r="W109">
        <f>Strains!W99</f>
        <v>1.4369600034449885E-2</v>
      </c>
      <c r="X109">
        <f>Strains!X99</f>
        <v>1.0011142167450275</v>
      </c>
      <c r="Y109">
        <f>Strains!Y99</f>
        <v>3.3898892832131891E-2</v>
      </c>
      <c r="Z109">
        <f>Strains!Z99</f>
        <v>15.159097168318821</v>
      </c>
      <c r="AA109">
        <f>Strains!AA99</f>
        <v>1.1336913630740524</v>
      </c>
      <c r="AB109" t="str">
        <f>Strains!AB99</f>
        <v>****</v>
      </c>
      <c r="AC109" t="str">
        <f>Strains!AC99</f>
        <v>****</v>
      </c>
      <c r="AD109">
        <f>Strains!AD99</f>
        <v>1.7255677561254352</v>
      </c>
      <c r="AG109" s="1" t="s">
        <v>456</v>
      </c>
      <c r="AH109" s="1">
        <v>0.25</v>
      </c>
      <c r="AI109" s="1">
        <f t="shared" si="17"/>
        <v>5.0000000000000036</v>
      </c>
      <c r="AJ109" s="9">
        <f t="shared" si="18"/>
        <v>-90.19045935269736</v>
      </c>
      <c r="AK109" s="9">
        <f t="shared" si="19"/>
        <v>1.4369600034449885E-2</v>
      </c>
      <c r="AL109" s="9">
        <f t="shared" si="20"/>
        <v>1.0011142167450275</v>
      </c>
      <c r="AM109" s="9">
        <f t="shared" si="21"/>
        <v>3.3898892832131891E-2</v>
      </c>
      <c r="AN109">
        <f t="shared" si="46"/>
        <v>1.1709051234971832</v>
      </c>
      <c r="AO109">
        <f t="shared" si="47"/>
        <v>1.45948106132332E-4</v>
      </c>
      <c r="AP109" s="10">
        <f t="shared" si="22"/>
        <v>-949.75595147762647</v>
      </c>
      <c r="AQ109" s="10">
        <f t="shared" si="23"/>
        <v>122.14351232054935</v>
      </c>
      <c r="AR109" s="9">
        <f t="shared" si="24"/>
        <v>-90.081000000000003</v>
      </c>
      <c r="AS109">
        <f t="shared" si="48"/>
        <v>1.1720182548099294</v>
      </c>
    </row>
    <row r="110" spans="1:45">
      <c r="A110">
        <f>Strains!A100</f>
        <v>99</v>
      </c>
      <c r="B110">
        <f>Strains!B100</f>
        <v>99</v>
      </c>
      <c r="C110">
        <f>Strains!C100</f>
        <v>980028</v>
      </c>
      <c r="D110">
        <f>Strains!D100</f>
        <v>41630.216460300922</v>
      </c>
      <c r="E110">
        <f>Strains!E100</f>
        <v>71.88</v>
      </c>
      <c r="F110">
        <f>Strains!F100</f>
        <v>35.94</v>
      </c>
      <c r="G110">
        <f>Strains!G100</f>
        <v>-135</v>
      </c>
      <c r="H110">
        <f>Strains!H100</f>
        <v>-90.5</v>
      </c>
      <c r="I110">
        <f>Strains!I100</f>
        <v>11</v>
      </c>
      <c r="J110">
        <f>Strains!J100</f>
        <v>-28.45</v>
      </c>
      <c r="K110">
        <f>Strains!K100</f>
        <v>-20.431000000000001</v>
      </c>
      <c r="L110">
        <f>Strains!L100</f>
        <v>0</v>
      </c>
      <c r="M110">
        <f>Strains!M100</f>
        <v>0</v>
      </c>
      <c r="N110" t="str">
        <f>Strains!N100</f>
        <v>OFF</v>
      </c>
      <c r="O110">
        <f>Strains!O100</f>
        <v>32</v>
      </c>
      <c r="P110">
        <f>Strains!P100</f>
        <v>35000</v>
      </c>
      <c r="Q110">
        <f>Strains!Q100</f>
        <v>174</v>
      </c>
      <c r="R110">
        <f>Strains!R100</f>
        <v>462</v>
      </c>
      <c r="S110">
        <f>Strains!S100</f>
        <v>24</v>
      </c>
      <c r="T110">
        <f>Strains!T100</f>
        <v>123.42168836647849</v>
      </c>
      <c r="U110">
        <f>Strains!U100</f>
        <v>4.9966623120942533</v>
      </c>
      <c r="V110">
        <f>Strains!V100</f>
        <v>-90.193763470565941</v>
      </c>
      <c r="W110">
        <f>Strains!W100</f>
        <v>1.5841553991387956E-2</v>
      </c>
      <c r="X110">
        <f>Strains!X100</f>
        <v>1.0545542827886745</v>
      </c>
      <c r="Y110">
        <f>Strains!Y100</f>
        <v>3.7987398920795237E-2</v>
      </c>
      <c r="Z110">
        <f>Strains!Z100</f>
        <v>13.870172042461423</v>
      </c>
      <c r="AA110">
        <f>Strains!AA100</f>
        <v>1.19488247467384</v>
      </c>
      <c r="AB110" t="str">
        <f>Strains!AB100</f>
        <v>****</v>
      </c>
      <c r="AC110" t="str">
        <f>Strains!AC100</f>
        <v>****</v>
      </c>
      <c r="AD110">
        <f>Strains!AD100</f>
        <v>1.7792903722111217</v>
      </c>
      <c r="AG110" s="1" t="s">
        <v>456</v>
      </c>
      <c r="AH110" s="1">
        <v>0.25</v>
      </c>
      <c r="AI110" s="1">
        <f t="shared" si="17"/>
        <v>6.0000000000000036</v>
      </c>
      <c r="AJ110" s="9">
        <f t="shared" si="18"/>
        <v>-90.193763470565941</v>
      </c>
      <c r="AK110" s="9">
        <f t="shared" si="19"/>
        <v>1.5841553991387956E-2</v>
      </c>
      <c r="AL110" s="9">
        <f t="shared" si="20"/>
        <v>1.0545542827886745</v>
      </c>
      <c r="AM110" s="9">
        <f t="shared" si="21"/>
        <v>3.7987398920795237E-2</v>
      </c>
      <c r="AN110">
        <f t="shared" si="46"/>
        <v>1.1708715722210374</v>
      </c>
      <c r="AO110">
        <f t="shared" si="47"/>
        <v>1.6088754540821704E-4</v>
      </c>
      <c r="AP110" s="10">
        <f t="shared" si="22"/>
        <v>-978.38287431615731</v>
      </c>
      <c r="AQ110" s="10">
        <f t="shared" si="23"/>
        <v>134.84442546028345</v>
      </c>
      <c r="AR110" s="9">
        <f t="shared" si="24"/>
        <v>-90.081000000000003</v>
      </c>
      <c r="AS110">
        <f t="shared" si="48"/>
        <v>1.1720182548099294</v>
      </c>
    </row>
    <row r="111" spans="1:45">
      <c r="A111">
        <f>Strains!A101</f>
        <v>100</v>
      </c>
      <c r="B111">
        <f>Strains!B101</f>
        <v>100</v>
      </c>
      <c r="C111">
        <f>Strains!C101</f>
        <v>980028</v>
      </c>
      <c r="D111">
        <f>Strains!D101</f>
        <v>41630.218579745371</v>
      </c>
      <c r="E111">
        <f>Strains!E101</f>
        <v>71.88</v>
      </c>
      <c r="F111">
        <f>Strains!F101</f>
        <v>35.94</v>
      </c>
      <c r="G111">
        <f>Strains!G101</f>
        <v>-135</v>
      </c>
      <c r="H111">
        <f>Strains!H101</f>
        <v>-90.5</v>
      </c>
      <c r="I111">
        <f>Strains!I101</f>
        <v>11</v>
      </c>
      <c r="J111">
        <f>Strains!J101</f>
        <v>-27.45</v>
      </c>
      <c r="K111">
        <f>Strains!K101</f>
        <v>-20.375</v>
      </c>
      <c r="L111">
        <f>Strains!L101</f>
        <v>0</v>
      </c>
      <c r="M111">
        <f>Strains!M101</f>
        <v>0</v>
      </c>
      <c r="N111" t="str">
        <f>Strains!N101</f>
        <v>OFF</v>
      </c>
      <c r="O111">
        <f>Strains!O101</f>
        <v>32</v>
      </c>
      <c r="P111">
        <f>Strains!P101</f>
        <v>35000</v>
      </c>
      <c r="Q111">
        <f>Strains!Q101</f>
        <v>175</v>
      </c>
      <c r="R111">
        <f>Strains!R101</f>
        <v>505</v>
      </c>
      <c r="S111">
        <f>Strains!S101</f>
        <v>21</v>
      </c>
      <c r="T111">
        <f>Strains!T101</f>
        <v>134.81599533503245</v>
      </c>
      <c r="U111">
        <f>Strains!U101</f>
        <v>4.7044934411724881</v>
      </c>
      <c r="V111">
        <f>Strains!V101</f>
        <v>-90.183278776766741</v>
      </c>
      <c r="W111">
        <f>Strains!W101</f>
        <v>1.3439734750012446E-2</v>
      </c>
      <c r="X111">
        <f>Strains!X101</f>
        <v>1.0421553404707253</v>
      </c>
      <c r="Y111">
        <f>Strains!Y101</f>
        <v>3.1903236471310673E-2</v>
      </c>
      <c r="Z111">
        <f>Strains!Z101</f>
        <v>13.053022486529377</v>
      </c>
      <c r="AA111">
        <f>Strains!AA101</f>
        <v>1.0537955438713673</v>
      </c>
      <c r="AB111" t="str">
        <f>Strains!AB101</f>
        <v>****</v>
      </c>
      <c r="AC111" t="str">
        <f>Strains!AC101</f>
        <v>****</v>
      </c>
      <c r="AD111">
        <f>Strains!AD101</f>
        <v>1.6245316330645243</v>
      </c>
      <c r="AG111" s="1" t="s">
        <v>456</v>
      </c>
      <c r="AH111" s="1">
        <v>0.25</v>
      </c>
      <c r="AI111" s="1">
        <f t="shared" si="17"/>
        <v>7.0000000000000036</v>
      </c>
      <c r="AJ111" s="9">
        <f t="shared" si="18"/>
        <v>-90.183278776766741</v>
      </c>
      <c r="AK111" s="9">
        <f t="shared" si="19"/>
        <v>1.3439734750012446E-2</v>
      </c>
      <c r="AL111" s="9">
        <f t="shared" si="20"/>
        <v>1.0421553404707253</v>
      </c>
      <c r="AM111" s="9">
        <f t="shared" si="21"/>
        <v>3.1903236471310673E-2</v>
      </c>
      <c r="AN111">
        <f t="shared" si="46"/>
        <v>1.1709780477980261</v>
      </c>
      <c r="AO111">
        <f t="shared" si="47"/>
        <v>1.365276718248154E-4</v>
      </c>
      <c r="AP111" s="10">
        <f t="shared" si="22"/>
        <v>-887.53482092479965</v>
      </c>
      <c r="AQ111" s="10">
        <f t="shared" si="23"/>
        <v>114.26217116944747</v>
      </c>
      <c r="AR111" s="9">
        <f t="shared" si="24"/>
        <v>-90.081000000000003</v>
      </c>
      <c r="AS111">
        <f t="shared" si="48"/>
        <v>1.1720182548099294</v>
      </c>
    </row>
    <row r="112" spans="1:45">
      <c r="A112">
        <f>Strains!A102</f>
        <v>101</v>
      </c>
      <c r="B112">
        <f>Strains!B102</f>
        <v>101</v>
      </c>
      <c r="C112">
        <f>Strains!C102</f>
        <v>980028</v>
      </c>
      <c r="D112">
        <f>Strains!D102</f>
        <v>41630.220686458335</v>
      </c>
      <c r="E112">
        <f>Strains!E102</f>
        <v>71.88</v>
      </c>
      <c r="F112">
        <f>Strains!F102</f>
        <v>35.94</v>
      </c>
      <c r="G112">
        <f>Strains!G102</f>
        <v>-135</v>
      </c>
      <c r="H112">
        <f>Strains!H102</f>
        <v>-90.5</v>
      </c>
      <c r="I112">
        <f>Strains!I102</f>
        <v>11</v>
      </c>
      <c r="J112">
        <f>Strains!J102</f>
        <v>-26.45</v>
      </c>
      <c r="K112">
        <f>Strains!K102</f>
        <v>-20.274999999999999</v>
      </c>
      <c r="L112">
        <f>Strains!L102</f>
        <v>0</v>
      </c>
      <c r="M112">
        <f>Strains!M102</f>
        <v>0</v>
      </c>
      <c r="N112" t="str">
        <f>Strains!N102</f>
        <v>OFF</v>
      </c>
      <c r="O112">
        <f>Strains!O102</f>
        <v>32</v>
      </c>
      <c r="P112">
        <f>Strains!P102</f>
        <v>35000</v>
      </c>
      <c r="Q112">
        <f>Strains!Q102</f>
        <v>175</v>
      </c>
      <c r="R112">
        <f>Strains!R102</f>
        <v>506</v>
      </c>
      <c r="S112">
        <f>Strains!S102</f>
        <v>29</v>
      </c>
      <c r="T112">
        <f>Strains!T102</f>
        <v>132.38760813525471</v>
      </c>
      <c r="U112">
        <f>Strains!U102</f>
        <v>4.5750988343256918</v>
      </c>
      <c r="V112">
        <f>Strains!V102</f>
        <v>-90.1723952505901</v>
      </c>
      <c r="W112">
        <f>Strains!W102</f>
        <v>1.3254095379633877E-2</v>
      </c>
      <c r="X112">
        <f>Strains!X102</f>
        <v>1.0131936219691746</v>
      </c>
      <c r="Y112">
        <f>Strains!Y102</f>
        <v>3.1404901721336004E-2</v>
      </c>
      <c r="Z112">
        <f>Strains!Z102</f>
        <v>15.54530790319998</v>
      </c>
      <c r="AA112">
        <f>Strains!AA102</f>
        <v>1.0800777330324787</v>
      </c>
      <c r="AB112" t="str">
        <f>Strains!AB102</f>
        <v>****</v>
      </c>
      <c r="AC112" t="str">
        <f>Strains!AC102</f>
        <v>****</v>
      </c>
      <c r="AD112">
        <f>Strains!AD102</f>
        <v>1.5836886775120731</v>
      </c>
      <c r="AG112" s="1" t="s">
        <v>456</v>
      </c>
      <c r="AH112" s="1">
        <v>0.25</v>
      </c>
      <c r="AI112" s="1">
        <f t="shared" si="17"/>
        <v>8.0000000000000036</v>
      </c>
      <c r="AJ112" s="9">
        <f t="shared" si="18"/>
        <v>-90.1723952505901</v>
      </c>
      <c r="AK112" s="9">
        <f t="shared" si="19"/>
        <v>1.3254095379633877E-2</v>
      </c>
      <c r="AL112" s="9">
        <f t="shared" si="20"/>
        <v>1.0131936219691746</v>
      </c>
      <c r="AM112" s="9">
        <f t="shared" si="21"/>
        <v>3.1404901721336004E-2</v>
      </c>
      <c r="AN112">
        <f t="shared" si="46"/>
        <v>1.1710886045087254</v>
      </c>
      <c r="AO112">
        <f t="shared" si="47"/>
        <v>1.3467982038739557E-4</v>
      </c>
      <c r="AP112" s="10">
        <f t="shared" si="22"/>
        <v>-793.20462577156661</v>
      </c>
      <c r="AQ112" s="10">
        <f t="shared" si="23"/>
        <v>112.95336329017607</v>
      </c>
      <c r="AR112" s="9">
        <f t="shared" si="24"/>
        <v>-90.081000000000003</v>
      </c>
      <c r="AS112">
        <f t="shared" si="48"/>
        <v>1.1720182548099294</v>
      </c>
    </row>
    <row r="113" spans="1:45">
      <c r="A113">
        <f>Strains!A103</f>
        <v>102</v>
      </c>
      <c r="B113">
        <f>Strains!B103</f>
        <v>102</v>
      </c>
      <c r="C113">
        <f>Strains!C103</f>
        <v>980028</v>
      </c>
      <c r="D113">
        <f>Strains!D103</f>
        <v>41630.222800810188</v>
      </c>
      <c r="E113">
        <f>Strains!E103</f>
        <v>71.88</v>
      </c>
      <c r="F113">
        <f>Strains!F103</f>
        <v>35.94</v>
      </c>
      <c r="G113">
        <f>Strains!G103</f>
        <v>-135</v>
      </c>
      <c r="H113">
        <f>Strains!H103</f>
        <v>-90.5</v>
      </c>
      <c r="I113">
        <f>Strains!I103</f>
        <v>11</v>
      </c>
      <c r="J113">
        <f>Strains!J103</f>
        <v>-25.45</v>
      </c>
      <c r="K113">
        <f>Strains!K103</f>
        <v>-20.190000000000001</v>
      </c>
      <c r="L113">
        <f>Strains!L103</f>
        <v>0</v>
      </c>
      <c r="M113">
        <f>Strains!M103</f>
        <v>0</v>
      </c>
      <c r="N113" t="str">
        <f>Strains!N103</f>
        <v>OFF</v>
      </c>
      <c r="O113">
        <f>Strains!O103</f>
        <v>32</v>
      </c>
      <c r="P113">
        <f>Strains!P103</f>
        <v>35000</v>
      </c>
      <c r="Q113">
        <f>Strains!Q103</f>
        <v>175</v>
      </c>
      <c r="R113">
        <f>Strains!R103</f>
        <v>500</v>
      </c>
      <c r="S113">
        <f>Strains!S103</f>
        <v>27</v>
      </c>
      <c r="T113">
        <f>Strains!T103</f>
        <v>132.79623870884251</v>
      </c>
      <c r="U113">
        <f>Strains!U103</f>
        <v>4.7575399066172404</v>
      </c>
      <c r="V113">
        <f>Strains!V103</f>
        <v>-90.173691216734724</v>
      </c>
      <c r="W113">
        <f>Strains!W103</f>
        <v>1.3783875719483946E-2</v>
      </c>
      <c r="X113">
        <f>Strains!X103</f>
        <v>1.0338119041864897</v>
      </c>
      <c r="Y113">
        <f>Strains!Y103</f>
        <v>3.2903850152275607E-2</v>
      </c>
      <c r="Z113">
        <f>Strains!Z103</f>
        <v>15.351486680077771</v>
      </c>
      <c r="AA113">
        <f>Strains!AA103</f>
        <v>1.1196916467876239</v>
      </c>
      <c r="AB113" t="str">
        <f>Strains!AB103</f>
        <v>****</v>
      </c>
      <c r="AC113" t="str">
        <f>Strains!AC103</f>
        <v>****</v>
      </c>
      <c r="AD113">
        <f>Strains!AD103</f>
        <v>1.6323503393733576</v>
      </c>
      <c r="AG113" s="1" t="s">
        <v>460</v>
      </c>
      <c r="AH113" s="1">
        <v>0.25</v>
      </c>
      <c r="AI113" s="1">
        <f t="shared" si="17"/>
        <v>9.0000000000000036</v>
      </c>
      <c r="AJ113" s="9">
        <f t="shared" si="18"/>
        <v>-90.173691216734724</v>
      </c>
      <c r="AK113" s="9">
        <f t="shared" si="19"/>
        <v>1.3783875719483946E-2</v>
      </c>
      <c r="AL113" s="9">
        <f t="shared" si="20"/>
        <v>1.0338119041864897</v>
      </c>
      <c r="AM113" s="9">
        <f t="shared" si="21"/>
        <v>3.2903850152275607E-2</v>
      </c>
      <c r="AN113">
        <f t="shared" si="46"/>
        <v>1.1710754382151458</v>
      </c>
      <c r="AO113">
        <f t="shared" si="47"/>
        <v>1.4005934312311119E-4</v>
      </c>
      <c r="AP113" s="10">
        <f t="shared" si="22"/>
        <v>774.46448462521482</v>
      </c>
      <c r="AQ113" s="10">
        <f t="shared" si="23"/>
        <v>122.27652004175286</v>
      </c>
      <c r="AR113" s="9">
        <f t="shared" si="24"/>
        <v>-90.263000000000005</v>
      </c>
      <c r="AS113">
        <f t="shared" si="48"/>
        <v>1.1701691837413353</v>
      </c>
    </row>
    <row r="114" spans="1:45">
      <c r="A114">
        <f>Strains!A104</f>
        <v>103</v>
      </c>
      <c r="B114">
        <f>Strains!B104</f>
        <v>103</v>
      </c>
      <c r="C114">
        <f>Strains!C104</f>
        <v>980028</v>
      </c>
      <c r="D114">
        <f>Strains!D104</f>
        <v>41630.224910300924</v>
      </c>
      <c r="E114">
        <f>Strains!E104</f>
        <v>71.88</v>
      </c>
      <c r="F114">
        <f>Strains!F104</f>
        <v>35.94</v>
      </c>
      <c r="G114">
        <f>Strains!G104</f>
        <v>-135</v>
      </c>
      <c r="H114">
        <f>Strains!H104</f>
        <v>-90.5</v>
      </c>
      <c r="I114">
        <f>Strains!I104</f>
        <v>11</v>
      </c>
      <c r="J114">
        <f>Strains!J104</f>
        <v>-24.45</v>
      </c>
      <c r="K114">
        <f>Strains!K104</f>
        <v>-20.263000000000002</v>
      </c>
      <c r="L114">
        <f>Strains!L104</f>
        <v>0</v>
      </c>
      <c r="M114">
        <f>Strains!M104</f>
        <v>0</v>
      </c>
      <c r="N114" t="str">
        <f>Strains!N104</f>
        <v>OFF</v>
      </c>
      <c r="O114">
        <f>Strains!O104</f>
        <v>32</v>
      </c>
      <c r="P114">
        <f>Strains!P104</f>
        <v>35000</v>
      </c>
      <c r="Q114">
        <f>Strains!Q104</f>
        <v>176</v>
      </c>
      <c r="R114">
        <f>Strains!R104</f>
        <v>544</v>
      </c>
      <c r="S114">
        <f>Strains!S104</f>
        <v>32</v>
      </c>
      <c r="T114">
        <f>Strains!T104</f>
        <v>128.42921711495501</v>
      </c>
      <c r="U114">
        <f>Strains!U104</f>
        <v>5.051202277487036</v>
      </c>
      <c r="V114">
        <f>Strains!V104</f>
        <v>-90.264097507024147</v>
      </c>
      <c r="W114">
        <f>Strains!W104</f>
        <v>1.3330699020509264E-2</v>
      </c>
      <c r="X114">
        <f>Strains!X104</f>
        <v>0.90728867443972749</v>
      </c>
      <c r="Y114">
        <f>Strains!Y104</f>
        <v>3.0464931795345682E-2</v>
      </c>
      <c r="Z114">
        <f>Strains!Z104</f>
        <v>14.161419695351753</v>
      </c>
      <c r="AA114">
        <f>Strains!AA104</f>
        <v>0.9870030872384663</v>
      </c>
      <c r="AB114" t="str">
        <f>Strains!AB104</f>
        <v>****</v>
      </c>
      <c r="AC114" t="str">
        <f>Strains!AC104</f>
        <v>****</v>
      </c>
      <c r="AD114">
        <f>Strains!AD104</f>
        <v>1.7752064302984016</v>
      </c>
      <c r="AG114" s="1" t="s">
        <v>460</v>
      </c>
      <c r="AH114" s="1">
        <v>0.25</v>
      </c>
      <c r="AI114" s="1">
        <f t="shared" si="17"/>
        <v>10.000000000000004</v>
      </c>
      <c r="AJ114" s="9">
        <f t="shared" si="18"/>
        <v>-90.264097507024147</v>
      </c>
      <c r="AK114" s="9">
        <f t="shared" si="19"/>
        <v>1.3330699020509264E-2</v>
      </c>
      <c r="AL114" s="9">
        <f t="shared" si="20"/>
        <v>0.90728867443972749</v>
      </c>
      <c r="AM114" s="9">
        <f t="shared" si="21"/>
        <v>3.0464931795345682E-2</v>
      </c>
      <c r="AN114">
        <f t="shared" si="46"/>
        <v>1.1701580600115553</v>
      </c>
      <c r="AO114">
        <f t="shared" si="47"/>
        <v>1.3513424567945798E-4</v>
      </c>
      <c r="AP114" s="10">
        <f t="shared" si="22"/>
        <v>-9.5060867561005136</v>
      </c>
      <c r="AQ114" s="10">
        <f t="shared" si="23"/>
        <v>115.78891279174239</v>
      </c>
      <c r="AR114" s="9">
        <f t="shared" si="24"/>
        <v>-90.263000000000005</v>
      </c>
      <c r="AS114">
        <f t="shared" si="48"/>
        <v>1.1701691837413353</v>
      </c>
    </row>
    <row r="115" spans="1:45">
      <c r="A115">
        <f>Strains!A105</f>
        <v>104</v>
      </c>
      <c r="B115">
        <f>Strains!B105</f>
        <v>104</v>
      </c>
      <c r="C115">
        <f>Strains!C105</f>
        <v>980028</v>
      </c>
      <c r="D115">
        <f>Strains!D105</f>
        <v>41630.227035995369</v>
      </c>
      <c r="E115">
        <f>Strains!E105</f>
        <v>71.88</v>
      </c>
      <c r="F115">
        <f>Strains!F105</f>
        <v>35.94</v>
      </c>
      <c r="G115">
        <f>Strains!G105</f>
        <v>-135</v>
      </c>
      <c r="H115">
        <f>Strains!H105</f>
        <v>-90.5</v>
      </c>
      <c r="I115">
        <f>Strains!I105</f>
        <v>11</v>
      </c>
      <c r="J115">
        <f>Strains!J105</f>
        <v>-23.45</v>
      </c>
      <c r="K115">
        <f>Strains!K105</f>
        <v>-20.305</v>
      </c>
      <c r="L115">
        <f>Strains!L105</f>
        <v>0</v>
      </c>
      <c r="M115">
        <f>Strains!M105</f>
        <v>0</v>
      </c>
      <c r="N115" t="str">
        <f>Strains!N105</f>
        <v>OFF</v>
      </c>
      <c r="O115">
        <f>Strains!O105</f>
        <v>32</v>
      </c>
      <c r="P115">
        <f>Strains!P105</f>
        <v>35000</v>
      </c>
      <c r="Q115">
        <f>Strains!Q105</f>
        <v>175</v>
      </c>
      <c r="R115">
        <f>Strains!R105</f>
        <v>579</v>
      </c>
      <c r="S115">
        <f>Strains!S105</f>
        <v>26</v>
      </c>
      <c r="T115">
        <f>Strains!T105</f>
        <v>130.46835026427968</v>
      </c>
      <c r="U115">
        <f>Strains!U105</f>
        <v>5.1897711029756008</v>
      </c>
      <c r="V115">
        <f>Strains!V105</f>
        <v>-90.256349384024929</v>
      </c>
      <c r="W115">
        <f>Strains!W105</f>
        <v>1.2160662977430851E-2</v>
      </c>
      <c r="X115">
        <f>Strains!X105</f>
        <v>0.82264843414286715</v>
      </c>
      <c r="Y115">
        <f>Strains!Y105</f>
        <v>2.6623011170675906E-2</v>
      </c>
      <c r="Z115">
        <f>Strains!Z105</f>
        <v>11.873324928419413</v>
      </c>
      <c r="AA115">
        <f>Strains!AA105</f>
        <v>0.84057229794789945</v>
      </c>
      <c r="AB115" t="str">
        <f>Strains!AB105</f>
        <v>****</v>
      </c>
      <c r="AC115" t="str">
        <f>Strains!AC105</f>
        <v>****</v>
      </c>
      <c r="AD115">
        <f>Strains!AD105</f>
        <v>1.8417712680272142</v>
      </c>
      <c r="AG115" s="1" t="s">
        <v>460</v>
      </c>
      <c r="AH115" s="1">
        <v>0.25</v>
      </c>
      <c r="AI115" s="1">
        <f t="shared" si="17"/>
        <v>11.000000000000004</v>
      </c>
      <c r="AJ115" s="9">
        <f t="shared" si="18"/>
        <v>-90.256349384024929</v>
      </c>
      <c r="AK115" s="9">
        <f t="shared" si="19"/>
        <v>1.2160662977430851E-2</v>
      </c>
      <c r="AL115" s="9">
        <f t="shared" si="20"/>
        <v>0.82264843414286715</v>
      </c>
      <c r="AM115" s="9">
        <f t="shared" si="21"/>
        <v>2.6623011170675906E-2</v>
      </c>
      <c r="AN115">
        <f t="shared" si="46"/>
        <v>1.1702365975606779</v>
      </c>
      <c r="AO115">
        <f t="shared" si="47"/>
        <v>1.2329657066434407E-4</v>
      </c>
      <c r="AP115" s="10">
        <f t="shared" si="22"/>
        <v>57.610318472983892</v>
      </c>
      <c r="AQ115" s="10">
        <f t="shared" si="23"/>
        <v>105.83744002387576</v>
      </c>
      <c r="AR115" s="9">
        <f t="shared" si="24"/>
        <v>-90.263000000000005</v>
      </c>
      <c r="AS115">
        <f t="shared" si="48"/>
        <v>1.1701691837413353</v>
      </c>
    </row>
    <row r="116" spans="1:45">
      <c r="A116">
        <f>Strains!A106</f>
        <v>105</v>
      </c>
      <c r="B116">
        <f>Strains!B106</f>
        <v>105</v>
      </c>
      <c r="C116">
        <f>Strains!C106</f>
        <v>980028</v>
      </c>
      <c r="D116">
        <f>Strains!D106</f>
        <v>41630.229158217589</v>
      </c>
      <c r="E116">
        <f>Strains!E106</f>
        <v>71.88</v>
      </c>
      <c r="F116">
        <f>Strains!F106</f>
        <v>35.94</v>
      </c>
      <c r="G116">
        <f>Strains!G106</f>
        <v>-135</v>
      </c>
      <c r="H116">
        <f>Strains!H106</f>
        <v>-90.5</v>
      </c>
      <c r="I116">
        <f>Strains!I106</f>
        <v>11</v>
      </c>
      <c r="J116">
        <f>Strains!J106</f>
        <v>-22.45</v>
      </c>
      <c r="K116">
        <f>Strains!K106</f>
        <v>-20.327000000000002</v>
      </c>
      <c r="L116">
        <f>Strains!L106</f>
        <v>0</v>
      </c>
      <c r="M116">
        <f>Strains!M106</f>
        <v>0</v>
      </c>
      <c r="N116" t="str">
        <f>Strains!N106</f>
        <v>OFF</v>
      </c>
      <c r="O116">
        <f>Strains!O106</f>
        <v>32</v>
      </c>
      <c r="P116">
        <f>Strains!P106</f>
        <v>35000</v>
      </c>
      <c r="Q116">
        <f>Strains!Q106</f>
        <v>175</v>
      </c>
      <c r="R116">
        <f>Strains!R106</f>
        <v>634</v>
      </c>
      <c r="S116">
        <f>Strains!S106</f>
        <v>28</v>
      </c>
      <c r="T116">
        <f>Strains!T106</f>
        <v>138.38625650151317</v>
      </c>
      <c r="U116">
        <f>Strains!U106</f>
        <v>5.0745880756503947</v>
      </c>
      <c r="V116">
        <f>Strains!V106</f>
        <v>-90.305211620247704</v>
      </c>
      <c r="W116">
        <f>Strains!W106</f>
        <v>1.1502996807662431E-2</v>
      </c>
      <c r="X116">
        <f>Strains!X106</f>
        <v>0.85147605868126597</v>
      </c>
      <c r="Y116">
        <f>Strains!Y106</f>
        <v>2.5689114589555369E-2</v>
      </c>
      <c r="Z116">
        <f>Strains!Z106</f>
        <v>12.516423232620593</v>
      </c>
      <c r="AA116">
        <f>Strains!AA106</f>
        <v>0.84544470965054386</v>
      </c>
      <c r="AB116" t="str">
        <f>Strains!AB106</f>
        <v>****</v>
      </c>
      <c r="AC116" t="str">
        <f>Strains!AC106</f>
        <v>****</v>
      </c>
      <c r="AD116">
        <f>Strains!AD106</f>
        <v>1.7394152845659934</v>
      </c>
      <c r="AG116" s="1" t="s">
        <v>460</v>
      </c>
      <c r="AH116" s="1">
        <v>0.25</v>
      </c>
      <c r="AI116" s="1">
        <f t="shared" si="17"/>
        <v>12.000000000000004</v>
      </c>
      <c r="AJ116" s="9">
        <f t="shared" si="18"/>
        <v>-90.305211620247704</v>
      </c>
      <c r="AK116" s="9">
        <f t="shared" si="19"/>
        <v>1.1502996807662431E-2</v>
      </c>
      <c r="AL116" s="9">
        <f t="shared" si="20"/>
        <v>0.85147605868126597</v>
      </c>
      <c r="AM116" s="9">
        <f t="shared" si="21"/>
        <v>2.5689114589555369E-2</v>
      </c>
      <c r="AN116">
        <f t="shared" si="46"/>
        <v>1.1697415794729973</v>
      </c>
      <c r="AO116">
        <f t="shared" si="47"/>
        <v>1.1647879442211462E-4</v>
      </c>
      <c r="AP116" s="10">
        <f t="shared" si="22"/>
        <v>-365.42089321718998</v>
      </c>
      <c r="AQ116" s="10">
        <f t="shared" si="23"/>
        <v>98.771917266444859</v>
      </c>
      <c r="AR116" s="9">
        <f t="shared" si="24"/>
        <v>-90.263000000000005</v>
      </c>
      <c r="AS116">
        <f t="shared" si="48"/>
        <v>1.1701691837413353</v>
      </c>
    </row>
    <row r="117" spans="1:45">
      <c r="A117">
        <f>Strains!A107</f>
        <v>106</v>
      </c>
      <c r="B117">
        <f>Strains!B107</f>
        <v>106</v>
      </c>
      <c r="C117">
        <f>Strains!C107</f>
        <v>980028</v>
      </c>
      <c r="D117">
        <f>Strains!D107</f>
        <v>41630.2312775463</v>
      </c>
      <c r="E117">
        <f>Strains!E107</f>
        <v>71.88</v>
      </c>
      <c r="F117">
        <f>Strains!F107</f>
        <v>35.94</v>
      </c>
      <c r="G117">
        <f>Strains!G107</f>
        <v>-135</v>
      </c>
      <c r="H117">
        <f>Strains!H107</f>
        <v>-90.5</v>
      </c>
      <c r="I117">
        <f>Strains!I107</f>
        <v>11</v>
      </c>
      <c r="J117">
        <f>Strains!J107</f>
        <v>-21.45</v>
      </c>
      <c r="K117">
        <f>Strains!K107</f>
        <v>-20.350000000000001</v>
      </c>
      <c r="L117">
        <f>Strains!L107</f>
        <v>0</v>
      </c>
      <c r="M117">
        <f>Strains!M107</f>
        <v>0</v>
      </c>
      <c r="N117" t="str">
        <f>Strains!N107</f>
        <v>OFF</v>
      </c>
      <c r="O117">
        <f>Strains!O107</f>
        <v>32</v>
      </c>
      <c r="P117">
        <f>Strains!P107</f>
        <v>35000</v>
      </c>
      <c r="Q117">
        <f>Strains!Q107</f>
        <v>176</v>
      </c>
      <c r="R117">
        <f>Strains!R107</f>
        <v>606</v>
      </c>
      <c r="S117">
        <f>Strains!S107</f>
        <v>28</v>
      </c>
      <c r="T117">
        <f>Strains!T107</f>
        <v>134.67892416180848</v>
      </c>
      <c r="U117">
        <f>Strains!U107</f>
        <v>5.0915168461796974</v>
      </c>
      <c r="V117">
        <f>Strains!V107</f>
        <v>-90.29038622942069</v>
      </c>
      <c r="W117">
        <f>Strains!W107</f>
        <v>1.1995534522815796E-2</v>
      </c>
      <c r="X117">
        <f>Strains!X107</f>
        <v>0.84879035593241758</v>
      </c>
      <c r="Y117">
        <f>Strains!Y107</f>
        <v>2.6861732597455328E-2</v>
      </c>
      <c r="Z117">
        <f>Strains!Z107</f>
        <v>13.752164245496621</v>
      </c>
      <c r="AA117">
        <f>Strains!AA107</f>
        <v>0.89702386709363979</v>
      </c>
      <c r="AB117" t="str">
        <f>Strains!AB107</f>
        <v>****</v>
      </c>
      <c r="AC117" t="str">
        <f>Strains!AC107</f>
        <v>****</v>
      </c>
      <c r="AD117">
        <f>Strains!AD107</f>
        <v>1.7628936596969187</v>
      </c>
      <c r="AG117" s="1" t="s">
        <v>460</v>
      </c>
      <c r="AH117" s="1">
        <v>0.25</v>
      </c>
      <c r="AI117" s="1">
        <f t="shared" si="17"/>
        <v>13.000000000000004</v>
      </c>
      <c r="AJ117" s="9">
        <f t="shared" si="18"/>
        <v>-90.29038622942069</v>
      </c>
      <c r="AK117" s="9">
        <f t="shared" si="19"/>
        <v>1.1995534522815796E-2</v>
      </c>
      <c r="AL117" s="9">
        <f t="shared" si="20"/>
        <v>0.84879035593241758</v>
      </c>
      <c r="AM117" s="9">
        <f t="shared" si="21"/>
        <v>2.6861732597455328E-2</v>
      </c>
      <c r="AN117">
        <f t="shared" si="46"/>
        <v>1.169891707182005</v>
      </c>
      <c r="AO117">
        <f t="shared" si="47"/>
        <v>1.2151401875071244E-4</v>
      </c>
      <c r="AP117" s="10">
        <f t="shared" si="22"/>
        <v>-237.12516376746333</v>
      </c>
      <c r="AQ117" s="10">
        <f t="shared" si="23"/>
        <v>103.45800023910184</v>
      </c>
      <c r="AR117" s="9">
        <f t="shared" si="24"/>
        <v>-90.263000000000005</v>
      </c>
      <c r="AS117">
        <f t="shared" si="48"/>
        <v>1.1701691837413353</v>
      </c>
    </row>
    <row r="118" spans="1:45">
      <c r="A118">
        <f>Strains!A108</f>
        <v>107</v>
      </c>
      <c r="B118">
        <f>Strains!B108</f>
        <v>107</v>
      </c>
      <c r="C118">
        <f>Strains!C108</f>
        <v>980028</v>
      </c>
      <c r="D118">
        <f>Strains!D108</f>
        <v>41630.233405671293</v>
      </c>
      <c r="E118">
        <f>Strains!E108</f>
        <v>71.88</v>
      </c>
      <c r="F118">
        <f>Strains!F108</f>
        <v>35.94</v>
      </c>
      <c r="G118">
        <f>Strains!G108</f>
        <v>-135</v>
      </c>
      <c r="H118">
        <f>Strains!H108</f>
        <v>-90.5</v>
      </c>
      <c r="I118">
        <f>Strains!I108</f>
        <v>11</v>
      </c>
      <c r="J118">
        <f>Strains!J108</f>
        <v>-20.45</v>
      </c>
      <c r="K118">
        <f>Strains!K108</f>
        <v>-20.385999999999999</v>
      </c>
      <c r="L118">
        <f>Strains!L108</f>
        <v>0</v>
      </c>
      <c r="M118">
        <f>Strains!M108</f>
        <v>0</v>
      </c>
      <c r="N118" t="str">
        <f>Strains!N108</f>
        <v>OFF</v>
      </c>
      <c r="O118">
        <f>Strains!O108</f>
        <v>32</v>
      </c>
      <c r="P118">
        <f>Strains!P108</f>
        <v>35000</v>
      </c>
      <c r="Q118">
        <f>Strains!Q108</f>
        <v>175</v>
      </c>
      <c r="R118">
        <f>Strains!R108</f>
        <v>591</v>
      </c>
      <c r="S118">
        <f>Strains!S108</f>
        <v>25</v>
      </c>
      <c r="T118">
        <f>Strains!T108</f>
        <v>132.76174741933653</v>
      </c>
      <c r="U118">
        <f>Strains!U108</f>
        <v>5.1286432618467757</v>
      </c>
      <c r="V118">
        <f>Strains!V108</f>
        <v>-90.255866693758435</v>
      </c>
      <c r="W118">
        <f>Strains!W108</f>
        <v>1.229024057932974E-2</v>
      </c>
      <c r="X118">
        <f>Strains!X108</f>
        <v>0.85920011161403986</v>
      </c>
      <c r="Y118">
        <f>Strains!Y108</f>
        <v>2.775339918445616E-2</v>
      </c>
      <c r="Z118">
        <f>Strains!Z108</f>
        <v>13.236966821686954</v>
      </c>
      <c r="AA118">
        <f>Strains!AA108</f>
        <v>0.89848298325462461</v>
      </c>
      <c r="AB118" t="str">
        <f>Strains!AB108</f>
        <v>****</v>
      </c>
      <c r="AC118" t="str">
        <f>Strains!AC108</f>
        <v>****</v>
      </c>
      <c r="AD118">
        <f>Strains!AD108</f>
        <v>1.7817626557863933</v>
      </c>
      <c r="AG118" s="1" t="s">
        <v>460</v>
      </c>
      <c r="AH118" s="1">
        <v>0.25</v>
      </c>
      <c r="AI118" s="1">
        <f t="shared" si="17"/>
        <v>14.000000000000004</v>
      </c>
      <c r="AJ118" s="9">
        <f t="shared" si="18"/>
        <v>-90.255866693758435</v>
      </c>
      <c r="AK118" s="9">
        <f t="shared" si="19"/>
        <v>1.229024057932974E-2</v>
      </c>
      <c r="AL118" s="9">
        <f t="shared" si="20"/>
        <v>0.85920011161403986</v>
      </c>
      <c r="AM118" s="9">
        <f t="shared" si="21"/>
        <v>2.775339918445616E-2</v>
      </c>
      <c r="AN118">
        <f t="shared" si="46"/>
        <v>1.1702414907954779</v>
      </c>
      <c r="AO118">
        <f t="shared" si="47"/>
        <v>1.2461213559511464E-4</v>
      </c>
      <c r="AP118" s="10">
        <f t="shared" si="22"/>
        <v>61.791965766389474</v>
      </c>
      <c r="AQ118" s="10">
        <f t="shared" si="23"/>
        <v>106.97702689466081</v>
      </c>
      <c r="AR118" s="9">
        <f t="shared" si="24"/>
        <v>-90.263000000000005</v>
      </c>
      <c r="AS118">
        <f t="shared" si="48"/>
        <v>1.1701691837413353</v>
      </c>
    </row>
    <row r="119" spans="1:45">
      <c r="A119">
        <f>Strains!A109</f>
        <v>108</v>
      </c>
      <c r="B119">
        <f>Strains!B109</f>
        <v>108</v>
      </c>
      <c r="C119">
        <f>Strains!C109</f>
        <v>980028</v>
      </c>
      <c r="D119">
        <f>Strains!D109</f>
        <v>41630.235523726849</v>
      </c>
      <c r="E119">
        <f>Strains!E109</f>
        <v>71.88</v>
      </c>
      <c r="F119">
        <f>Strains!F109</f>
        <v>35.94</v>
      </c>
      <c r="G119">
        <f>Strains!G109</f>
        <v>-135</v>
      </c>
      <c r="H119">
        <f>Strains!H109</f>
        <v>-90.5</v>
      </c>
      <c r="I119">
        <f>Strains!I109</f>
        <v>11</v>
      </c>
      <c r="J119">
        <f>Strains!J109</f>
        <v>-19.45</v>
      </c>
      <c r="K119">
        <f>Strains!K109</f>
        <v>-20.379000000000001</v>
      </c>
      <c r="L119">
        <f>Strains!L109</f>
        <v>0</v>
      </c>
      <c r="M119">
        <f>Strains!M109</f>
        <v>0</v>
      </c>
      <c r="N119" t="str">
        <f>Strains!N109</f>
        <v>OFF</v>
      </c>
      <c r="O119">
        <f>Strains!O109</f>
        <v>32</v>
      </c>
      <c r="P119">
        <f>Strains!P109</f>
        <v>35000</v>
      </c>
      <c r="Q119">
        <f>Strains!Q109</f>
        <v>174</v>
      </c>
      <c r="R119">
        <f>Strains!R109</f>
        <v>598</v>
      </c>
      <c r="S119">
        <f>Strains!S109</f>
        <v>17</v>
      </c>
      <c r="T119">
        <f>Strains!T109</f>
        <v>135.37715190227425</v>
      </c>
      <c r="U119">
        <f>Strains!U109</f>
        <v>6.2301309093035657</v>
      </c>
      <c r="V119">
        <f>Strains!V109</f>
        <v>-90.236875638352146</v>
      </c>
      <c r="W119">
        <f>Strains!W109</f>
        <v>1.5020646466069605E-2</v>
      </c>
      <c r="X119">
        <f>Strains!X109</f>
        <v>0.88490937566825023</v>
      </c>
      <c r="Y119">
        <f>Strains!Y109</f>
        <v>3.3902010478590656E-2</v>
      </c>
      <c r="Z119">
        <f>Strains!Z109</f>
        <v>12.414212390627544</v>
      </c>
      <c r="AA119">
        <f>Strains!AA109</f>
        <v>1.093366384391592</v>
      </c>
      <c r="AB119" t="str">
        <f>Strains!AB109</f>
        <v>****</v>
      </c>
      <c r="AC119" t="str">
        <f>Strains!AC109</f>
        <v>****</v>
      </c>
      <c r="AD119">
        <f>Strains!AD109</f>
        <v>2.1548472994486967</v>
      </c>
      <c r="AG119" s="1" t="s">
        <v>460</v>
      </c>
      <c r="AH119" s="1">
        <v>0.25</v>
      </c>
      <c r="AI119" s="1">
        <f t="shared" si="17"/>
        <v>15.000000000000004</v>
      </c>
      <c r="AJ119" s="9">
        <f t="shared" si="18"/>
        <v>-90.236875638352146</v>
      </c>
      <c r="AK119" s="9">
        <f t="shared" si="19"/>
        <v>1.5020646466069605E-2</v>
      </c>
      <c r="AL119" s="9">
        <f t="shared" si="20"/>
        <v>0.88490937566825023</v>
      </c>
      <c r="AM119" s="9">
        <f t="shared" si="21"/>
        <v>3.3902010478590656E-2</v>
      </c>
      <c r="AN119">
        <f t="shared" ref="AN119:AN139" si="49">ABS(lambda/2/SIN(RADIANS(AJ119-phi0)/2))</f>
        <v>1.1704340600998662</v>
      </c>
      <c r="AO119">
        <f t="shared" ref="AO119:AO139" si="50">ABS(lambda/2/SIN(RADIANS(AJ119+AK119-phi0)/2))-AN119</f>
        <v>1.5237702410209053E-4</v>
      </c>
      <c r="AP119" s="10">
        <f t="shared" si="22"/>
        <v>226.35731842127137</v>
      </c>
      <c r="AQ119" s="10">
        <f t="shared" si="23"/>
        <v>131.24852030319045</v>
      </c>
      <c r="AR119" s="9">
        <f t="shared" si="24"/>
        <v>-90.263000000000005</v>
      </c>
      <c r="AS119">
        <f t="shared" ref="AS119:AS139" si="51">ABS(lambda/2/SIN(RADIANS(AR119-phi0)/2))</f>
        <v>1.1701691837413353</v>
      </c>
    </row>
    <row r="120" spans="1:45">
      <c r="A120">
        <f>Strains!A110</f>
        <v>109</v>
      </c>
      <c r="B120">
        <f>Strains!B110</f>
        <v>109</v>
      </c>
      <c r="C120">
        <f>Strains!C110</f>
        <v>980028</v>
      </c>
      <c r="D120">
        <f>Strains!D110</f>
        <v>41630.237636805556</v>
      </c>
      <c r="E120">
        <f>Strains!E110</f>
        <v>71.88</v>
      </c>
      <c r="F120">
        <f>Strains!F110</f>
        <v>35.94</v>
      </c>
      <c r="G120">
        <f>Strains!G110</f>
        <v>-135</v>
      </c>
      <c r="H120">
        <f>Strains!H110</f>
        <v>-90.5</v>
      </c>
      <c r="I120">
        <f>Strains!I110</f>
        <v>11</v>
      </c>
      <c r="J120">
        <f>Strains!J110</f>
        <v>-18.45</v>
      </c>
      <c r="K120">
        <f>Strains!K110</f>
        <v>-20.393000000000001</v>
      </c>
      <c r="L120">
        <f>Strains!L110</f>
        <v>0</v>
      </c>
      <c r="M120">
        <f>Strains!M110</f>
        <v>0</v>
      </c>
      <c r="N120" t="str">
        <f>Strains!N110</f>
        <v>OFF</v>
      </c>
      <c r="O120">
        <f>Strains!O110</f>
        <v>32</v>
      </c>
      <c r="P120">
        <f>Strains!P110</f>
        <v>35000</v>
      </c>
      <c r="Q120">
        <f>Strains!Q110</f>
        <v>176</v>
      </c>
      <c r="R120">
        <f>Strains!R110</f>
        <v>615</v>
      </c>
      <c r="S120">
        <f>Strains!S110</f>
        <v>26</v>
      </c>
      <c r="T120">
        <f>Strains!T110</f>
        <v>135.56223809052284</v>
      </c>
      <c r="U120">
        <f>Strains!U110</f>
        <v>5.2448923626909503</v>
      </c>
      <c r="V120">
        <f>Strains!V110</f>
        <v>-90.230438517932555</v>
      </c>
      <c r="W120">
        <f>Strains!W110</f>
        <v>1.2885521996158058E-2</v>
      </c>
      <c r="X120">
        <f>Strains!X110</f>
        <v>0.8985442435565103</v>
      </c>
      <c r="Y120">
        <f>Strains!Y110</f>
        <v>2.9505317271575737E-2</v>
      </c>
      <c r="Z120">
        <f>Strains!Z110</f>
        <v>14.478388113839896</v>
      </c>
      <c r="AA120">
        <f>Strains!AA110</f>
        <v>0.99278283945490242</v>
      </c>
      <c r="AB120" t="str">
        <f>Strains!AB110</f>
        <v>****</v>
      </c>
      <c r="AC120" t="str">
        <f>Strains!AC110</f>
        <v>****</v>
      </c>
      <c r="AD120">
        <f>Strains!AD110</f>
        <v>1.7920303953480157</v>
      </c>
      <c r="AG120" s="1" t="s">
        <v>460</v>
      </c>
      <c r="AH120" s="1">
        <v>0.25</v>
      </c>
      <c r="AI120" s="1">
        <f t="shared" si="17"/>
        <v>16.000000000000004</v>
      </c>
      <c r="AJ120" s="9">
        <f t="shared" si="18"/>
        <v>-90.230438517932555</v>
      </c>
      <c r="AK120" s="9">
        <f t="shared" si="19"/>
        <v>1.2885521996158058E-2</v>
      </c>
      <c r="AL120" s="9">
        <f t="shared" si="20"/>
        <v>0.8985442435565103</v>
      </c>
      <c r="AM120" s="9">
        <f t="shared" si="21"/>
        <v>2.9505317271575737E-2</v>
      </c>
      <c r="AN120">
        <f t="shared" si="49"/>
        <v>1.1704993541801605</v>
      </c>
      <c r="AO120">
        <f t="shared" si="50"/>
        <v>1.3073557818610304E-4</v>
      </c>
      <c r="AP120" s="10">
        <f t="shared" si="22"/>
        <v>282.15615606076392</v>
      </c>
      <c r="AQ120" s="10">
        <f t="shared" si="23"/>
        <v>112.86207130344383</v>
      </c>
      <c r="AR120" s="9">
        <f t="shared" si="24"/>
        <v>-90.263000000000005</v>
      </c>
      <c r="AS120">
        <f t="shared" si="51"/>
        <v>1.1701691837413353</v>
      </c>
    </row>
    <row r="121" spans="1:45">
      <c r="A121">
        <f>Strains!A111</f>
        <v>110</v>
      </c>
      <c r="B121">
        <f>Strains!B111</f>
        <v>110</v>
      </c>
      <c r="C121">
        <f>Strains!C111</f>
        <v>980028</v>
      </c>
      <c r="D121">
        <f>Strains!D111</f>
        <v>41630.239786921295</v>
      </c>
      <c r="E121">
        <f>Strains!E111</f>
        <v>71.88</v>
      </c>
      <c r="F121">
        <f>Strains!F111</f>
        <v>35.94</v>
      </c>
      <c r="G121">
        <f>Strains!G111</f>
        <v>-135</v>
      </c>
      <c r="H121">
        <f>Strains!H111</f>
        <v>-90.5</v>
      </c>
      <c r="I121">
        <f>Strains!I111</f>
        <v>11</v>
      </c>
      <c r="J121">
        <f>Strains!J111</f>
        <v>-10.45</v>
      </c>
      <c r="K121">
        <f>Strains!K111</f>
        <v>-20.585999999999999</v>
      </c>
      <c r="L121">
        <f>Strains!L111</f>
        <v>0</v>
      </c>
      <c r="M121">
        <f>Strains!M111</f>
        <v>0</v>
      </c>
      <c r="N121" t="str">
        <f>Strains!N111</f>
        <v>OFF</v>
      </c>
      <c r="O121">
        <f>Strains!O111</f>
        <v>32</v>
      </c>
      <c r="P121">
        <f>Strains!P111</f>
        <v>35000</v>
      </c>
      <c r="Q121">
        <f>Strains!Q111</f>
        <v>174</v>
      </c>
      <c r="R121">
        <f>Strains!R111</f>
        <v>580</v>
      </c>
      <c r="S121">
        <f>Strains!S111</f>
        <v>26</v>
      </c>
      <c r="T121">
        <f>Strains!T111</f>
        <v>136.23677359488298</v>
      </c>
      <c r="U121">
        <f>Strains!U111</f>
        <v>5.75259822605023</v>
      </c>
      <c r="V121">
        <f>Strains!V111</f>
        <v>-90.159234895144621</v>
      </c>
      <c r="W121">
        <f>Strains!W111</f>
        <v>1.3965819618035029E-2</v>
      </c>
      <c r="X121">
        <f>Strains!X111</f>
        <v>0.89471464227549991</v>
      </c>
      <c r="Y121">
        <f>Strains!Y111</f>
        <v>3.1564571888852283E-2</v>
      </c>
      <c r="Z121">
        <f>Strains!Z111</f>
        <v>13.48658122804836</v>
      </c>
      <c r="AA121">
        <f>Strains!AA111</f>
        <v>1.052333067950544</v>
      </c>
      <c r="AB121" t="str">
        <f>Strains!AB111</f>
        <v>****</v>
      </c>
      <c r="AC121" t="str">
        <f>Strains!AC111</f>
        <v>****</v>
      </c>
      <c r="AD121">
        <f>Strains!AD111</f>
        <v>1.9743623300854518</v>
      </c>
      <c r="AG121" s="1" t="s">
        <v>460</v>
      </c>
      <c r="AH121" s="1">
        <v>0.25</v>
      </c>
      <c r="AI121" s="1">
        <f t="shared" si="17"/>
        <v>24.000000000000004</v>
      </c>
      <c r="AJ121" s="9">
        <f t="shared" si="18"/>
        <v>-90.159234895144621</v>
      </c>
      <c r="AK121" s="9">
        <f t="shared" si="19"/>
        <v>1.3965819618035029E-2</v>
      </c>
      <c r="AL121" s="9">
        <f t="shared" si="20"/>
        <v>0.89471464227549991</v>
      </c>
      <c r="AM121" s="9">
        <f t="shared" si="21"/>
        <v>3.1564571888852283E-2</v>
      </c>
      <c r="AN121">
        <f t="shared" si="49"/>
        <v>1.1712223316387933</v>
      </c>
      <c r="AO121">
        <f t="shared" si="50"/>
        <v>1.4196204763194942E-4</v>
      </c>
      <c r="AP121" s="10">
        <f t="shared" si="22"/>
        <v>899.99626728405303</v>
      </c>
      <c r="AQ121" s="10">
        <f t="shared" si="23"/>
        <v>124.27032500965686</v>
      </c>
      <c r="AR121" s="9">
        <f t="shared" si="24"/>
        <v>-90.263000000000005</v>
      </c>
      <c r="AS121">
        <f t="shared" si="51"/>
        <v>1.1701691837413353</v>
      </c>
    </row>
    <row r="122" spans="1:45">
      <c r="A122">
        <f>Strains!A112</f>
        <v>111</v>
      </c>
      <c r="B122">
        <f>Strains!B112</f>
        <v>111</v>
      </c>
      <c r="C122">
        <f>Strains!C112</f>
        <v>980028</v>
      </c>
      <c r="D122">
        <f>Strains!D112</f>
        <v>41630.241912152778</v>
      </c>
      <c r="E122">
        <f>Strains!E112</f>
        <v>71.88</v>
      </c>
      <c r="F122">
        <f>Strains!F112</f>
        <v>35.94</v>
      </c>
      <c r="G122">
        <f>Strains!G112</f>
        <v>-135</v>
      </c>
      <c r="H122">
        <f>Strains!H112</f>
        <v>-90.5</v>
      </c>
      <c r="I122">
        <f>Strains!I112</f>
        <v>11</v>
      </c>
      <c r="J122">
        <f>Strains!J112</f>
        <v>-45.7</v>
      </c>
      <c r="K122">
        <f>Strains!K112</f>
        <v>-20.468</v>
      </c>
      <c r="L122">
        <f>Strains!L112</f>
        <v>0</v>
      </c>
      <c r="M122">
        <f>Strains!M112</f>
        <v>0</v>
      </c>
      <c r="N122" t="str">
        <f>Strains!N112</f>
        <v>OFF</v>
      </c>
      <c r="O122">
        <f>Strains!O112</f>
        <v>32</v>
      </c>
      <c r="P122">
        <f>Strains!P112</f>
        <v>35000</v>
      </c>
      <c r="Q122">
        <f>Strains!Q112</f>
        <v>177</v>
      </c>
      <c r="R122">
        <f>Strains!R112</f>
        <v>611</v>
      </c>
      <c r="S122">
        <f>Strains!S112</f>
        <v>28</v>
      </c>
      <c r="T122">
        <f>Strains!T112</f>
        <v>126.78596517542339</v>
      </c>
      <c r="U122">
        <f>Strains!U112</f>
        <v>5.3340829148911526</v>
      </c>
      <c r="V122">
        <f>Strains!V112</f>
        <v>-90.24586271753239</v>
      </c>
      <c r="W122">
        <f>Strains!W112</f>
        <v>1.2517127355559333E-2</v>
      </c>
      <c r="X122">
        <f>Strains!X112</f>
        <v>0.80439052340600004</v>
      </c>
      <c r="Y122">
        <f>Strains!Y112</f>
        <v>2.7901241628878883E-2</v>
      </c>
      <c r="Z122">
        <f>Strains!Z112</f>
        <v>12.433285169787444</v>
      </c>
      <c r="AA122">
        <f>Strains!AA112</f>
        <v>0.86120578828051564</v>
      </c>
      <c r="AB122" t="str">
        <f>Strains!AB112</f>
        <v>****</v>
      </c>
      <c r="AC122" t="str">
        <f>Strains!AC112</f>
        <v>****</v>
      </c>
      <c r="AD122">
        <f>Strains!AD112</f>
        <v>1.8975832910837112</v>
      </c>
      <c r="AG122" s="1" t="s">
        <v>460</v>
      </c>
      <c r="AH122" s="1">
        <v>0.25</v>
      </c>
      <c r="AI122" s="1">
        <f t="shared" si="17"/>
        <v>-11.25</v>
      </c>
      <c r="AJ122" s="9">
        <f t="shared" si="18"/>
        <v>-90.24586271753239</v>
      </c>
      <c r="AK122" s="9">
        <f t="shared" si="19"/>
        <v>1.2517127355559333E-2</v>
      </c>
      <c r="AL122" s="9">
        <f t="shared" si="20"/>
        <v>0.80439052340600004</v>
      </c>
      <c r="AM122" s="9">
        <f t="shared" si="21"/>
        <v>2.7901241628878883E-2</v>
      </c>
      <c r="AN122">
        <f t="shared" si="49"/>
        <v>1.1703429192104744</v>
      </c>
      <c r="AO122">
        <f t="shared" si="50"/>
        <v>1.2694610711339038E-4</v>
      </c>
      <c r="AP122" s="10">
        <f t="shared" si="22"/>
        <v>148.47038492643188</v>
      </c>
      <c r="AQ122" s="10">
        <f t="shared" si="23"/>
        <v>109.22787814732598</v>
      </c>
      <c r="AR122" s="9">
        <f t="shared" si="24"/>
        <v>-90.263000000000005</v>
      </c>
      <c r="AS122">
        <f t="shared" si="51"/>
        <v>1.1701691837413353</v>
      </c>
    </row>
    <row r="123" spans="1:45">
      <c r="A123">
        <f>Strains!A113</f>
        <v>112</v>
      </c>
      <c r="B123">
        <f>Strains!B113</f>
        <v>112</v>
      </c>
      <c r="C123">
        <f>Strains!C113</f>
        <v>980028</v>
      </c>
      <c r="D123">
        <f>Strains!D113</f>
        <v>41630.244129282408</v>
      </c>
      <c r="E123">
        <f>Strains!E113</f>
        <v>71.88</v>
      </c>
      <c r="F123">
        <f>Strains!F113</f>
        <v>35.94</v>
      </c>
      <c r="G123">
        <f>Strains!G113</f>
        <v>-135</v>
      </c>
      <c r="H123">
        <f>Strains!H113</f>
        <v>-90.5</v>
      </c>
      <c r="I123">
        <f>Strains!I113</f>
        <v>11</v>
      </c>
      <c r="J123">
        <f>Strains!J113</f>
        <v>-45.45</v>
      </c>
      <c r="K123">
        <f>Strains!K113</f>
        <v>-20.472000000000001</v>
      </c>
      <c r="L123">
        <f>Strains!L113</f>
        <v>0</v>
      </c>
      <c r="M123">
        <f>Strains!M113</f>
        <v>0</v>
      </c>
      <c r="N123" t="str">
        <f>Strains!N113</f>
        <v>OFF</v>
      </c>
      <c r="O123">
        <f>Strains!O113</f>
        <v>32</v>
      </c>
      <c r="P123">
        <f>Strains!P113</f>
        <v>35000</v>
      </c>
      <c r="Q123">
        <f>Strains!Q113</f>
        <v>176</v>
      </c>
      <c r="R123">
        <f>Strains!R113</f>
        <v>630</v>
      </c>
      <c r="S123">
        <f>Strains!S113</f>
        <v>18</v>
      </c>
      <c r="T123">
        <f>Strains!T113</f>
        <v>127.58955621129709</v>
      </c>
      <c r="U123">
        <f>Strains!U113</f>
        <v>5.9765916499989533</v>
      </c>
      <c r="V123">
        <f>Strains!V113</f>
        <v>-90.250692070684266</v>
      </c>
      <c r="W123">
        <f>Strains!W113</f>
        <v>1.4343926260448343E-2</v>
      </c>
      <c r="X123">
        <f>Strains!X113</f>
        <v>0.8307444561900108</v>
      </c>
      <c r="Y123">
        <f>Strains!Y113</f>
        <v>3.1840252008467462E-2</v>
      </c>
      <c r="Z123">
        <f>Strains!Z113</f>
        <v>11.551457263698111</v>
      </c>
      <c r="AA123">
        <f>Strains!AA113</f>
        <v>0.96872276009188718</v>
      </c>
      <c r="AB123" t="str">
        <f>Strains!AB113</f>
        <v>****</v>
      </c>
      <c r="AC123" t="str">
        <f>Strains!AC113</f>
        <v>****</v>
      </c>
      <c r="AD123">
        <f>Strains!AD113</f>
        <v>2.1332432697618047</v>
      </c>
      <c r="AG123" s="1" t="s">
        <v>460</v>
      </c>
      <c r="AH123" s="1">
        <v>0.25</v>
      </c>
      <c r="AI123" s="1">
        <f t="shared" si="17"/>
        <v>-11</v>
      </c>
      <c r="AJ123" s="9">
        <f t="shared" si="18"/>
        <v>-90.250692070684266</v>
      </c>
      <c r="AK123" s="9">
        <f t="shared" si="19"/>
        <v>1.4343926260448343E-2</v>
      </c>
      <c r="AL123" s="9">
        <f t="shared" si="20"/>
        <v>0.8307444561900108</v>
      </c>
      <c r="AM123" s="9">
        <f t="shared" si="21"/>
        <v>3.1840252008467462E-2</v>
      </c>
      <c r="AN123">
        <f t="shared" si="49"/>
        <v>1.1702939520073961</v>
      </c>
      <c r="AO123">
        <f t="shared" si="50"/>
        <v>1.4545824448197742E-4</v>
      </c>
      <c r="AP123" s="10">
        <f t="shared" si="22"/>
        <v>106.62412563443624</v>
      </c>
      <c r="AQ123" s="10">
        <f t="shared" si="23"/>
        <v>124.9727040853017</v>
      </c>
      <c r="AR123" s="9">
        <f t="shared" si="24"/>
        <v>-90.263000000000005</v>
      </c>
      <c r="AS123">
        <f t="shared" si="51"/>
        <v>1.1701691837413353</v>
      </c>
    </row>
    <row r="124" spans="1:45">
      <c r="A124">
        <f>Strains!A114</f>
        <v>113</v>
      </c>
      <c r="B124">
        <f>Strains!B114</f>
        <v>113</v>
      </c>
      <c r="C124">
        <f>Strains!C114</f>
        <v>980028</v>
      </c>
      <c r="D124">
        <f>Strains!D114</f>
        <v>41630.246263657406</v>
      </c>
      <c r="E124">
        <f>Strains!E114</f>
        <v>71.88</v>
      </c>
      <c r="F124">
        <f>Strains!F114</f>
        <v>35.94</v>
      </c>
      <c r="G124">
        <f>Strains!G114</f>
        <v>-135</v>
      </c>
      <c r="H124">
        <f>Strains!H114</f>
        <v>-90.5</v>
      </c>
      <c r="I124">
        <f>Strains!I114</f>
        <v>11</v>
      </c>
      <c r="J124">
        <f>Strains!J114</f>
        <v>-45.2</v>
      </c>
      <c r="K124">
        <f>Strains!K114</f>
        <v>-20.457999999999998</v>
      </c>
      <c r="L124">
        <f>Strains!L114</f>
        <v>0</v>
      </c>
      <c r="M124">
        <f>Strains!M114</f>
        <v>0</v>
      </c>
      <c r="N124" t="str">
        <f>Strains!N114</f>
        <v>OFF</v>
      </c>
      <c r="O124">
        <f>Strains!O114</f>
        <v>32</v>
      </c>
      <c r="P124">
        <f>Strains!P114</f>
        <v>35000</v>
      </c>
      <c r="Q124">
        <f>Strains!Q114</f>
        <v>176</v>
      </c>
      <c r="R124">
        <f>Strains!R114</f>
        <v>585</v>
      </c>
      <c r="S124">
        <f>Strains!S114</f>
        <v>29</v>
      </c>
      <c r="T124">
        <f>Strains!T114</f>
        <v>122.46540019124174</v>
      </c>
      <c r="U124">
        <f>Strains!U114</f>
        <v>5.1345621854655432</v>
      </c>
      <c r="V124">
        <f>Strains!V114</f>
        <v>-90.259425754968547</v>
      </c>
      <c r="W124">
        <f>Strains!W114</f>
        <v>1.2905100951130503E-2</v>
      </c>
      <c r="X124">
        <f>Strains!X114</f>
        <v>0.82671421311409377</v>
      </c>
      <c r="Y124">
        <f>Strains!Y114</f>
        <v>2.9117199161993675E-2</v>
      </c>
      <c r="Z124">
        <f>Strains!Z114</f>
        <v>12.827980301937599</v>
      </c>
      <c r="AA124">
        <f>Strains!AA114</f>
        <v>0.88135591485369136</v>
      </c>
      <c r="AB124" t="str">
        <f>Strains!AB114</f>
        <v>****</v>
      </c>
      <c r="AC124" t="str">
        <f>Strains!AC114</f>
        <v>****</v>
      </c>
      <c r="AD124">
        <f>Strains!AD114</f>
        <v>1.8511199471875308</v>
      </c>
      <c r="AG124" s="1" t="s">
        <v>460</v>
      </c>
      <c r="AH124" s="1">
        <v>0.25</v>
      </c>
      <c r="AI124" s="1">
        <f t="shared" si="17"/>
        <v>-10.75</v>
      </c>
      <c r="AJ124" s="9">
        <f t="shared" si="18"/>
        <v>-90.259425754968547</v>
      </c>
      <c r="AK124" s="9">
        <f t="shared" si="19"/>
        <v>1.2905100951130503E-2</v>
      </c>
      <c r="AL124" s="9">
        <f t="shared" si="20"/>
        <v>0.82671421311409377</v>
      </c>
      <c r="AM124" s="9">
        <f t="shared" si="21"/>
        <v>2.9117199161993675E-2</v>
      </c>
      <c r="AN124">
        <f t="shared" si="49"/>
        <v>1.1702054125403425</v>
      </c>
      <c r="AO124">
        <f t="shared" si="50"/>
        <v>1.3083516289436048E-4</v>
      </c>
      <c r="AP124" s="10">
        <f t="shared" si="22"/>
        <v>30.960308569559032</v>
      </c>
      <c r="AQ124" s="10">
        <f t="shared" si="23"/>
        <v>112.22134665974843</v>
      </c>
      <c r="AR124" s="9">
        <f t="shared" si="24"/>
        <v>-90.263000000000005</v>
      </c>
      <c r="AS124">
        <f t="shared" si="51"/>
        <v>1.1701691837413353</v>
      </c>
    </row>
    <row r="125" spans="1:45">
      <c r="A125">
        <f>Strains!A115</f>
        <v>114</v>
      </c>
      <c r="B125">
        <f>Strains!B115</f>
        <v>114</v>
      </c>
      <c r="C125">
        <f>Strains!C115</f>
        <v>980028</v>
      </c>
      <c r="D125">
        <f>Strains!D115</f>
        <v>41630.248420023148</v>
      </c>
      <c r="E125">
        <f>Strains!E115</f>
        <v>71.88</v>
      </c>
      <c r="F125">
        <f>Strains!F115</f>
        <v>35.94</v>
      </c>
      <c r="G125">
        <f>Strains!G115</f>
        <v>-135</v>
      </c>
      <c r="H125">
        <f>Strains!H115</f>
        <v>-90.5</v>
      </c>
      <c r="I125">
        <f>Strains!I115</f>
        <v>11</v>
      </c>
      <c r="J125">
        <f>Strains!J115</f>
        <v>-44.95</v>
      </c>
      <c r="K125">
        <f>Strains!K115</f>
        <v>-20.428999999999998</v>
      </c>
      <c r="L125">
        <f>Strains!L115</f>
        <v>0</v>
      </c>
      <c r="M125">
        <f>Strains!M115</f>
        <v>0</v>
      </c>
      <c r="N125" t="str">
        <f>Strains!N115</f>
        <v>OFF</v>
      </c>
      <c r="O125">
        <f>Strains!O115</f>
        <v>32</v>
      </c>
      <c r="P125">
        <f>Strains!P115</f>
        <v>35000</v>
      </c>
      <c r="Q125">
        <f>Strains!Q115</f>
        <v>175</v>
      </c>
      <c r="R125">
        <f>Strains!R115</f>
        <v>544</v>
      </c>
      <c r="S125">
        <f>Strains!S115</f>
        <v>32</v>
      </c>
      <c r="T125">
        <f>Strains!T115</f>
        <v>128.69586334259037</v>
      </c>
      <c r="U125">
        <f>Strains!U115</f>
        <v>4.2141181225797668</v>
      </c>
      <c r="V125">
        <f>Strains!V115</f>
        <v>-90.271227270463569</v>
      </c>
      <c r="W125">
        <f>Strains!W115</f>
        <v>1.1163215917735517E-2</v>
      </c>
      <c r="X125">
        <f>Strains!X115</f>
        <v>0.9088620851451984</v>
      </c>
      <c r="Y125">
        <f>Strains!Y115</f>
        <v>2.5535710672255234E-2</v>
      </c>
      <c r="Z125">
        <f>Strains!Z115</f>
        <v>14.189768009208256</v>
      </c>
      <c r="AA125">
        <f>Strains!AA115</f>
        <v>0.83076229831168324</v>
      </c>
      <c r="AB125" t="str">
        <f>Strains!AB115</f>
        <v>****</v>
      </c>
      <c r="AC125" t="str">
        <f>Strains!AC115</f>
        <v>****</v>
      </c>
      <c r="AD125">
        <f>Strains!AD115</f>
        <v>1.4831086070167763</v>
      </c>
      <c r="AG125" s="1" t="s">
        <v>460</v>
      </c>
      <c r="AH125" s="1">
        <v>0.25</v>
      </c>
      <c r="AI125" s="1">
        <f t="shared" si="17"/>
        <v>-10.5</v>
      </c>
      <c r="AJ125" s="9">
        <f t="shared" si="18"/>
        <v>-90.271227270463569</v>
      </c>
      <c r="AK125" s="9">
        <f t="shared" si="19"/>
        <v>1.1163215917735517E-2</v>
      </c>
      <c r="AL125" s="9">
        <f t="shared" si="20"/>
        <v>0.9088620851451984</v>
      </c>
      <c r="AM125" s="9">
        <f t="shared" si="21"/>
        <v>2.5535710672255234E-2</v>
      </c>
      <c r="AN125">
        <f t="shared" si="49"/>
        <v>1.1700858043988842</v>
      </c>
      <c r="AO125">
        <f t="shared" si="50"/>
        <v>1.1313804401402727E-4</v>
      </c>
      <c r="AP125" s="10">
        <f t="shared" si="22"/>
        <v>-71.254091809593376</v>
      </c>
      <c r="AQ125" s="10">
        <f t="shared" si="23"/>
        <v>96.758691275746287</v>
      </c>
      <c r="AR125" s="9">
        <f t="shared" si="24"/>
        <v>-90.263000000000005</v>
      </c>
      <c r="AS125">
        <f t="shared" si="51"/>
        <v>1.1701691837413353</v>
      </c>
    </row>
    <row r="126" spans="1:45">
      <c r="A126">
        <f>Strains!A116</f>
        <v>115</v>
      </c>
      <c r="B126">
        <f>Strains!B116</f>
        <v>115</v>
      </c>
      <c r="C126">
        <f>Strains!C116</f>
        <v>980028</v>
      </c>
      <c r="D126">
        <f>Strains!D116</f>
        <v>41630.250603819448</v>
      </c>
      <c r="E126">
        <f>Strains!E116</f>
        <v>71.88</v>
      </c>
      <c r="F126">
        <f>Strains!F116</f>
        <v>35.94</v>
      </c>
      <c r="G126">
        <f>Strains!G116</f>
        <v>-135</v>
      </c>
      <c r="H126">
        <f>Strains!H116</f>
        <v>-90.5</v>
      </c>
      <c r="I126">
        <f>Strains!I116</f>
        <v>11</v>
      </c>
      <c r="J126">
        <f>Strains!J116</f>
        <v>-44.7</v>
      </c>
      <c r="K126">
        <f>Strains!K116</f>
        <v>-20.417000000000002</v>
      </c>
      <c r="L126">
        <f>Strains!L116</f>
        <v>0</v>
      </c>
      <c r="M126">
        <f>Strains!M116</f>
        <v>0</v>
      </c>
      <c r="N126" t="str">
        <f>Strains!N116</f>
        <v>OFF</v>
      </c>
      <c r="O126">
        <f>Strains!O116</f>
        <v>32</v>
      </c>
      <c r="P126">
        <f>Strains!P116</f>
        <v>35000</v>
      </c>
      <c r="Q126">
        <f>Strains!Q116</f>
        <v>176</v>
      </c>
      <c r="R126">
        <f>Strains!R116</f>
        <v>541</v>
      </c>
      <c r="S126">
        <f>Strains!S116</f>
        <v>28</v>
      </c>
      <c r="T126">
        <f>Strains!T116</f>
        <v>131.2821758025697</v>
      </c>
      <c r="U126">
        <f>Strains!U116</f>
        <v>5.0856107967444153</v>
      </c>
      <c r="V126">
        <f>Strains!V116</f>
        <v>-90.269140067198279</v>
      </c>
      <c r="W126">
        <f>Strains!W116</f>
        <v>1.3214717277946876E-2</v>
      </c>
      <c r="X126">
        <f>Strains!X116</f>
        <v>0.90727106084078579</v>
      </c>
      <c r="Y126">
        <f>Strains!Y116</f>
        <v>3.0011546932063336E-2</v>
      </c>
      <c r="Z126">
        <f>Strains!Z116</f>
        <v>14.627900289313084</v>
      </c>
      <c r="AA126">
        <f>Strains!AA116</f>
        <v>1.004713289882649</v>
      </c>
      <c r="AB126" t="str">
        <f>Strains!AB116</f>
        <v>****</v>
      </c>
      <c r="AC126" t="str">
        <f>Strains!AC116</f>
        <v>****</v>
      </c>
      <c r="AD126">
        <f>Strains!AD116</f>
        <v>1.773607025086205</v>
      </c>
      <c r="AG126" s="1" t="s">
        <v>460</v>
      </c>
      <c r="AH126" s="1">
        <v>0.25</v>
      </c>
      <c r="AI126" s="1">
        <f t="shared" si="17"/>
        <v>-10.25</v>
      </c>
      <c r="AJ126" s="9">
        <f t="shared" si="18"/>
        <v>-90.269140067198279</v>
      </c>
      <c r="AK126" s="9">
        <f t="shared" si="19"/>
        <v>1.3214717277946876E-2</v>
      </c>
      <c r="AL126" s="9">
        <f t="shared" si="20"/>
        <v>0.90727106084078579</v>
      </c>
      <c r="AM126" s="9">
        <f t="shared" si="21"/>
        <v>3.0011546932063336E-2</v>
      </c>
      <c r="AN126">
        <f t="shared" si="49"/>
        <v>1.1701069554822658</v>
      </c>
      <c r="AO126">
        <f t="shared" si="50"/>
        <v>1.3394068766903189E-4</v>
      </c>
      <c r="AP126" s="10">
        <f t="shared" si="22"/>
        <v>-53.178856471395143</v>
      </c>
      <c r="AQ126" s="10">
        <f t="shared" si="23"/>
        <v>114.63976591032139</v>
      </c>
      <c r="AR126" s="9">
        <f t="shared" si="24"/>
        <v>-90.263000000000005</v>
      </c>
      <c r="AS126">
        <f t="shared" si="51"/>
        <v>1.1701691837413353</v>
      </c>
    </row>
    <row r="127" spans="1:45">
      <c r="A127">
        <f>Strains!A117</f>
        <v>116</v>
      </c>
      <c r="B127">
        <f>Strains!B117</f>
        <v>116</v>
      </c>
      <c r="C127">
        <f>Strains!C117</f>
        <v>980028</v>
      </c>
      <c r="D127">
        <f>Strains!D117</f>
        <v>41630.252820023146</v>
      </c>
      <c r="E127">
        <f>Strains!E117</f>
        <v>71.88</v>
      </c>
      <c r="F127">
        <f>Strains!F117</f>
        <v>35.94</v>
      </c>
      <c r="G127">
        <f>Strains!G117</f>
        <v>-135</v>
      </c>
      <c r="H127">
        <f>Strains!H117</f>
        <v>-90.5</v>
      </c>
      <c r="I127">
        <f>Strains!I117</f>
        <v>11</v>
      </c>
      <c r="J127">
        <f>Strains!J117</f>
        <v>-44.45</v>
      </c>
      <c r="K127">
        <f>Strains!K117</f>
        <v>-20.367000000000001</v>
      </c>
      <c r="L127">
        <f>Strains!L117</f>
        <v>0</v>
      </c>
      <c r="M127">
        <f>Strains!M117</f>
        <v>0</v>
      </c>
      <c r="N127" t="str">
        <f>Strains!N117</f>
        <v>OFF</v>
      </c>
      <c r="O127">
        <f>Strains!O117</f>
        <v>32</v>
      </c>
      <c r="P127">
        <f>Strains!P117</f>
        <v>35000</v>
      </c>
      <c r="Q127">
        <f>Strains!Q117</f>
        <v>176</v>
      </c>
      <c r="R127">
        <f>Strains!R117</f>
        <v>588</v>
      </c>
      <c r="S127">
        <f>Strains!S117</f>
        <v>27</v>
      </c>
      <c r="T127">
        <f>Strains!T117</f>
        <v>134.43412520720833</v>
      </c>
      <c r="U127">
        <f>Strains!U117</f>
        <v>4.7792651843964764</v>
      </c>
      <c r="V127">
        <f>Strains!V117</f>
        <v>-90.244829747983744</v>
      </c>
      <c r="W127">
        <f>Strains!W117</f>
        <v>1.2414543375265298E-2</v>
      </c>
      <c r="X127">
        <f>Strains!X117</f>
        <v>0.92847666484003433</v>
      </c>
      <c r="Y127">
        <f>Strains!Y117</f>
        <v>2.8455975625478198E-2</v>
      </c>
      <c r="Z127">
        <f>Strains!Z117</f>
        <v>14.299657526519114</v>
      </c>
      <c r="AA127">
        <f>Strains!AA117</f>
        <v>0.96141648216930942</v>
      </c>
      <c r="AB127" t="str">
        <f>Strains!AB117</f>
        <v>****</v>
      </c>
      <c r="AC127" t="str">
        <f>Strains!AC117</f>
        <v>****</v>
      </c>
      <c r="AD127">
        <f>Strains!AD117</f>
        <v>1.653712379932947</v>
      </c>
      <c r="AG127" s="1" t="s">
        <v>460</v>
      </c>
      <c r="AH127" s="1">
        <v>0.25</v>
      </c>
      <c r="AI127" s="1">
        <f t="shared" si="17"/>
        <v>-10</v>
      </c>
      <c r="AJ127" s="9">
        <f t="shared" si="18"/>
        <v>-90.244829747983744</v>
      </c>
      <c r="AK127" s="9">
        <f t="shared" si="19"/>
        <v>1.2414543375265298E-2</v>
      </c>
      <c r="AL127" s="9">
        <f t="shared" si="20"/>
        <v>0.92847666484003433</v>
      </c>
      <c r="AM127" s="9">
        <f t="shared" si="21"/>
        <v>2.8455975625478198E-2</v>
      </c>
      <c r="AN127">
        <f t="shared" si="49"/>
        <v>1.1703533938020996</v>
      </c>
      <c r="AO127">
        <f t="shared" si="50"/>
        <v>1.2590894998831814E-4</v>
      </c>
      <c r="AP127" s="10">
        <f t="shared" si="22"/>
        <v>157.42173296286353</v>
      </c>
      <c r="AQ127" s="10">
        <f t="shared" si="23"/>
        <v>108.36485873176429</v>
      </c>
      <c r="AR127" s="9">
        <f t="shared" si="24"/>
        <v>-90.263000000000005</v>
      </c>
      <c r="AS127">
        <f t="shared" si="51"/>
        <v>1.1701691837413353</v>
      </c>
    </row>
    <row r="128" spans="1:45">
      <c r="A128">
        <f>Strains!A118</f>
        <v>117</v>
      </c>
      <c r="B128">
        <f>Strains!B118</f>
        <v>117</v>
      </c>
      <c r="C128">
        <f>Strains!C118</f>
        <v>980028</v>
      </c>
      <c r="D128">
        <f>Strains!D118</f>
        <v>41630.254968171299</v>
      </c>
      <c r="E128">
        <f>Strains!E118</f>
        <v>71.88</v>
      </c>
      <c r="F128">
        <f>Strains!F118</f>
        <v>35.94</v>
      </c>
      <c r="G128">
        <f>Strains!G118</f>
        <v>-135</v>
      </c>
      <c r="H128">
        <f>Strains!H118</f>
        <v>-90.5</v>
      </c>
      <c r="I128">
        <f>Strains!I118</f>
        <v>11</v>
      </c>
      <c r="J128">
        <f>Strains!J118</f>
        <v>-44.2</v>
      </c>
      <c r="K128">
        <f>Strains!K118</f>
        <v>-20.358000000000001</v>
      </c>
      <c r="L128">
        <f>Strains!L118</f>
        <v>0</v>
      </c>
      <c r="M128">
        <f>Strains!M118</f>
        <v>0</v>
      </c>
      <c r="N128" t="str">
        <f>Strains!N118</f>
        <v>OFF</v>
      </c>
      <c r="O128">
        <f>Strains!O118</f>
        <v>32</v>
      </c>
      <c r="P128">
        <f>Strains!P118</f>
        <v>35000</v>
      </c>
      <c r="Q128">
        <f>Strains!Q118</f>
        <v>176</v>
      </c>
      <c r="R128">
        <f>Strains!R118</f>
        <v>526</v>
      </c>
      <c r="S128">
        <f>Strains!S118</f>
        <v>30</v>
      </c>
      <c r="T128">
        <f>Strains!T118</f>
        <v>125.93391096713376</v>
      </c>
      <c r="U128">
        <f>Strains!U118</f>
        <v>4.7546183365246728</v>
      </c>
      <c r="V128">
        <f>Strains!V118</f>
        <v>-90.223131158514207</v>
      </c>
      <c r="W128">
        <f>Strains!W118</f>
        <v>1.3397093368096632E-2</v>
      </c>
      <c r="X128">
        <f>Strains!X118</f>
        <v>0.94094886203311345</v>
      </c>
      <c r="Y128">
        <f>Strains!Y118</f>
        <v>3.0814404908086648E-2</v>
      </c>
      <c r="Z128">
        <f>Strains!Z118</f>
        <v>14.699541334851308</v>
      </c>
      <c r="AA128">
        <f>Strains!AA118</f>
        <v>1.0019406146517049</v>
      </c>
      <c r="AB128" t="str">
        <f>Strains!AB118</f>
        <v>****</v>
      </c>
      <c r="AC128" t="str">
        <f>Strains!AC118</f>
        <v>****</v>
      </c>
      <c r="AD128">
        <f>Strains!AD118</f>
        <v>1.6851868031118409</v>
      </c>
      <c r="AG128" s="1" t="s">
        <v>460</v>
      </c>
      <c r="AH128" s="1">
        <v>0.25</v>
      </c>
      <c r="AI128" s="1">
        <f t="shared" si="17"/>
        <v>-9.75</v>
      </c>
      <c r="AJ128" s="9">
        <f t="shared" si="18"/>
        <v>-90.223131158514207</v>
      </c>
      <c r="AK128" s="9">
        <f t="shared" si="19"/>
        <v>1.3397093368096632E-2</v>
      </c>
      <c r="AL128" s="9">
        <f t="shared" si="20"/>
        <v>0.94094886203311345</v>
      </c>
      <c r="AM128" s="9">
        <f t="shared" si="21"/>
        <v>3.0814404908086648E-2</v>
      </c>
      <c r="AN128">
        <f t="shared" si="49"/>
        <v>1.1705734887210977</v>
      </c>
      <c r="AO128">
        <f t="shared" si="50"/>
        <v>1.3595280114220287E-4</v>
      </c>
      <c r="AP128" s="10">
        <f t="shared" si="22"/>
        <v>345.50985052412346</v>
      </c>
      <c r="AQ128" s="10">
        <f t="shared" si="23"/>
        <v>117.51663151387464</v>
      </c>
      <c r="AR128" s="9">
        <f t="shared" si="24"/>
        <v>-90.263000000000005</v>
      </c>
      <c r="AS128">
        <f t="shared" si="51"/>
        <v>1.1701691837413353</v>
      </c>
    </row>
    <row r="129" spans="1:45">
      <c r="A129">
        <f>Strains!A119</f>
        <v>118</v>
      </c>
      <c r="B129">
        <f>Strains!B119</f>
        <v>118</v>
      </c>
      <c r="C129">
        <f>Strains!C119</f>
        <v>980028</v>
      </c>
      <c r="D129">
        <f>Strains!D119</f>
        <v>41630.257097916663</v>
      </c>
      <c r="E129">
        <f>Strains!E119</f>
        <v>71.88</v>
      </c>
      <c r="F129">
        <f>Strains!F119</f>
        <v>35.94</v>
      </c>
      <c r="G129">
        <f>Strains!G119</f>
        <v>-135</v>
      </c>
      <c r="H129">
        <f>Strains!H119</f>
        <v>-90.5</v>
      </c>
      <c r="I129">
        <f>Strains!I119</f>
        <v>11</v>
      </c>
      <c r="J129">
        <f>Strains!J119</f>
        <v>-43.95</v>
      </c>
      <c r="K129">
        <f>Strains!K119</f>
        <v>-20.338999999999999</v>
      </c>
      <c r="L129">
        <f>Strains!L119</f>
        <v>0</v>
      </c>
      <c r="M129">
        <f>Strains!M119</f>
        <v>0</v>
      </c>
      <c r="N129" t="str">
        <f>Strains!N119</f>
        <v>OFF</v>
      </c>
      <c r="O129">
        <f>Strains!O119</f>
        <v>32</v>
      </c>
      <c r="P129">
        <f>Strains!P119</f>
        <v>35000</v>
      </c>
      <c r="Q129">
        <f>Strains!Q119</f>
        <v>174</v>
      </c>
      <c r="R129">
        <f>Strains!R119</f>
        <v>527</v>
      </c>
      <c r="S129">
        <f>Strains!S119</f>
        <v>32</v>
      </c>
      <c r="T129">
        <f>Strains!T119</f>
        <v>132.50536342070487</v>
      </c>
      <c r="U129">
        <f>Strains!U119</f>
        <v>4.8794514850739779</v>
      </c>
      <c r="V129">
        <f>Strains!V119</f>
        <v>-90.191320981486442</v>
      </c>
      <c r="W129">
        <f>Strains!W119</f>
        <v>1.3294734550209355E-2</v>
      </c>
      <c r="X129">
        <f>Strains!X119</f>
        <v>0.96919518249179437</v>
      </c>
      <c r="Y129">
        <f>Strains!Y119</f>
        <v>3.1165601948178093E-2</v>
      </c>
      <c r="Z129">
        <f>Strains!Z119</f>
        <v>14.391713490142006</v>
      </c>
      <c r="AA129">
        <f>Strains!AA119</f>
        <v>1.0337596861223051</v>
      </c>
      <c r="AB129" t="str">
        <f>Strains!AB119</f>
        <v>****</v>
      </c>
      <c r="AC129" t="str">
        <f>Strains!AC119</f>
        <v>****</v>
      </c>
      <c r="AD129">
        <f>Strains!AD119</f>
        <v>1.6871845073304417</v>
      </c>
      <c r="AG129" s="1" t="s">
        <v>460</v>
      </c>
      <c r="AH129" s="1">
        <v>0.25</v>
      </c>
      <c r="AI129" s="1">
        <f t="shared" si="17"/>
        <v>-9.5</v>
      </c>
      <c r="AJ129" s="9">
        <f t="shared" si="18"/>
        <v>-90.191320981486442</v>
      </c>
      <c r="AK129" s="9">
        <f t="shared" si="19"/>
        <v>1.3294734550209355E-2</v>
      </c>
      <c r="AL129" s="9">
        <f t="shared" si="20"/>
        <v>0.96919518249179437</v>
      </c>
      <c r="AM129" s="9">
        <f t="shared" si="21"/>
        <v>3.1165601948178093E-2</v>
      </c>
      <c r="AN129">
        <f t="shared" si="49"/>
        <v>1.1708963739098608</v>
      </c>
      <c r="AO129">
        <f t="shared" si="50"/>
        <v>1.3502605481940932E-4</v>
      </c>
      <c r="AP129" s="10">
        <f t="shared" si="22"/>
        <v>621.44019739137161</v>
      </c>
      <c r="AQ129" s="10">
        <f t="shared" si="23"/>
        <v>117.52019473480402</v>
      </c>
      <c r="AR129" s="9">
        <f t="shared" si="24"/>
        <v>-90.263000000000005</v>
      </c>
      <c r="AS129">
        <f t="shared" si="51"/>
        <v>1.1701691837413353</v>
      </c>
    </row>
    <row r="130" spans="1:45">
      <c r="A130">
        <f>Strains!A120</f>
        <v>119</v>
      </c>
      <c r="B130">
        <f>Strains!B120</f>
        <v>119</v>
      </c>
      <c r="C130">
        <f>Strains!C120</f>
        <v>980028</v>
      </c>
      <c r="D130">
        <f>Strains!D120</f>
        <v>41630.259195254628</v>
      </c>
      <c r="E130">
        <f>Strains!E120</f>
        <v>71.88</v>
      </c>
      <c r="F130">
        <f>Strains!F120</f>
        <v>35.94</v>
      </c>
      <c r="G130">
        <f>Strains!G120</f>
        <v>-135</v>
      </c>
      <c r="H130">
        <f>Strains!H120</f>
        <v>-90.5</v>
      </c>
      <c r="I130">
        <f>Strains!I120</f>
        <v>11</v>
      </c>
      <c r="J130">
        <f>Strains!J120</f>
        <v>-43.7</v>
      </c>
      <c r="K130">
        <f>Strains!K120</f>
        <v>-20.367999999999999</v>
      </c>
      <c r="L130">
        <f>Strains!L120</f>
        <v>0</v>
      </c>
      <c r="M130">
        <f>Strains!M120</f>
        <v>0</v>
      </c>
      <c r="N130" t="str">
        <f>Strains!N120</f>
        <v>OFF</v>
      </c>
      <c r="O130">
        <f>Strains!O120</f>
        <v>32</v>
      </c>
      <c r="P130">
        <f>Strains!P120</f>
        <v>35000</v>
      </c>
      <c r="Q130">
        <f>Strains!Q120</f>
        <v>175</v>
      </c>
      <c r="R130">
        <f>Strains!R120</f>
        <v>485</v>
      </c>
      <c r="S130">
        <f>Strains!S120</f>
        <v>33</v>
      </c>
      <c r="T130">
        <f>Strains!T120</f>
        <v>124.54865381903011</v>
      </c>
      <c r="U130">
        <f>Strains!U120</f>
        <v>3.9305485030844265</v>
      </c>
      <c r="V130">
        <f>Strains!V120</f>
        <v>-90.164314901925422</v>
      </c>
      <c r="W130">
        <f>Strains!W120</f>
        <v>1.1647356872869059E-2</v>
      </c>
      <c r="X130">
        <f>Strains!X120</f>
        <v>0.98775852388874408</v>
      </c>
      <c r="Y130">
        <f>Strains!Y120</f>
        <v>2.7538435137851834E-2</v>
      </c>
      <c r="Z130">
        <f>Strains!Z120</f>
        <v>14.646747147295335</v>
      </c>
      <c r="AA130">
        <f>Strains!AA120</f>
        <v>0.87844976025249333</v>
      </c>
      <c r="AB130" t="str">
        <f>Strains!AB120</f>
        <v>****</v>
      </c>
      <c r="AC130" t="str">
        <f>Strains!AC120</f>
        <v>****</v>
      </c>
      <c r="AD130">
        <f>Strains!AD120</f>
        <v>1.3924544597201254</v>
      </c>
      <c r="AG130" s="1" t="s">
        <v>460</v>
      </c>
      <c r="AH130" s="1">
        <v>0.25</v>
      </c>
      <c r="AI130" s="1">
        <f t="shared" si="17"/>
        <v>-9.25</v>
      </c>
      <c r="AJ130" s="9">
        <f t="shared" si="18"/>
        <v>-90.164314901925422</v>
      </c>
      <c r="AK130" s="9">
        <f t="shared" si="19"/>
        <v>1.1647356872869059E-2</v>
      </c>
      <c r="AL130" s="9">
        <f t="shared" si="20"/>
        <v>0.98775852388874408</v>
      </c>
      <c r="AM130" s="9">
        <f t="shared" si="21"/>
        <v>2.7538435137851834E-2</v>
      </c>
      <c r="AN130">
        <f t="shared" si="49"/>
        <v>1.1711707064035544</v>
      </c>
      <c r="AO130">
        <f t="shared" si="50"/>
        <v>1.1837565642669468E-4</v>
      </c>
      <c r="AP130" s="10">
        <f t="shared" si="22"/>
        <v>855.87851409397172</v>
      </c>
      <c r="AQ130" s="10">
        <f t="shared" si="23"/>
        <v>103.92801569025232</v>
      </c>
      <c r="AR130" s="9">
        <f t="shared" si="24"/>
        <v>-90.263000000000005</v>
      </c>
      <c r="AS130">
        <f t="shared" si="51"/>
        <v>1.1701691837413353</v>
      </c>
    </row>
    <row r="131" spans="1:45">
      <c r="A131">
        <f>Strains!A121</f>
        <v>120</v>
      </c>
      <c r="B131">
        <f>Strains!B121</f>
        <v>120</v>
      </c>
      <c r="C131">
        <f>Strains!C121</f>
        <v>980028</v>
      </c>
      <c r="D131">
        <f>Strains!D121</f>
        <v>41630.261319907404</v>
      </c>
      <c r="E131">
        <f>Strains!E121</f>
        <v>71.88</v>
      </c>
      <c r="F131">
        <f>Strains!F121</f>
        <v>35.94</v>
      </c>
      <c r="G131">
        <f>Strains!G121</f>
        <v>-135</v>
      </c>
      <c r="H131">
        <f>Strains!H121</f>
        <v>-90.5</v>
      </c>
      <c r="I131">
        <f>Strains!I121</f>
        <v>11</v>
      </c>
      <c r="J131">
        <f>Strains!J121</f>
        <v>-25.19</v>
      </c>
      <c r="K131">
        <f>Strains!K121</f>
        <v>-20.184999999999999</v>
      </c>
      <c r="L131">
        <f>Strains!L121</f>
        <v>0</v>
      </c>
      <c r="M131">
        <f>Strains!M121</f>
        <v>0</v>
      </c>
      <c r="N131" t="str">
        <f>Strains!N121</f>
        <v>OFF</v>
      </c>
      <c r="O131">
        <f>Strains!O121</f>
        <v>32</v>
      </c>
      <c r="P131">
        <f>Strains!P121</f>
        <v>35000</v>
      </c>
      <c r="Q131">
        <f>Strains!Q121</f>
        <v>173</v>
      </c>
      <c r="R131">
        <f>Strains!R121</f>
        <v>493</v>
      </c>
      <c r="S131">
        <f>Strains!S121</f>
        <v>24</v>
      </c>
      <c r="T131">
        <f>Strains!T121</f>
        <v>129.08469832781432</v>
      </c>
      <c r="U131">
        <f>Strains!U121</f>
        <v>4.7393877932629218</v>
      </c>
      <c r="V131">
        <f>Strains!V121</f>
        <v>-90.166847152156393</v>
      </c>
      <c r="W131">
        <f>Strains!W121</f>
        <v>1.3815168624277882E-2</v>
      </c>
      <c r="X131">
        <f>Strains!X121</f>
        <v>1.017979556750267</v>
      </c>
      <c r="Y131">
        <f>Strains!Y121</f>
        <v>3.2714365192444E-2</v>
      </c>
      <c r="Z131">
        <f>Strains!Z121</f>
        <v>13.431223503985771</v>
      </c>
      <c r="AA131">
        <f>Strains!AA121</f>
        <v>1.0478779189307124</v>
      </c>
      <c r="AB131" t="str">
        <f>Strains!AB121</f>
        <v>****</v>
      </c>
      <c r="AC131" t="str">
        <f>Strains!AC121</f>
        <v>****</v>
      </c>
      <c r="AD131">
        <f>Strains!AD121</f>
        <v>1.6611342129174815</v>
      </c>
      <c r="AG131" s="1" t="s">
        <v>460</v>
      </c>
      <c r="AH131" s="1">
        <v>0.25</v>
      </c>
      <c r="AI131" s="1">
        <f t="shared" si="17"/>
        <v>9.2600000000000016</v>
      </c>
      <c r="AJ131" s="9">
        <f t="shared" si="18"/>
        <v>-90.166847152156393</v>
      </c>
      <c r="AK131" s="9">
        <f t="shared" si="19"/>
        <v>1.3815168624277882E-2</v>
      </c>
      <c r="AL131" s="9">
        <f t="shared" si="20"/>
        <v>1.017979556750267</v>
      </c>
      <c r="AM131" s="9">
        <f t="shared" si="21"/>
        <v>3.2714365192444E-2</v>
      </c>
      <c r="AN131">
        <f t="shared" si="49"/>
        <v>1.1711449751361596</v>
      </c>
      <c r="AO131">
        <f t="shared" si="50"/>
        <v>1.4040247784641302E-4</v>
      </c>
      <c r="AP131" s="10">
        <f t="shared" si="22"/>
        <v>833.88915755278151</v>
      </c>
      <c r="AQ131" s="10">
        <f t="shared" si="23"/>
        <v>122.7424801657487</v>
      </c>
      <c r="AR131" s="9">
        <f t="shared" si="24"/>
        <v>-90.263000000000005</v>
      </c>
      <c r="AS131">
        <f t="shared" si="51"/>
        <v>1.1701691837413353</v>
      </c>
    </row>
    <row r="132" spans="1:45">
      <c r="A132">
        <f>Strains!A122</f>
        <v>121</v>
      </c>
      <c r="B132">
        <f>Strains!B122</f>
        <v>121</v>
      </c>
      <c r="C132">
        <f>Strains!C122</f>
        <v>980028</v>
      </c>
      <c r="D132">
        <f>Strains!D122</f>
        <v>41630.263451273146</v>
      </c>
      <c r="E132">
        <f>Strains!E122</f>
        <v>71.88</v>
      </c>
      <c r="F132">
        <f>Strains!F122</f>
        <v>35.94</v>
      </c>
      <c r="G132">
        <f>Strains!G122</f>
        <v>-135</v>
      </c>
      <c r="H132">
        <f>Strains!H122</f>
        <v>-90.5</v>
      </c>
      <c r="I132">
        <f>Strains!I122</f>
        <v>11</v>
      </c>
      <c r="J132">
        <f>Strains!J122</f>
        <v>-24.94</v>
      </c>
      <c r="K132">
        <f>Strains!K122</f>
        <v>-20.186</v>
      </c>
      <c r="L132">
        <f>Strains!L122</f>
        <v>0</v>
      </c>
      <c r="M132">
        <f>Strains!M122</f>
        <v>0</v>
      </c>
      <c r="N132" t="str">
        <f>Strains!N122</f>
        <v>OFF</v>
      </c>
      <c r="O132">
        <f>Strains!O122</f>
        <v>32</v>
      </c>
      <c r="P132">
        <f>Strains!P122</f>
        <v>35000</v>
      </c>
      <c r="Q132">
        <f>Strains!Q122</f>
        <v>176</v>
      </c>
      <c r="R132">
        <f>Strains!R122</f>
        <v>548</v>
      </c>
      <c r="S132">
        <f>Strains!S122</f>
        <v>29</v>
      </c>
      <c r="T132">
        <f>Strains!T122</f>
        <v>141.40192524921497</v>
      </c>
      <c r="U132">
        <f>Strains!U122</f>
        <v>5.1606718860123282</v>
      </c>
      <c r="V132">
        <f>Strains!V122</f>
        <v>-90.180742153717731</v>
      </c>
      <c r="W132">
        <f>Strains!W122</f>
        <v>1.2807292320794835E-2</v>
      </c>
      <c r="X132">
        <f>Strains!X122</f>
        <v>0.93634409142136521</v>
      </c>
      <c r="Y132">
        <f>Strains!Y122</f>
        <v>2.9258122552212423E-2</v>
      </c>
      <c r="Z132">
        <f>Strains!Z122</f>
        <v>14.73310292300201</v>
      </c>
      <c r="AA132">
        <f>Strains!AA122</f>
        <v>1.0358997992598094</v>
      </c>
      <c r="AB132" t="str">
        <f>Strains!AB122</f>
        <v>****</v>
      </c>
      <c r="AC132" t="str">
        <f>Strains!AC122</f>
        <v>****</v>
      </c>
      <c r="AD132">
        <f>Strains!AD122</f>
        <v>1.7425561418150015</v>
      </c>
      <c r="AG132" s="1" t="s">
        <v>460</v>
      </c>
      <c r="AH132" s="1">
        <v>0.25</v>
      </c>
      <c r="AI132" s="1">
        <f t="shared" si="17"/>
        <v>9.5100000000000016</v>
      </c>
      <c r="AJ132" s="9">
        <f t="shared" si="18"/>
        <v>-90.180742153717731</v>
      </c>
      <c r="AK132" s="9">
        <f t="shared" si="19"/>
        <v>1.2807292320794835E-2</v>
      </c>
      <c r="AL132" s="9">
        <f t="shared" si="20"/>
        <v>0.93634409142136521</v>
      </c>
      <c r="AM132" s="9">
        <f t="shared" si="21"/>
        <v>2.9258122552212423E-2</v>
      </c>
      <c r="AN132">
        <f t="shared" si="49"/>
        <v>1.1710038124368436</v>
      </c>
      <c r="AO132">
        <f t="shared" si="50"/>
        <v>1.3011054763034657E-4</v>
      </c>
      <c r="AP132" s="10">
        <f t="shared" si="22"/>
        <v>713.25472171451008</v>
      </c>
      <c r="AQ132" s="10">
        <f t="shared" si="23"/>
        <v>113.57288765030069</v>
      </c>
      <c r="AR132" s="9">
        <f t="shared" si="24"/>
        <v>-90.263000000000005</v>
      </c>
      <c r="AS132">
        <f t="shared" si="51"/>
        <v>1.1701691837413353</v>
      </c>
    </row>
    <row r="133" spans="1:45">
      <c r="A133">
        <f>Strains!A123</f>
        <v>122</v>
      </c>
      <c r="B133">
        <f>Strains!B123</f>
        <v>122</v>
      </c>
      <c r="C133">
        <f>Strains!C123</f>
        <v>980028</v>
      </c>
      <c r="D133">
        <f>Strains!D123</f>
        <v>41630.265577314814</v>
      </c>
      <c r="E133">
        <f>Strains!E123</f>
        <v>71.88</v>
      </c>
      <c r="F133">
        <f>Strains!F123</f>
        <v>35.94</v>
      </c>
      <c r="G133">
        <f>Strains!G123</f>
        <v>-135</v>
      </c>
      <c r="H133">
        <f>Strains!H123</f>
        <v>-90.5</v>
      </c>
      <c r="I133">
        <f>Strains!I123</f>
        <v>11</v>
      </c>
      <c r="J133">
        <f>Strains!J123</f>
        <v>-24.69</v>
      </c>
      <c r="K133">
        <f>Strains!K123</f>
        <v>-20.245000000000001</v>
      </c>
      <c r="L133">
        <f>Strains!L123</f>
        <v>0</v>
      </c>
      <c r="M133">
        <f>Strains!M123</f>
        <v>0</v>
      </c>
      <c r="N133" t="str">
        <f>Strains!N123</f>
        <v>OFF</v>
      </c>
      <c r="O133">
        <f>Strains!O123</f>
        <v>32</v>
      </c>
      <c r="P133">
        <f>Strains!P123</f>
        <v>35000</v>
      </c>
      <c r="Q133">
        <f>Strains!Q123</f>
        <v>175</v>
      </c>
      <c r="R133">
        <f>Strains!R123</f>
        <v>574</v>
      </c>
      <c r="S133">
        <f>Strains!S123</f>
        <v>23</v>
      </c>
      <c r="T133">
        <f>Strains!T123</f>
        <v>144.04670558498273</v>
      </c>
      <c r="U133">
        <f>Strains!U123</f>
        <v>5.507569049939864</v>
      </c>
      <c r="V133">
        <f>Strains!V123</f>
        <v>-90.234386595498748</v>
      </c>
      <c r="W133">
        <f>Strains!W123</f>
        <v>1.3686400226078791E-2</v>
      </c>
      <c r="X133">
        <f>Strains!X123</f>
        <v>0.97653105072059387</v>
      </c>
      <c r="Y133">
        <f>Strains!Y123</f>
        <v>3.1860714199729578E-2</v>
      </c>
      <c r="Z133">
        <f>Strains!Z123</f>
        <v>13.612026698305966</v>
      </c>
      <c r="AA133">
        <f>Strains!AA123</f>
        <v>1.1005399625037522</v>
      </c>
      <c r="AB133" t="str">
        <f>Strains!AB123</f>
        <v>****</v>
      </c>
      <c r="AC133" t="str">
        <f>Strains!AC123</f>
        <v>****</v>
      </c>
      <c r="AD133">
        <f>Strains!AD123</f>
        <v>1.8366490127619401</v>
      </c>
      <c r="AG133" s="1" t="s">
        <v>460</v>
      </c>
      <c r="AH133" s="1">
        <v>0.25</v>
      </c>
      <c r="AI133" s="1">
        <f t="shared" si="17"/>
        <v>9.7600000000000016</v>
      </c>
      <c r="AJ133" s="9">
        <f t="shared" si="18"/>
        <v>-90.234386595498748</v>
      </c>
      <c r="AK133" s="9">
        <f t="shared" si="19"/>
        <v>1.3686400226078791E-2</v>
      </c>
      <c r="AL133" s="9">
        <f t="shared" si="20"/>
        <v>0.97653105072059387</v>
      </c>
      <c r="AM133" s="9">
        <f t="shared" si="21"/>
        <v>3.1860714199729578E-2</v>
      </c>
      <c r="AN133">
        <f t="shared" si="49"/>
        <v>1.1704593060753388</v>
      </c>
      <c r="AO133">
        <f t="shared" si="50"/>
        <v>1.388483637638771E-4</v>
      </c>
      <c r="AP133" s="10">
        <f t="shared" si="22"/>
        <v>247.93195551082513</v>
      </c>
      <c r="AQ133" s="10">
        <f t="shared" si="23"/>
        <v>119.71618047162062</v>
      </c>
      <c r="AR133" s="9">
        <f t="shared" si="24"/>
        <v>-90.263000000000005</v>
      </c>
      <c r="AS133">
        <f t="shared" si="51"/>
        <v>1.1701691837413353</v>
      </c>
    </row>
    <row r="134" spans="1:45">
      <c r="A134">
        <f>Strains!A124</f>
        <v>123</v>
      </c>
      <c r="B134">
        <f>Strains!B124</f>
        <v>123</v>
      </c>
      <c r="C134">
        <f>Strains!C124</f>
        <v>980028</v>
      </c>
      <c r="D134">
        <f>Strains!D124</f>
        <v>41630.267696180556</v>
      </c>
      <c r="E134">
        <f>Strains!E124</f>
        <v>71.88</v>
      </c>
      <c r="F134">
        <f>Strains!F124</f>
        <v>35.94</v>
      </c>
      <c r="G134">
        <f>Strains!G124</f>
        <v>-135</v>
      </c>
      <c r="H134">
        <f>Strains!H124</f>
        <v>-90.5</v>
      </c>
      <c r="I134">
        <f>Strains!I124</f>
        <v>11</v>
      </c>
      <c r="J134">
        <f>Strains!J124</f>
        <v>-24.44</v>
      </c>
      <c r="K134">
        <f>Strains!K124</f>
        <v>-20.245999999999999</v>
      </c>
      <c r="L134">
        <f>Strains!L124</f>
        <v>0</v>
      </c>
      <c r="M134">
        <f>Strains!M124</f>
        <v>0</v>
      </c>
      <c r="N134" t="str">
        <f>Strains!N124</f>
        <v>OFF</v>
      </c>
      <c r="O134">
        <f>Strains!O124</f>
        <v>32</v>
      </c>
      <c r="P134">
        <f>Strains!P124</f>
        <v>35000</v>
      </c>
      <c r="Q134">
        <f>Strains!Q124</f>
        <v>175</v>
      </c>
      <c r="R134">
        <f>Strains!R124</f>
        <v>588</v>
      </c>
      <c r="S134">
        <f>Strains!S124</f>
        <v>34</v>
      </c>
      <c r="T134">
        <f>Strains!T124</f>
        <v>132.45101689259741</v>
      </c>
      <c r="U134">
        <f>Strains!U124</f>
        <v>4.6553414473576948</v>
      </c>
      <c r="V134">
        <f>Strains!V124</f>
        <v>-90.257253040288148</v>
      </c>
      <c r="W134">
        <f>Strains!W124</f>
        <v>1.1959212464014464E-2</v>
      </c>
      <c r="X134">
        <f>Strains!X124</f>
        <v>0.91060019933895808</v>
      </c>
      <c r="Y134">
        <f>Strains!Y124</f>
        <v>2.7569994501441677E-2</v>
      </c>
      <c r="Z134">
        <f>Strains!Z124</f>
        <v>14.789875567086172</v>
      </c>
      <c r="AA134">
        <f>Strains!AA124</f>
        <v>0.9198921946121652</v>
      </c>
      <c r="AB134" t="str">
        <f>Strains!AB124</f>
        <v>****</v>
      </c>
      <c r="AC134" t="str">
        <f>Strains!AC124</f>
        <v>****</v>
      </c>
      <c r="AD134">
        <f>Strains!AD124</f>
        <v>1.6085038074263132</v>
      </c>
      <c r="AG134" s="1" t="s">
        <v>460</v>
      </c>
      <c r="AH134" s="1">
        <v>0.25</v>
      </c>
      <c r="AI134" s="1">
        <f t="shared" si="17"/>
        <v>10.010000000000002</v>
      </c>
      <c r="AJ134" s="9">
        <f t="shared" si="18"/>
        <v>-90.257253040288148</v>
      </c>
      <c r="AK134" s="9">
        <f t="shared" si="19"/>
        <v>1.1959212464014464E-2</v>
      </c>
      <c r="AL134" s="9">
        <f t="shared" si="20"/>
        <v>0.91060019933895808</v>
      </c>
      <c r="AM134" s="9">
        <f t="shared" si="21"/>
        <v>2.7569994501441677E-2</v>
      </c>
      <c r="AN134">
        <f t="shared" si="49"/>
        <v>1.1702274369818688</v>
      </c>
      <c r="AO134">
        <f t="shared" si="50"/>
        <v>1.2125088971304265E-4</v>
      </c>
      <c r="AP134" s="10">
        <f t="shared" si="22"/>
        <v>49.781895936872033</v>
      </c>
      <c r="AQ134" s="10">
        <f t="shared" si="23"/>
        <v>104.061569683879</v>
      </c>
      <c r="AR134" s="9">
        <f t="shared" si="24"/>
        <v>-90.263000000000005</v>
      </c>
      <c r="AS134">
        <f t="shared" si="51"/>
        <v>1.1701691837413353</v>
      </c>
    </row>
    <row r="135" spans="1:45">
      <c r="A135">
        <f>Strains!A125</f>
        <v>124</v>
      </c>
      <c r="B135">
        <f>Strains!B125</f>
        <v>124</v>
      </c>
      <c r="C135">
        <f>Strains!C125</f>
        <v>980028</v>
      </c>
      <c r="D135">
        <f>Strains!D125</f>
        <v>41630.269808333331</v>
      </c>
      <c r="E135">
        <f>Strains!E125</f>
        <v>71.88</v>
      </c>
      <c r="F135">
        <f>Strains!F125</f>
        <v>35.94</v>
      </c>
      <c r="G135">
        <f>Strains!G125</f>
        <v>-135</v>
      </c>
      <c r="H135">
        <f>Strains!H125</f>
        <v>-90.5</v>
      </c>
      <c r="I135">
        <f>Strains!I125</f>
        <v>11</v>
      </c>
      <c r="J135">
        <f>Strains!J125</f>
        <v>-24.19</v>
      </c>
      <c r="K135">
        <f>Strains!K125</f>
        <v>-20.266999999999999</v>
      </c>
      <c r="L135">
        <f>Strains!L125</f>
        <v>0</v>
      </c>
      <c r="M135">
        <f>Strains!M125</f>
        <v>0</v>
      </c>
      <c r="N135" t="str">
        <f>Strains!N125</f>
        <v>OFF</v>
      </c>
      <c r="O135">
        <f>Strains!O125</f>
        <v>32</v>
      </c>
      <c r="P135">
        <f>Strains!P125</f>
        <v>35000</v>
      </c>
      <c r="Q135">
        <f>Strains!Q125</f>
        <v>175</v>
      </c>
      <c r="R135">
        <f>Strains!R125</f>
        <v>529</v>
      </c>
      <c r="S135">
        <f>Strains!S125</f>
        <v>21</v>
      </c>
      <c r="T135">
        <f>Strains!T125</f>
        <v>128.96621839881607</v>
      </c>
      <c r="U135">
        <f>Strains!U125</f>
        <v>5.7374801240849855</v>
      </c>
      <c r="V135">
        <f>Strains!V125</f>
        <v>-90.254356839970882</v>
      </c>
      <c r="W135">
        <f>Strains!W125</f>
        <v>1.4890853821238172E-2</v>
      </c>
      <c r="X135">
        <f>Strains!X125</f>
        <v>0.8869443668369732</v>
      </c>
      <c r="Y135">
        <f>Strains!Y125</f>
        <v>3.3302040743452027E-2</v>
      </c>
      <c r="Z135">
        <f>Strains!Z125</f>
        <v>13.469431917635809</v>
      </c>
      <c r="AA135">
        <f>Strains!AA125</f>
        <v>1.0844931245392384</v>
      </c>
      <c r="AB135" t="str">
        <f>Strains!AB125</f>
        <v>****</v>
      </c>
      <c r="AC135" t="str">
        <f>Strains!AC125</f>
        <v>****</v>
      </c>
      <c r="AD135">
        <f>Strains!AD125</f>
        <v>2.0364056462575006</v>
      </c>
      <c r="AG135" s="1" t="s">
        <v>460</v>
      </c>
      <c r="AH135" s="1">
        <v>0.25</v>
      </c>
      <c r="AI135" s="1">
        <f t="shared" si="17"/>
        <v>10.260000000000002</v>
      </c>
      <c r="AJ135" s="9">
        <f t="shared" si="18"/>
        <v>-90.254356839970882</v>
      </c>
      <c r="AK135" s="9">
        <f t="shared" si="19"/>
        <v>1.4890853821238172E-2</v>
      </c>
      <c r="AL135" s="9">
        <f t="shared" si="20"/>
        <v>0.8869443668369732</v>
      </c>
      <c r="AM135" s="9">
        <f t="shared" si="21"/>
        <v>3.3302040743452027E-2</v>
      </c>
      <c r="AN135">
        <f t="shared" si="49"/>
        <v>1.1702567972183409</v>
      </c>
      <c r="AO135">
        <f t="shared" si="50"/>
        <v>1.5099112851979513E-4</v>
      </c>
      <c r="AP135" s="10">
        <f t="shared" si="22"/>
        <v>74.872487006934335</v>
      </c>
      <c r="AQ135" s="10">
        <f t="shared" si="23"/>
        <v>129.62287487622697</v>
      </c>
      <c r="AR135" s="9">
        <f t="shared" si="24"/>
        <v>-90.263000000000005</v>
      </c>
      <c r="AS135">
        <f t="shared" si="51"/>
        <v>1.1701691837413353</v>
      </c>
    </row>
    <row r="136" spans="1:45">
      <c r="A136">
        <f>Strains!A126</f>
        <v>125</v>
      </c>
      <c r="B136">
        <f>Strains!B126</f>
        <v>125</v>
      </c>
      <c r="C136">
        <f>Strains!C126</f>
        <v>980028</v>
      </c>
      <c r="D136">
        <f>Strains!D126</f>
        <v>41630.271925231478</v>
      </c>
      <c r="E136">
        <f>Strains!E126</f>
        <v>71.88</v>
      </c>
      <c r="F136">
        <f>Strains!F126</f>
        <v>35.94</v>
      </c>
      <c r="G136">
        <f>Strains!G126</f>
        <v>-135</v>
      </c>
      <c r="H136">
        <f>Strains!H126</f>
        <v>-90.5</v>
      </c>
      <c r="I136">
        <f>Strains!I126</f>
        <v>11</v>
      </c>
      <c r="J136">
        <f>Strains!J126</f>
        <v>-23.94</v>
      </c>
      <c r="K136">
        <f>Strains!K126</f>
        <v>-20.283999999999999</v>
      </c>
      <c r="L136">
        <f>Strains!L126</f>
        <v>0</v>
      </c>
      <c r="M136">
        <f>Strains!M126</f>
        <v>0</v>
      </c>
      <c r="N136" t="str">
        <f>Strains!N126</f>
        <v>OFF</v>
      </c>
      <c r="O136">
        <f>Strains!O126</f>
        <v>32</v>
      </c>
      <c r="P136">
        <f>Strains!P126</f>
        <v>35000</v>
      </c>
      <c r="Q136">
        <f>Strains!Q126</f>
        <v>177</v>
      </c>
      <c r="R136">
        <f>Strains!R126</f>
        <v>613</v>
      </c>
      <c r="S136">
        <f>Strains!S126</f>
        <v>27</v>
      </c>
      <c r="T136">
        <f>Strains!T126</f>
        <v>128.61522719082521</v>
      </c>
      <c r="U136">
        <f>Strains!U126</f>
        <v>5.1542685663372492</v>
      </c>
      <c r="V136">
        <f>Strains!V126</f>
        <v>-90.239142598776354</v>
      </c>
      <c r="W136">
        <f>Strains!W126</f>
        <v>1.2196770345835351E-2</v>
      </c>
      <c r="X136">
        <f>Strains!X126</f>
        <v>0.81807518007988289</v>
      </c>
      <c r="Y136">
        <f>Strains!Y126</f>
        <v>2.7150055098280033E-2</v>
      </c>
      <c r="Z136">
        <f>Strains!Z126</f>
        <v>13.288334124207172</v>
      </c>
      <c r="AA136">
        <f>Strains!AA126</f>
        <v>0.86842931483417163</v>
      </c>
      <c r="AB136" t="str">
        <f>Strains!AB126</f>
        <v>****</v>
      </c>
      <c r="AC136" t="str">
        <f>Strains!AC126</f>
        <v>****</v>
      </c>
      <c r="AD136">
        <f>Strains!AD126</f>
        <v>1.8193854813084933</v>
      </c>
      <c r="AG136" s="1" t="s">
        <v>460</v>
      </c>
      <c r="AH136" s="1">
        <v>0.25</v>
      </c>
      <c r="AI136" s="1">
        <f t="shared" si="17"/>
        <v>10.510000000000002</v>
      </c>
      <c r="AJ136" s="9">
        <f t="shared" si="18"/>
        <v>-90.239142598776354</v>
      </c>
      <c r="AK136" s="9">
        <f t="shared" si="19"/>
        <v>1.2196770345835351E-2</v>
      </c>
      <c r="AL136" s="9">
        <f t="shared" si="20"/>
        <v>0.81807518007988289</v>
      </c>
      <c r="AM136" s="9">
        <f t="shared" si="21"/>
        <v>2.7150055098280033E-2</v>
      </c>
      <c r="AN136">
        <f t="shared" si="49"/>
        <v>1.1704110681001354</v>
      </c>
      <c r="AO136">
        <f t="shared" si="50"/>
        <v>1.2371830908719517E-4</v>
      </c>
      <c r="AP136" s="10">
        <f t="shared" si="22"/>
        <v>206.70887779385802</v>
      </c>
      <c r="AQ136" s="10">
        <f t="shared" si="23"/>
        <v>106.62984128893166</v>
      </c>
      <c r="AR136" s="9">
        <f t="shared" si="24"/>
        <v>-90.263000000000005</v>
      </c>
      <c r="AS136">
        <f t="shared" si="51"/>
        <v>1.1701691837413353</v>
      </c>
    </row>
    <row r="137" spans="1:45">
      <c r="A137">
        <f>Strains!A127</f>
        <v>126</v>
      </c>
      <c r="B137">
        <f>Strains!B127</f>
        <v>126</v>
      </c>
      <c r="C137">
        <f>Strains!C127</f>
        <v>980028</v>
      </c>
      <c r="D137">
        <f>Strains!D127</f>
        <v>41630.274054398149</v>
      </c>
      <c r="E137">
        <f>Strains!E127</f>
        <v>71.88</v>
      </c>
      <c r="F137">
        <f>Strains!F127</f>
        <v>35.94</v>
      </c>
      <c r="G137">
        <f>Strains!G127</f>
        <v>-135</v>
      </c>
      <c r="H137">
        <f>Strains!H127</f>
        <v>-90.5</v>
      </c>
      <c r="I137">
        <f>Strains!I127</f>
        <v>11</v>
      </c>
      <c r="J137">
        <f>Strains!J127</f>
        <v>-23.69</v>
      </c>
      <c r="K137">
        <f>Strains!K127</f>
        <v>-20.297999999999998</v>
      </c>
      <c r="L137">
        <f>Strains!L127</f>
        <v>0</v>
      </c>
      <c r="M137">
        <f>Strains!M127</f>
        <v>0</v>
      </c>
      <c r="N137" t="str">
        <f>Strains!N127</f>
        <v>OFF</v>
      </c>
      <c r="O137">
        <f>Strains!O127</f>
        <v>32</v>
      </c>
      <c r="P137">
        <f>Strains!P127</f>
        <v>35000</v>
      </c>
      <c r="Q137">
        <f>Strains!Q127</f>
        <v>175</v>
      </c>
      <c r="R137">
        <f>Strains!R127</f>
        <v>588</v>
      </c>
      <c r="S137">
        <f>Strains!S127</f>
        <v>33</v>
      </c>
      <c r="T137">
        <f>Strains!T127</f>
        <v>123.64552179613266</v>
      </c>
      <c r="U137">
        <f>Strains!U127</f>
        <v>5.6484498869597264</v>
      </c>
      <c r="V137">
        <f>Strains!V127</f>
        <v>-90.248737057300218</v>
      </c>
      <c r="W137">
        <f>Strains!W127</f>
        <v>1.362065736822486E-2</v>
      </c>
      <c r="X137">
        <f>Strains!X127</f>
        <v>0.8081383313377305</v>
      </c>
      <c r="Y137">
        <f>Strains!Y127</f>
        <v>3.040857064049194E-2</v>
      </c>
      <c r="Z137">
        <f>Strains!Z127</f>
        <v>12.404845244302365</v>
      </c>
      <c r="AA137">
        <f>Strains!AA127</f>
        <v>0.91951569994042093</v>
      </c>
      <c r="AB137" t="str">
        <f>Strains!AB127</f>
        <v>****</v>
      </c>
      <c r="AC137" t="str">
        <f>Strains!AC127</f>
        <v>****</v>
      </c>
      <c r="AD137">
        <f>Strains!AD127</f>
        <v>2.0266708461973582</v>
      </c>
      <c r="AG137" s="1" t="s">
        <v>460</v>
      </c>
      <c r="AH137" s="1">
        <v>0.25</v>
      </c>
      <c r="AI137" s="1">
        <f t="shared" si="17"/>
        <v>10.760000000000002</v>
      </c>
      <c r="AJ137" s="9">
        <f t="shared" si="18"/>
        <v>-90.248737057300218</v>
      </c>
      <c r="AK137" s="9">
        <f t="shared" si="19"/>
        <v>1.362065736822486E-2</v>
      </c>
      <c r="AL137" s="9">
        <f t="shared" si="20"/>
        <v>0.8081383313377305</v>
      </c>
      <c r="AM137" s="9">
        <f t="shared" si="21"/>
        <v>3.040857064049194E-2</v>
      </c>
      <c r="AN137">
        <f t="shared" si="49"/>
        <v>1.1703137741121536</v>
      </c>
      <c r="AO137">
        <f t="shared" si="50"/>
        <v>1.3812949998159851E-4</v>
      </c>
      <c r="AP137" s="10">
        <f t="shared" si="22"/>
        <v>123.56364603286079</v>
      </c>
      <c r="AQ137" s="10">
        <f t="shared" si="23"/>
        <v>118.74058475044708</v>
      </c>
      <c r="AR137" s="9">
        <f t="shared" si="24"/>
        <v>-90.263000000000005</v>
      </c>
      <c r="AS137">
        <f t="shared" si="51"/>
        <v>1.1701691837413353</v>
      </c>
    </row>
    <row r="138" spans="1:45">
      <c r="A138">
        <f>Strains!A128</f>
        <v>127</v>
      </c>
      <c r="B138">
        <f>Strains!B128</f>
        <v>127</v>
      </c>
      <c r="C138">
        <f>Strains!C128</f>
        <v>980028</v>
      </c>
      <c r="D138">
        <f>Strains!D128</f>
        <v>41630.276171296297</v>
      </c>
      <c r="E138">
        <f>Strains!E128</f>
        <v>71.88</v>
      </c>
      <c r="F138">
        <f>Strains!F128</f>
        <v>35.94</v>
      </c>
      <c r="G138">
        <f>Strains!G128</f>
        <v>-135</v>
      </c>
      <c r="H138">
        <f>Strains!H128</f>
        <v>-90.5</v>
      </c>
      <c r="I138">
        <f>Strains!I128</f>
        <v>11</v>
      </c>
      <c r="J138">
        <f>Strains!J128</f>
        <v>-23.44</v>
      </c>
      <c r="K138">
        <f>Strains!K128</f>
        <v>-20.268000000000001</v>
      </c>
      <c r="L138">
        <f>Strains!L128</f>
        <v>0</v>
      </c>
      <c r="M138">
        <f>Strains!M128</f>
        <v>0</v>
      </c>
      <c r="N138" t="str">
        <f>Strains!N128</f>
        <v>OFF</v>
      </c>
      <c r="O138">
        <f>Strains!O128</f>
        <v>32</v>
      </c>
      <c r="P138">
        <f>Strains!P128</f>
        <v>35000</v>
      </c>
      <c r="Q138">
        <f>Strains!Q128</f>
        <v>176</v>
      </c>
      <c r="R138">
        <f>Strains!R128</f>
        <v>617</v>
      </c>
      <c r="S138">
        <f>Strains!S128</f>
        <v>27</v>
      </c>
      <c r="T138">
        <f>Strains!T128</f>
        <v>124.61192986469145</v>
      </c>
      <c r="U138">
        <f>Strains!U128</f>
        <v>5.1200151381992045</v>
      </c>
      <c r="V138">
        <f>Strains!V128</f>
        <v>-90.242061048973156</v>
      </c>
      <c r="W138">
        <f>Strains!W128</f>
        <v>1.2273625517875003E-2</v>
      </c>
      <c r="X138">
        <f>Strains!X128</f>
        <v>0.80504919954196563</v>
      </c>
      <c r="Y138">
        <f>Strains!Y128</f>
        <v>2.7314436768848024E-2</v>
      </c>
      <c r="Z138">
        <f>Strains!Z128</f>
        <v>12.36050345856424</v>
      </c>
      <c r="AA138">
        <f>Strains!AA128</f>
        <v>0.83458342976703759</v>
      </c>
      <c r="AB138" t="str">
        <f>Strains!AB128</f>
        <v>****</v>
      </c>
      <c r="AC138" t="str">
        <f>Strains!AC128</f>
        <v>****</v>
      </c>
      <c r="AD138">
        <f>Strains!AD128</f>
        <v>1.8397689542904332</v>
      </c>
      <c r="AG138" s="1" t="s">
        <v>460</v>
      </c>
      <c r="AH138" s="1">
        <v>0.25</v>
      </c>
      <c r="AI138" s="1">
        <f t="shared" si="17"/>
        <v>11.010000000000002</v>
      </c>
      <c r="AJ138" s="9">
        <f t="shared" si="18"/>
        <v>-90.242061048973156</v>
      </c>
      <c r="AK138" s="9">
        <f t="shared" si="19"/>
        <v>1.2273625517875003E-2</v>
      </c>
      <c r="AL138" s="9">
        <f t="shared" si="20"/>
        <v>0.80504919954196563</v>
      </c>
      <c r="AM138" s="9">
        <f t="shared" si="21"/>
        <v>2.7314436768848024E-2</v>
      </c>
      <c r="AN138">
        <f t="shared" si="49"/>
        <v>1.1703814705555173</v>
      </c>
      <c r="AO138">
        <f t="shared" si="50"/>
        <v>1.2448852682322986E-4</v>
      </c>
      <c r="AP138" s="10">
        <f t="shared" si="22"/>
        <v>181.41548857347695</v>
      </c>
      <c r="AQ138" s="10">
        <f t="shared" si="23"/>
        <v>107.21684243836299</v>
      </c>
      <c r="AR138" s="9">
        <f t="shared" si="24"/>
        <v>-90.263000000000005</v>
      </c>
      <c r="AS138">
        <f t="shared" si="51"/>
        <v>1.1701691837413353</v>
      </c>
    </row>
    <row r="139" spans="1:45">
      <c r="A139">
        <f>Strains!A129</f>
        <v>128</v>
      </c>
      <c r="B139">
        <f>Strains!B129</f>
        <v>128</v>
      </c>
      <c r="C139">
        <f>Strains!C129</f>
        <v>980028</v>
      </c>
      <c r="D139">
        <f>Strains!D129</f>
        <v>41630.27829224537</v>
      </c>
      <c r="E139">
        <f>Strains!E129</f>
        <v>71.88</v>
      </c>
      <c r="F139">
        <f>Strains!F129</f>
        <v>35.94</v>
      </c>
      <c r="G139">
        <f>Strains!G129</f>
        <v>-135</v>
      </c>
      <c r="H139">
        <f>Strains!H129</f>
        <v>-90.5</v>
      </c>
      <c r="I139">
        <f>Strains!I129</f>
        <v>11</v>
      </c>
      <c r="J139">
        <f>Strains!J129</f>
        <v>-23.19</v>
      </c>
      <c r="K139">
        <f>Strains!K129</f>
        <v>-20.291</v>
      </c>
      <c r="L139">
        <f>Strains!L129</f>
        <v>0</v>
      </c>
      <c r="M139">
        <f>Strains!M129</f>
        <v>0</v>
      </c>
      <c r="N139" t="str">
        <f>Strains!N129</f>
        <v>OFF</v>
      </c>
      <c r="O139">
        <f>Strains!O129</f>
        <v>32</v>
      </c>
      <c r="P139">
        <f>Strains!P129</f>
        <v>35000</v>
      </c>
      <c r="Q139">
        <f>Strains!Q129</f>
        <v>175</v>
      </c>
      <c r="R139">
        <f>Strains!R129</f>
        <v>574</v>
      </c>
      <c r="S139">
        <f>Strains!S129</f>
        <v>29</v>
      </c>
      <c r="T139">
        <f>Strains!T129</f>
        <v>134.62214269787484</v>
      </c>
      <c r="U139">
        <f>Strains!U129</f>
        <v>5.2100090922633511</v>
      </c>
      <c r="V139">
        <f>Strains!V129</f>
        <v>-90.262855517851975</v>
      </c>
      <c r="W139">
        <f>Strains!W129</f>
        <v>1.2291537865023601E-2</v>
      </c>
      <c r="X139">
        <f>Strains!X129</f>
        <v>0.85401729497278356</v>
      </c>
      <c r="Y139">
        <f>Strains!Y129</f>
        <v>2.7491451576103561E-2</v>
      </c>
      <c r="Z139">
        <f>Strains!Z129</f>
        <v>13.231433361269238</v>
      </c>
      <c r="AA139">
        <f>Strains!AA129</f>
        <v>0.90618528040974855</v>
      </c>
      <c r="AB139" t="str">
        <f>Strains!AB129</f>
        <v>****</v>
      </c>
      <c r="AC139" t="str">
        <f>Strains!AC129</f>
        <v>****</v>
      </c>
      <c r="AD139">
        <f>Strains!AD129</f>
        <v>1.8060438064532971</v>
      </c>
      <c r="AG139" s="1" t="s">
        <v>460</v>
      </c>
      <c r="AH139" s="1">
        <v>0.25</v>
      </c>
      <c r="AI139" s="1">
        <f t="shared" si="17"/>
        <v>11.260000000000002</v>
      </c>
      <c r="AJ139" s="9">
        <f t="shared" si="18"/>
        <v>-90.262855517851975</v>
      </c>
      <c r="AK139" s="9">
        <f t="shared" si="19"/>
        <v>1.2291537865023601E-2</v>
      </c>
      <c r="AL139" s="9">
        <f t="shared" si="20"/>
        <v>0.85401729497278356</v>
      </c>
      <c r="AM139" s="9">
        <f t="shared" si="21"/>
        <v>2.7491451576103561E-2</v>
      </c>
      <c r="AN139">
        <f t="shared" si="49"/>
        <v>1.1701706481569625</v>
      </c>
      <c r="AO139">
        <f t="shared" si="50"/>
        <v>1.2460254570978435E-4</v>
      </c>
      <c r="AP139" s="10">
        <f t="shared" si="22"/>
        <v>1.251456325762893</v>
      </c>
      <c r="AQ139" s="10">
        <f t="shared" si="23"/>
        <v>106.79384013215194</v>
      </c>
      <c r="AR139" s="9">
        <f t="shared" si="24"/>
        <v>-90.263000000000005</v>
      </c>
      <c r="AS139">
        <f t="shared" si="51"/>
        <v>1.1701691837413353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Navigation</vt:lpstr>
      <vt:lpstr>Strains</vt:lpstr>
      <vt:lpstr>980028</vt:lpstr>
      <vt:lpstr>Work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2013-12-22T11:44:40Z</dcterms:created>
  <dcterms:modified xsi:type="dcterms:W3CDTF">2014-01-13T18:42:39Z</dcterms:modified>
</cp:coreProperties>
</file>