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65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charts/chart48.xml" ContentType="application/vnd.openxmlformats-officedocument.drawingml.chart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theme/themeOverride63.xml" ContentType="application/vnd.openxmlformats-officedocument.themeOverride+xml"/>
  <Override PartName="/xl/charts/chart6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theme/themeOverride61.xml" ContentType="application/vnd.openxmlformats-officedocument.themeOverride+xml"/>
  <Override PartName="/xl/charts/chart66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4780" windowHeight="11895" activeTab="3"/>
  </bookViews>
  <sheets>
    <sheet name="Navigation" sheetId="3" r:id="rId1"/>
    <sheet name="Strains" sheetId="2" r:id="rId2"/>
    <sheet name="980009" sheetId="1" r:id="rId3"/>
    <sheet name="Work" sheetId="4" r:id="rId4"/>
  </sheets>
  <calcPr calcId="125725"/>
</workbook>
</file>

<file path=xl/calcChain.xml><?xml version="1.0" encoding="utf-8"?>
<calcChain xmlns="http://schemas.openxmlformats.org/spreadsheetml/2006/main">
  <c r="B68" i="4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AK68" s="1"/>
  <c r="X68"/>
  <c r="Y68"/>
  <c r="Z68"/>
  <c r="AA68"/>
  <c r="AB68"/>
  <c r="AC68"/>
  <c r="AD68"/>
  <c r="A68"/>
  <c r="AI62"/>
  <c r="AI63"/>
  <c r="AI64"/>
  <c r="AI65"/>
  <c r="AI66"/>
  <c r="AI67"/>
  <c r="AI68"/>
  <c r="AI61"/>
  <c r="AP68"/>
  <c r="AM68"/>
  <c r="AL68"/>
  <c r="AJ68"/>
  <c r="AN68" s="1"/>
  <c r="AP67"/>
  <c r="AM67"/>
  <c r="AL67"/>
  <c r="AK67"/>
  <c r="AO67" s="1"/>
  <c r="AJ67"/>
  <c r="AN67" s="1"/>
  <c r="AP66"/>
  <c r="AO66"/>
  <c r="AN66"/>
  <c r="AM66"/>
  <c r="AL66"/>
  <c r="AK66"/>
  <c r="AJ66"/>
  <c r="AP65"/>
  <c r="AM65"/>
  <c r="AL65"/>
  <c r="AK65"/>
  <c r="AO65" s="1"/>
  <c r="AJ65"/>
  <c r="AN65" s="1"/>
  <c r="AP64"/>
  <c r="AM64"/>
  <c r="AL64"/>
  <c r="AK64"/>
  <c r="AJ64"/>
  <c r="AN64" s="1"/>
  <c r="AO64" s="1"/>
  <c r="AP63"/>
  <c r="AN63"/>
  <c r="AM63"/>
  <c r="AL63"/>
  <c r="AK63"/>
  <c r="AO63" s="1"/>
  <c r="AJ63"/>
  <c r="AP62"/>
  <c r="AM62"/>
  <c r="AL62"/>
  <c r="AK62"/>
  <c r="AJ62"/>
  <c r="AN62" s="1"/>
  <c r="AO62" s="1"/>
  <c r="AP61"/>
  <c r="AN61"/>
  <c r="AM61"/>
  <c r="AL61"/>
  <c r="AK61"/>
  <c r="AO61" s="1"/>
  <c r="AJ61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61"/>
  <c r="AP59"/>
  <c r="AP58"/>
  <c r="AP57"/>
  <c r="AP56"/>
  <c r="AP55"/>
  <c r="AP54"/>
  <c r="AP53"/>
  <c r="AP52"/>
  <c r="AP51"/>
  <c r="AP50"/>
  <c r="AP71"/>
  <c r="AP72"/>
  <c r="AP73"/>
  <c r="AP74"/>
  <c r="AP75"/>
  <c r="AP76"/>
  <c r="AP77"/>
  <c r="AP78"/>
  <c r="AP70"/>
  <c r="AO68" l="1"/>
  <c r="AP9"/>
  <c r="AP10"/>
  <c r="AP11"/>
  <c r="AP12"/>
  <c r="AP13"/>
  <c r="AP14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4"/>
  <c r="AP45"/>
  <c r="AP46"/>
  <c r="AP48"/>
  <c r="AP8"/>
  <c r="AI4"/>
  <c r="AP43" s="1"/>
  <c r="AI3"/>
  <c r="AP15" s="1"/>
  <c r="AP47" l="1"/>
  <c r="A8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AI9" s="1"/>
  <c r="K9"/>
  <c r="L9"/>
  <c r="M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AI11" s="1"/>
  <c r="K11"/>
  <c r="L1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AI13" s="1"/>
  <c r="K13"/>
  <c r="L13"/>
  <c r="M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AI15" s="1"/>
  <c r="K15"/>
  <c r="L15"/>
  <c r="M15"/>
  <c r="N15"/>
  <c r="O15"/>
  <c r="P15"/>
  <c r="Q15"/>
  <c r="R15"/>
  <c r="S15"/>
  <c r="T15"/>
  <c r="U15"/>
  <c r="V15"/>
  <c r="AJ15" s="1"/>
  <c r="AN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I17"/>
  <c r="J17"/>
  <c r="AI17" s="1"/>
  <c r="K17"/>
  <c r="L17"/>
  <c r="M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I19"/>
  <c r="J19"/>
  <c r="AI19" s="1"/>
  <c r="K19"/>
  <c r="L19"/>
  <c r="M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I21"/>
  <c r="J21"/>
  <c r="AI21" s="1"/>
  <c r="K21"/>
  <c r="L21"/>
  <c r="M21"/>
  <c r="N21"/>
  <c r="O21"/>
  <c r="P21"/>
  <c r="Q21"/>
  <c r="R21"/>
  <c r="S21"/>
  <c r="T21"/>
  <c r="U21"/>
  <c r="V21"/>
  <c r="AJ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3"/>
  <c r="B23"/>
  <c r="C23"/>
  <c r="D23"/>
  <c r="E23"/>
  <c r="F23"/>
  <c r="G23"/>
  <c r="H23"/>
  <c r="I23"/>
  <c r="J23"/>
  <c r="AI23" s="1"/>
  <c r="K23"/>
  <c r="L23"/>
  <c r="M23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24"/>
  <c r="B24"/>
  <c r="C24"/>
  <c r="D24"/>
  <c r="E24"/>
  <c r="F24"/>
  <c r="G24"/>
  <c r="H24"/>
  <c r="I24"/>
  <c r="J24"/>
  <c r="AI24" s="1"/>
  <c r="K24"/>
  <c r="L24"/>
  <c r="M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5"/>
  <c r="B25"/>
  <c r="C25"/>
  <c r="D25"/>
  <c r="E25"/>
  <c r="F25"/>
  <c r="G25"/>
  <c r="H25"/>
  <c r="I25"/>
  <c r="J25"/>
  <c r="AI25" s="1"/>
  <c r="K25"/>
  <c r="L25"/>
  <c r="M25"/>
  <c r="N25"/>
  <c r="O25"/>
  <c r="P25"/>
  <c r="Q25"/>
  <c r="R25"/>
  <c r="S25"/>
  <c r="T25"/>
  <c r="U25"/>
  <c r="V25"/>
  <c r="AJ25" s="1"/>
  <c r="W25"/>
  <c r="AK25" s="1"/>
  <c r="X25"/>
  <c r="AL25" s="1"/>
  <c r="Y25"/>
  <c r="AM25" s="1"/>
  <c r="Z25"/>
  <c r="AA25"/>
  <c r="AB25"/>
  <c r="AC25"/>
  <c r="AD25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7"/>
  <c r="B27"/>
  <c r="C27"/>
  <c r="D27"/>
  <c r="E27"/>
  <c r="F27"/>
  <c r="G27"/>
  <c r="H27"/>
  <c r="I27"/>
  <c r="J27"/>
  <c r="AI27" s="1"/>
  <c r="K27"/>
  <c r="L27"/>
  <c r="M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8"/>
  <c r="B28"/>
  <c r="C28"/>
  <c r="D28"/>
  <c r="E28"/>
  <c r="F28"/>
  <c r="G28"/>
  <c r="H28"/>
  <c r="I28"/>
  <c r="J28"/>
  <c r="AI28" s="1"/>
  <c r="K28"/>
  <c r="L28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AI30" s="1"/>
  <c r="K30"/>
  <c r="L30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AI32" s="1"/>
  <c r="K32"/>
  <c r="L32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AN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AI34" s="1"/>
  <c r="K34"/>
  <c r="L34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AI36" s="1"/>
  <c r="K36"/>
  <c r="L36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AI38" s="1"/>
  <c r="K38"/>
  <c r="L38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AN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AN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2"/>
  <c r="B52"/>
  <c r="C52"/>
  <c r="D52"/>
  <c r="E52"/>
  <c r="F52"/>
  <c r="G52"/>
  <c r="H52"/>
  <c r="I52"/>
  <c r="J52"/>
  <c r="AI52" s="1"/>
  <c r="K52"/>
  <c r="L52"/>
  <c r="M52"/>
  <c r="N52"/>
  <c r="O52"/>
  <c r="P52"/>
  <c r="Q52"/>
  <c r="R52"/>
  <c r="S52"/>
  <c r="T52"/>
  <c r="U52"/>
  <c r="V52"/>
  <c r="AJ52" s="1"/>
  <c r="AN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AN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AN54" s="1"/>
  <c r="W54"/>
  <c r="AK54" s="1"/>
  <c r="X54"/>
  <c r="AL54" s="1"/>
  <c r="Y54"/>
  <c r="AM54" s="1"/>
  <c r="Z54"/>
  <c r="AA54"/>
  <c r="AB54"/>
  <c r="AC54"/>
  <c r="AD5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AN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AN56" s="1"/>
  <c r="AO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AN57" s="1"/>
  <c r="W57"/>
  <c r="AK57" s="1"/>
  <c r="X57"/>
  <c r="AL57" s="1"/>
  <c r="Y57"/>
  <c r="AM57" s="1"/>
  <c r="Z57"/>
  <c r="AA57"/>
  <c r="AB57"/>
  <c r="AC57"/>
  <c r="AD57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AN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2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63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64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65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66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67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AN70" s="1"/>
  <c r="W70"/>
  <c r="AK70" s="1"/>
  <c r="X70"/>
  <c r="AL70" s="1"/>
  <c r="Y70"/>
  <c r="AM70" s="1"/>
  <c r="Z70"/>
  <c r="AA70"/>
  <c r="AB70"/>
  <c r="AC70"/>
  <c r="AD70"/>
  <c r="A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AN71" s="1"/>
  <c r="W71"/>
  <c r="AK71" s="1"/>
  <c r="X71"/>
  <c r="AL71" s="1"/>
  <c r="Y71"/>
  <c r="AM71" s="1"/>
  <c r="Z71"/>
  <c r="AA71"/>
  <c r="AB71"/>
  <c r="AC71"/>
  <c r="AD71"/>
  <c r="A72"/>
  <c r="B72"/>
  <c r="C72"/>
  <c r="D72"/>
  <c r="E72"/>
  <c r="F72"/>
  <c r="G72"/>
  <c r="H72"/>
  <c r="I72"/>
  <c r="J72"/>
  <c r="AI72" s="1"/>
  <c r="K72"/>
  <c r="L72"/>
  <c r="M72"/>
  <c r="N72"/>
  <c r="O72"/>
  <c r="P72"/>
  <c r="Q72"/>
  <c r="R72"/>
  <c r="S72"/>
  <c r="T72"/>
  <c r="U72"/>
  <c r="V72"/>
  <c r="AJ72" s="1"/>
  <c r="W72"/>
  <c r="AK72" s="1"/>
  <c r="X72"/>
  <c r="AL72" s="1"/>
  <c r="Y72"/>
  <c r="AM72" s="1"/>
  <c r="Z72"/>
  <c r="AA72"/>
  <c r="AB72"/>
  <c r="AC72"/>
  <c r="AD72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AN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AI76" s="1"/>
  <c r="K76"/>
  <c r="L76"/>
  <c r="M76"/>
  <c r="N76"/>
  <c r="O76"/>
  <c r="P76"/>
  <c r="Q76"/>
  <c r="R76"/>
  <c r="S76"/>
  <c r="T76"/>
  <c r="U76"/>
  <c r="V76"/>
  <c r="AJ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AI77" s="1"/>
  <c r="K77"/>
  <c r="L77"/>
  <c r="M77"/>
  <c r="N77"/>
  <c r="O77"/>
  <c r="P77"/>
  <c r="Q77"/>
  <c r="R77"/>
  <c r="S77"/>
  <c r="T77"/>
  <c r="U77"/>
  <c r="V77"/>
  <c r="AJ77" s="1"/>
  <c r="W77"/>
  <c r="AK77" s="1"/>
  <c r="X77"/>
  <c r="AL77" s="1"/>
  <c r="Y77"/>
  <c r="AM77" s="1"/>
  <c r="Z77"/>
  <c r="AA77"/>
  <c r="AB77"/>
  <c r="AC77"/>
  <c r="AD77"/>
  <c r="A78"/>
  <c r="B78"/>
  <c r="C78"/>
  <c r="D78"/>
  <c r="E78"/>
  <c r="F78"/>
  <c r="G78"/>
  <c r="H78"/>
  <c r="I78"/>
  <c r="J78"/>
  <c r="AI78" s="1"/>
  <c r="K78"/>
  <c r="L78"/>
  <c r="M78"/>
  <c r="N78"/>
  <c r="O78"/>
  <c r="P78"/>
  <c r="Q78"/>
  <c r="R78"/>
  <c r="S78"/>
  <c r="T78"/>
  <c r="U78"/>
  <c r="V78"/>
  <c r="AJ78" s="1"/>
  <c r="AN78" s="1"/>
  <c r="W78"/>
  <c r="AK78" s="1"/>
  <c r="X78"/>
  <c r="AL78" s="1"/>
  <c r="Y78"/>
  <c r="AM78" s="1"/>
  <c r="Z78"/>
  <c r="AA78"/>
  <c r="AB78"/>
  <c r="AC78"/>
  <c r="AD78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M69" i="2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O57" i="4" l="1"/>
  <c r="AO55"/>
  <c r="AN59"/>
  <c r="AO59" s="1"/>
  <c r="AN51"/>
  <c r="AO51" s="1"/>
  <c r="AO58"/>
  <c r="AO52"/>
  <c r="AO50"/>
  <c r="AO75"/>
  <c r="AO71"/>
  <c r="AO53"/>
  <c r="AO54"/>
  <c r="AN73"/>
  <c r="AO73" s="1"/>
  <c r="AN76"/>
  <c r="AO76" s="1"/>
  <c r="AO74"/>
  <c r="AN74"/>
  <c r="AN72"/>
  <c r="AO72" s="1"/>
  <c r="AO78"/>
  <c r="AO70"/>
  <c r="AO43"/>
  <c r="AO33"/>
  <c r="AO15"/>
  <c r="AO77"/>
  <c r="AN77"/>
  <c r="AN47"/>
  <c r="AO47" s="1"/>
  <c r="AN40"/>
  <c r="AO40" s="1"/>
  <c r="AN38"/>
  <c r="AO38" s="1"/>
  <c r="AN46"/>
  <c r="AO46" s="1"/>
  <c r="AN41"/>
  <c r="AO41" s="1"/>
  <c r="AN39"/>
  <c r="AO39" s="1"/>
  <c r="AN37"/>
  <c r="AO37" s="1"/>
  <c r="AN35"/>
  <c r="AO35" s="1"/>
  <c r="AN31"/>
  <c r="AO31" s="1"/>
  <c r="AN29"/>
  <c r="AO29" s="1"/>
  <c r="AN27"/>
  <c r="AO27" s="1"/>
  <c r="AN25"/>
  <c r="AO25" s="1"/>
  <c r="AN23"/>
  <c r="AO23" s="1"/>
  <c r="AN21"/>
  <c r="AO21" s="1"/>
  <c r="AN19"/>
  <c r="AO19" s="1"/>
  <c r="AN17"/>
  <c r="AO17" s="1"/>
  <c r="AN36"/>
  <c r="AO36" s="1"/>
  <c r="AN34"/>
  <c r="AO34" s="1"/>
  <c r="AN32"/>
  <c r="AO32" s="1"/>
  <c r="AN28"/>
  <c r="AO28" s="1"/>
  <c r="AN26"/>
  <c r="AO26" s="1"/>
  <c r="AN24"/>
  <c r="AO24" s="1"/>
  <c r="AN22"/>
  <c r="AO22" s="1"/>
  <c r="AN20"/>
  <c r="AO20" s="1"/>
  <c r="AN18"/>
  <c r="AO18" s="1"/>
  <c r="AN16"/>
  <c r="AO16" s="1"/>
  <c r="AN14"/>
  <c r="AO14" s="1"/>
  <c r="AN12"/>
  <c r="AO12" s="1"/>
  <c r="AN10"/>
  <c r="AO10" s="1"/>
  <c r="AN8"/>
  <c r="AO8" s="1"/>
  <c r="AN42"/>
  <c r="AO42" s="1"/>
  <c r="AN30"/>
  <c r="AO30" s="1"/>
  <c r="AN45"/>
  <c r="AO45" s="1"/>
  <c r="AN44"/>
  <c r="AO44" s="1"/>
  <c r="AN48"/>
  <c r="AO48" s="1"/>
  <c r="AN13"/>
  <c r="AO13" s="1"/>
  <c r="AN11"/>
  <c r="AO11" s="1"/>
  <c r="AN9"/>
  <c r="AO9" s="1"/>
</calcChain>
</file>

<file path=xl/sharedStrings.xml><?xml version="1.0" encoding="utf-8"?>
<sst xmlns="http://schemas.openxmlformats.org/spreadsheetml/2006/main" count="2038" uniqueCount="289">
  <si>
    <t xml:space="preserve">                                                                                </t>
  </si>
  <si>
    <t xml:space="preserve">Run :     1  Seq   1  Rec   1  File L3A:980009  Date 22-SEP-2013 19:35:00.80    </t>
  </si>
  <si>
    <t xml:space="preserve">Mode: MW CENTR_PHI  Npts     1  Mon1[  DB]=    1000 *   110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</si>
  <si>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</si>
  <si>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</si>
  <si>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4.200     </t>
  </si>
  <si>
    <t xml:space="preserve">Drv : XPOS= 100.800 YPOS= -12.260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</si>
  <si>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</si>
  <si>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</si>
  <si>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</si>
  <si>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</si>
  <si>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</si>
  <si>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L3A:980009  Date 22-SEP-2013 19:42:02.78    </t>
  </si>
  <si>
    <t xml:space="preserve">Drv : XPOS= 101.800 YPOS= -12.238 ZPOS=  80.000 DSTD=   0.000                   </t>
  </si>
  <si>
    <t xml:space="preserve">Run :     3  Seq   3  Rec   3  File L3A:980009  Date 22-SEP-2013 19:49:04.48    </t>
  </si>
  <si>
    <t xml:space="preserve">Drv : XPOS= 102.800 YPOS= -12.189 ZPOS=  80.000 DSTD=   0.000                   </t>
  </si>
  <si>
    <t xml:space="preserve">Run :     4  Seq   4  Rec   4  File L3A:980009  Date 22-SEP-2013 19:56:03.57    </t>
  </si>
  <si>
    <t xml:space="preserve">Drv : XPOS= 103.800 YPOS= -12.151 ZPOS=  80.000 DSTD=   0.000                   </t>
  </si>
  <si>
    <t xml:space="preserve">Run :     5  Seq   5  Rec   5  File L3A:980009  Date 22-SEP-2013 20:02:56.92    </t>
  </si>
  <si>
    <t xml:space="preserve">Drv : XPOS= 104.800 YPOS= -12.135 ZPOS=  80.000 DSTD=   0.000                   </t>
  </si>
  <si>
    <t xml:space="preserve">Run :     6  Seq   6  Rec   6  File L3A:980009  Date 22-SEP-2013 20:09:49.33    </t>
  </si>
  <si>
    <t xml:space="preserve">Drv : XPOS= 105.800 YPOS= -12.098 ZPOS=  80.000 DSTD=   0.000                   </t>
  </si>
  <si>
    <t xml:space="preserve">Run :     7  Seq   7  Rec   7  File L3A:980009  Date 22-SEP-2013 20:16:50.52    </t>
  </si>
  <si>
    <t xml:space="preserve">Drv : XPOS= 106.800 YPOS= -12.070 ZPOS=  80.000 DSTD=   0.000                   </t>
  </si>
  <si>
    <t xml:space="preserve">Run :     8  Seq   8  Rec   8  File L3A:980009  Date 22-SEP-2013 20:23:44.79    </t>
  </si>
  <si>
    <t xml:space="preserve">Drv : XPOS= 107.800 YPOS= -12.009 ZPOS=  80.000 DSTD=   0.000                   </t>
  </si>
  <si>
    <t xml:space="preserve">Run :     9  Seq   9  Rec   9  File L3A:980009  Date 22-SEP-2013 20:30:38.56    </t>
  </si>
  <si>
    <t xml:space="preserve">Drv : XPOS= 108.800 YPOS= -12.193 ZPOS=  80.000 DSTD=   0.000                   </t>
  </si>
  <si>
    <t xml:space="preserve">Run :    10  Seq  10  Rec  10  File L3A:980009  Date 22-SEP-2013 20:37:32.14    </t>
  </si>
  <si>
    <t xml:space="preserve">Drv : XPOS= 109.800 YPOS= -12.445 ZPOS=  80.000 DSTD=   0.000                   </t>
  </si>
  <si>
    <t xml:space="preserve">Run :    11  Seq  11  Rec  11  File L3A:980009  Date 22-SEP-2013 20:44:24.95    </t>
  </si>
  <si>
    <t xml:space="preserve">Drv : XPOS= 110.800 YPOS= -12.592 ZPOS=  80.000 DSTD=   0.000                   </t>
  </si>
  <si>
    <t xml:space="preserve">Run :    12  Seq  12  Rec  12  File L3A:980009  Date 22-SEP-2013 20:51:17.63    </t>
  </si>
  <si>
    <t xml:space="preserve">Drv : XPOS= 111.800 YPOS= -12.712 ZPOS=  80.000 DSTD=   0.000                   </t>
  </si>
  <si>
    <t xml:space="preserve">Run :    13  Seq  13  Rec  13  File L3A:980009  Date 22-SEP-2013 20:58:11.00    </t>
  </si>
  <si>
    <t xml:space="preserve">Drv : XPOS= 112.800 YPOS= -12.769 ZPOS=  80.000 DSTD=   0.000                   </t>
  </si>
  <si>
    <t xml:space="preserve">Run :    14  Seq  14  Rec  14  File L3A:980009  Date 22-SEP-2013 21:05:05.40    </t>
  </si>
  <si>
    <t xml:space="preserve">Drv : XPOS= 113.800 YPOS= -12.858 ZPOS=  80.000 DSTD=   0.000                   </t>
  </si>
  <si>
    <t xml:space="preserve">Run :    15  Seq  15  Rec  15  File L3A:980009  Date 22-SEP-2013 21:11:57.55    </t>
  </si>
  <si>
    <t xml:space="preserve">Drv : XPOS= 114.800 YPOS= -12.969 ZPOS=  80.000 DSTD=   0.000                   </t>
  </si>
  <si>
    <t xml:space="preserve">Run :    16  Seq  16  Rec  16  File L3A:980009  Date 22-SEP-2013 21:18:51.27    </t>
  </si>
  <si>
    <t xml:space="preserve">Drv : XPOS= 115.800 YPOS= -12.969 ZPOS=  80.000 DSTD=   0.000                   </t>
  </si>
  <si>
    <t xml:space="preserve">Run :    17  Seq  17  Rec  17  File L3A:980009  Date 22-SEP-2013 21:25:44.08    </t>
  </si>
  <si>
    <t xml:space="preserve">Drv : XPOS= 116.800 YPOS= -13.052 ZPOS=  80.000 DSTD=   0.000                   </t>
  </si>
  <si>
    <t xml:space="preserve">Run :    18  Seq  18  Rec  18  File L3A:980009  Date 22-SEP-2013 21:32:44.38    </t>
  </si>
  <si>
    <t xml:space="preserve">Drv : XPOS= 117.800 YPOS= -13.025 ZPOS=  80.000 DSTD=   0.000                   </t>
  </si>
  <si>
    <t xml:space="preserve">Run :    19  Seq  19  Rec  19  File L3A:980009  Date 22-SEP-2013 21:39:38.86    </t>
  </si>
  <si>
    <t xml:space="preserve">Drv : XPOS= 118.800 YPOS= -13.026 ZPOS=  80.000 DSTD=   0.000                   </t>
  </si>
  <si>
    <t xml:space="preserve">Run :    20  Seq  20  Rec  20  File L3A:980009  Date 22-SEP-2013 21:46:30.87    </t>
  </si>
  <si>
    <t xml:space="preserve">Drv : XPOS= 119.800 YPOS= -12.953 ZPOS=  80.000 DSTD=   0.000                   </t>
  </si>
  <si>
    <t xml:space="preserve">Run :    21  Seq  21  Rec  21  File L3A:980009  Date 22-SEP-2013 21:53:25.23    </t>
  </si>
  <si>
    <t xml:space="preserve">Drv : XPOS= 120.800 YPOS= -12.823 ZPOS=  80.000 DSTD=   0.000                   </t>
  </si>
  <si>
    <t xml:space="preserve">Run :    22  Seq  22  Rec  22  File L3A:980009  Date 22-SEP-2013 22:00:19.42    </t>
  </si>
  <si>
    <t xml:space="preserve">Drv : XPOS= 121.800 YPOS= -12.731 ZPOS=  80.000 DSTD=   0.000                   </t>
  </si>
  <si>
    <t xml:space="preserve">Run :    23  Seq  23  Rec  23  File L3A:980009  Date 22-SEP-2013 22:07:11.82    </t>
  </si>
  <si>
    <t xml:space="preserve">Drv : XPOS= 122.800 YPOS= -12.654 ZPOS=  80.000 DSTD=   0.000                   </t>
  </si>
  <si>
    <t xml:space="preserve">Run :    24  Seq  24  Rec  24  File L3A:980009  Date 22-SEP-2013 22:14:06.32    </t>
  </si>
  <si>
    <t xml:space="preserve">Drv : XPOS= 123.800 YPOS= -12.475 ZPOS=  80.000 DSTD=   0.000                   </t>
  </si>
  <si>
    <t xml:space="preserve">Run :    25  Seq  25  Rec  25  File L3A:980009  Date 22-SEP-2013 22:20:58.41    </t>
  </si>
  <si>
    <t xml:space="preserve">Drv : XPOS= 124.800 YPOS= -12.343 ZPOS=  80.000 DSTD=   0.000                   </t>
  </si>
  <si>
    <t xml:space="preserve">Run :    26  Seq  26  Rec  26  File L3A:980009  Date 22-SEP-2013 22:27:53.72    </t>
  </si>
  <si>
    <t xml:space="preserve">Drv : XPOS= 125.800 YPOS= -12.106 ZPOS=  80.000 DSTD=   0.000                   </t>
  </si>
  <si>
    <t xml:space="preserve">Run :    27  Seq  27  Rec  27  File L3A:980009  Date 22-SEP-2013 22:34:45.81    </t>
  </si>
  <si>
    <t xml:space="preserve">Drv : XPOS= 126.800 YPOS= -12.196 ZPOS=  80.000 DSTD=   0.000                   </t>
  </si>
  <si>
    <t xml:space="preserve">Run :    28  Seq  28  Rec  28  File L3A:980009  Date 22-SEP-2013 22:41:40.83    </t>
  </si>
  <si>
    <t xml:space="preserve">Drv : XPOS= 127.800 YPOS= -12.288 ZPOS=  80.000 DSTD=   0.000                   </t>
  </si>
  <si>
    <t xml:space="preserve">Run :    29  Seq  29  Rec  29  File L3A:980009  Date 22-SEP-2013 22:48:39.65    </t>
  </si>
  <si>
    <t xml:space="preserve">Drv : XPOS= 128.800 YPOS= -12.329 ZPOS=  80.000 DSTD=   0.000                   </t>
  </si>
  <si>
    <t xml:space="preserve">Run :    30  Seq  30  Rec  30  File L3A:980009  Date 22-SEP-2013 22:55:36.18    </t>
  </si>
  <si>
    <t xml:space="preserve">Drv : XPOS= 129.800 YPOS= -12.336 ZPOS=  80.000 DSTD=   0.000                   </t>
  </si>
  <si>
    <t xml:space="preserve">Run :    31  Seq  31  Rec  31  File L3A:980009  Date 22-SEP-2013 23:02:29.07    </t>
  </si>
  <si>
    <t xml:space="preserve">Drv : XPOS= 130.800 YPOS= -12.405 ZPOS=  80.000 DSTD=   0.000                   </t>
  </si>
  <si>
    <t xml:space="preserve">Run :    32  Seq  32  Rec  32  File L3A:980009  Date 22-SEP-2013 23:09:22.33    </t>
  </si>
  <si>
    <t xml:space="preserve">Drv : XPOS= 131.800 YPOS= -12.429 ZPOS=  80.000 DSTD=   0.000                   </t>
  </si>
  <si>
    <t xml:space="preserve">Run :    33  Seq  33  Rec  33  File L3A:980009  Date 22-SEP-2013 23:16:15.20    </t>
  </si>
  <si>
    <t xml:space="preserve">Drv : XPOS= 132.800 YPOS= -12.480 ZPOS=  80.000 DSTD=   0.000                   </t>
  </si>
  <si>
    <t xml:space="preserve">Run :    34  Seq  34  Rec  34  File L3A:980009  Date 22-SEP-2013 23:23:10.81    </t>
  </si>
  <si>
    <t xml:space="preserve">Drv : XPOS= 107.140 YPOS= -12.050 ZPOS=  80.000 DSTD=   0.000                   </t>
  </si>
  <si>
    <t xml:space="preserve">Run :    35  Seq  35  Rec  35  File L3A:980009  Date 22-SEP-2013 23:30:11.02    </t>
  </si>
  <si>
    <t xml:space="preserve">Drv : XPOS= 107.470 YPOS= -12.029 ZPOS=  80.000 DSTD=   0.000                   </t>
  </si>
  <si>
    <t xml:space="preserve">Run :    36  Seq  36  Rec  36  File L3A:980009  Date 22-SEP-2013 23:37:02.30    </t>
  </si>
  <si>
    <t xml:space="preserve">Drv : XPOS= 108.130 YPOS= -12.070 ZPOS=  80.000 DSTD=   0.000                   </t>
  </si>
  <si>
    <t xml:space="preserve">Run :    37  Seq  37  Rec  37  File L3A:980009  Date 22-SEP-2013 23:43:54.48    </t>
  </si>
  <si>
    <t xml:space="preserve">Drv : XPOS= 108.460 YPOS= -12.132 ZPOS=  80.000 DSTD=   0.000                   </t>
  </si>
  <si>
    <t xml:space="preserve">Run :    38  Seq  38  Rec  38  File L3A:980009  Date 22-SEP-2013 23:50:47.58    </t>
  </si>
  <si>
    <t xml:space="preserve">Drv : XPOS= 107.140 YPOS= -11.900 ZPOS=  80.000 DSTD=   0.000                   </t>
  </si>
  <si>
    <t xml:space="preserve">Run :    39  Seq  39  Rec  39  File L3A:980009  Date 22-SEP-2013 23:57:39.48    </t>
  </si>
  <si>
    <t xml:space="preserve">Drv : XPOS= 107.470 YPOS= -11.879 ZPOS=  80.000 DSTD=   0.000                   </t>
  </si>
  <si>
    <t xml:space="preserve">Run :    40  Seq  40  Rec  40  File L3A:980009  Date 23-SEP-2013 00:04:36.55    </t>
  </si>
  <si>
    <t xml:space="preserve">Drv : XPOS= 107.800 YPOS= -11.859 ZPOS=  80.000 DSTD=   0.000                   </t>
  </si>
  <si>
    <t xml:space="preserve">Run :    41  Seq  41  Rec  41  File L3A:980009  Date 23-SEP-2013 00:11:35.80    </t>
  </si>
  <si>
    <t xml:space="preserve">Drv : XPOS= 108.130 YPOS= -11.920 ZPOS=  80.000 DSTD=   0.000                   </t>
  </si>
  <si>
    <t xml:space="preserve">Run :    42  Seq  42  Rec  42  File L3A:980009  Date 23-SEP-2013 00:18:30.41    </t>
  </si>
  <si>
    <t xml:space="preserve">Drv : XPOS= 108.460 YPOS= -11.982 ZPOS=  80.000 DSTD=   0.000                   </t>
  </si>
  <si>
    <t xml:space="preserve">Run :    43  Seq  43  Rec  43  File L3A:980009  Date 23-SEP-2013 00:25:22.79    </t>
  </si>
  <si>
    <t xml:space="preserve">Drv : XPOS= 125.140 YPOS= -12.264 ZPOS=  80.000 DSTD=   0.000                   </t>
  </si>
  <si>
    <t xml:space="preserve">Run :    44  Seq  44  Rec  44  File L3A:980009  Date 23-SEP-2013 00:32:18.21    </t>
  </si>
  <si>
    <t xml:space="preserve">Drv : XPOS= 125.470 YPOS= -12.185 ZPOS=  80.000 DSTD=   0.000                   </t>
  </si>
  <si>
    <t xml:space="preserve">Run :    45  Seq  45  Rec  45  File L3A:980009  Date 23-SEP-2013 00:39:23.01    </t>
  </si>
  <si>
    <t xml:space="preserve">Drv : XPOS= 126.130 YPOS= -12.136 ZPOS=  80.000 DSTD=   0.000                   </t>
  </si>
  <si>
    <t xml:space="preserve">Run :    46  Seq  46  Rec  46  File L3A:980009  Date 23-SEP-2013 00:46:35.56    </t>
  </si>
  <si>
    <t xml:space="preserve">Drv : XPOS= 126.460 YPOS= -12.166 ZPOS=  80.000 DSTD=   0.000                   </t>
  </si>
  <si>
    <t xml:space="preserve">Run :    47  Seq  47  Rec  47  File L3A:980009  Date 23-SEP-2013 00:53:53.99    </t>
  </si>
  <si>
    <t xml:space="preserve">Drv : XPOS= 125.140 YPOS= -12.114 ZPOS=  80.000 DSTD=   0.000                   </t>
  </si>
  <si>
    <t xml:space="preserve">Run :    48  Seq  48  Rec  48  File L3A:980009  Date 23-SEP-2013 01:01:19.79    </t>
  </si>
  <si>
    <t xml:space="preserve">Drv : XPOS= 125.470 YPOS= -12.035 ZPOS=  80.000 DSTD=   0.000                   </t>
  </si>
  <si>
    <t xml:space="preserve">Run :    49  Seq  49  Rec  49  File L3A:980009  Date 23-SEP-2013 01:08:46.67    </t>
  </si>
  <si>
    <t xml:space="preserve">Drv : XPOS= 125.800 YPOS= -11.956 ZPOS=  80.000 DSTD=   0.000                   </t>
  </si>
  <si>
    <t xml:space="preserve">Run :    50  Seq  50  Rec  50  File L3A:980009  Date 23-SEP-2013 01:16:14.41    </t>
  </si>
  <si>
    <t xml:space="preserve">Drv : XPOS= 126.130 YPOS= -11.986 ZPOS=  80.000 DSTD=   0.000                   </t>
  </si>
  <si>
    <t xml:space="preserve">Run :    51  Seq  51  Rec  51  File L3A:980009  Date 23-SEP-2013 01:23:57.83    </t>
  </si>
  <si>
    <t xml:space="preserve">Drv : XPOS= 126.460 YPOS= -12.016 ZPOS=  80.000 DSTD=   0.000                   </t>
  </si>
  <si>
    <t xml:space="preserve">Run :    52  Seq  52  Rec  52  File L3A:980009  Date 23-SEP-2013 01:31:23.97    </t>
  </si>
  <si>
    <t xml:space="preserve">Mode: MW CENTR_PHI  Npts     1  Mon1[  DB]=    1000 *     1  Mon2[CF]=*      1  </t>
  </si>
  <si>
    <t xml:space="preserve">Drv :  2TM=  71.870 TMFR=  35.935  PSI=-135.100  PHI= -90.200 DSRD=   7.000     </t>
  </si>
  <si>
    <t xml:space="preserve">Drv : XPOS= 126.460 YPOS= -13.000 ZPOS=  80.000 DSTD=   0.000                   </t>
  </si>
  <si>
    <t xml:space="preserve">Run :    53  Seq  53  Rec  53  File L3A:980009  Date 23-SEP-2013 01:31:45.97    </t>
  </si>
  <si>
    <t xml:space="preserve">Mode: MW CENTR_PHI  Npts     1  Mon1[  DB]=    1000 *   260  Mon2[CF]=*      1  </t>
  </si>
  <si>
    <t xml:space="preserve">Drv : XPOS= 116.800 YPOS= -12.752 ZPOS=  80.000 DSTD=   0.000                   </t>
  </si>
  <si>
    <t xml:space="preserve">Run :    54  Seq  54  Rec  54  File L3A:980009  Date 23-SEP-2013 01:47:59.88    </t>
  </si>
  <si>
    <t xml:space="preserve">Drv : XPOS= 116.800 YPOS= -12.452 ZPOS=  80.000 DSTD=   0.000                   </t>
  </si>
  <si>
    <t xml:space="preserve">Run :    55  Seq  55  Rec  55  File L3A:980009  Date 23-SEP-2013 02:04:11.73    </t>
  </si>
  <si>
    <t xml:space="preserve">Drv : XPOS= 116.800 YPOS= -12.152 ZPOS=  80.000 DSTD=   0.000                   </t>
  </si>
  <si>
    <t xml:space="preserve">Run :    56  Seq  56  Rec  56  File L3A:980009  Date 23-SEP-2013 02:20:22.90    </t>
  </si>
  <si>
    <t xml:space="preserve">Drv : XPOS= 116.800 YPOS= -11.852 ZPOS=  80.000 DSTD=   0.000                   </t>
  </si>
  <si>
    <t xml:space="preserve">Run :    57  Seq  57  Rec  57  File L3A:980009  Date 23-SEP-2013 02:36:35.73    </t>
  </si>
  <si>
    <t xml:space="preserve">Drv : XPOS= 116.800 YPOS= -11.552 ZPOS=  80.000 DSTD=   0.000                   </t>
  </si>
  <si>
    <t xml:space="preserve">Run :    58  Seq  58  Rec  58  File L3A:980009  Date 23-SEP-2013 02:52:48.53    </t>
  </si>
  <si>
    <t xml:space="preserve">Drv : XPOS= 116.800 YPOS= -11.252 ZPOS=  80.000 DSTD=   0.000                   </t>
  </si>
  <si>
    <t xml:space="preserve">Run :    59  Seq  59  Rec  59  File L3A:980009  Date 23-SEP-2013 03:08:59.40    </t>
  </si>
  <si>
    <t xml:space="preserve">Drv :  2TM=  71.870 TMFR=  35.935  PSI=-135.100  PHI= -90.200 DSRD=  12.000     </t>
  </si>
  <si>
    <t xml:space="preserve">Drv : XPOS= 116.800 YPOS= -13.202 ZPOS=  80.000 DSTD=   0.000                   </t>
  </si>
  <si>
    <t xml:space="preserve">Run :    60  Seq  60  Rec  60  File L3A:980009  Date 23-SEP-2013 03:09:14.86    </t>
  </si>
  <si>
    <t xml:space="preserve">Drv : XPOS= 100.800 YPOS=  -9.910 ZPOS=  80.000 DSTD=   0.000                   </t>
  </si>
  <si>
    <t xml:space="preserve">Run :    61  Seq  61  Rec  61  File L3A:980009  Date 23-SEP-2013 03:25:28.85    </t>
  </si>
  <si>
    <t xml:space="preserve">Drv : XPOS= 104.800 YPOS=  -9.785 ZPOS=  80.000 DSTD=   0.000                   </t>
  </si>
  <si>
    <t xml:space="preserve">Run :    62  Seq  62  Rec  62  File L3A:980009  Date 23-SEP-2013 03:41:39.50    </t>
  </si>
  <si>
    <t xml:space="preserve">Drv : XPOS= 108.800 YPOS=  -9.843 ZPOS=  80.000 DSTD=   0.000                   </t>
  </si>
  <si>
    <t xml:space="preserve">Run :    63  Seq  63  Rec  63  File L3A:980009  Date 23-SEP-2013 03:57:50.97    </t>
  </si>
  <si>
    <t xml:space="preserve">Drv : XPOS= 112.800 YPOS= -10.419 ZPOS=  80.000 DSTD=   0.000                   </t>
  </si>
  <si>
    <t xml:space="preserve">Run :    64  Seq  64  Rec  64  File L3A:980009  Date 23-SEP-2013 04:13:57.54    </t>
  </si>
  <si>
    <t xml:space="preserve">Drv : XPOS= 116.800 YPOS= -10.702 ZPOS=  80.000 DSTD=   0.000                   </t>
  </si>
  <si>
    <t xml:space="preserve">Run :    65  Seq  65  Rec  65  File L3A:980009  Date 23-SEP-2013 04:30:09.28    </t>
  </si>
  <si>
    <t xml:space="preserve">Drv : XPOS= 120.800 YPOS= -10.473 ZPOS=  80.000 DSTD=   0.000                   </t>
  </si>
  <si>
    <t xml:space="preserve">Run :    66  Seq  66  Rec  66  File L3A:980009  Date 23-SEP-2013 04:46:16.82    </t>
  </si>
  <si>
    <t xml:space="preserve">Drv : XPOS= 124.800 YPOS=  -9.993 ZPOS=  80.000 DSTD=   0.000                   </t>
  </si>
  <si>
    <t xml:space="preserve">Run :    67  Seq  67  Rec  67  File L3A:980009  Date 23-SEP-2013 05:02:26.45    </t>
  </si>
  <si>
    <t xml:space="preserve">Drv : XPOS= 128.800 YPOS=  -9.979 ZPOS=  80.000 DSTD=   0.000                   </t>
  </si>
  <si>
    <t xml:space="preserve">Run :    68  Seq  68  Rec  68  File L3A:980009  Date 23-SEP-2013 05:18:32.20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</si>
  <si>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</si>
  <si>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</si>
  <si>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</si>
  <si>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</si>
  <si>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</si>
  <si>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</si>
  <si>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</si>
  <si>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</si>
  <si>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</si>
  <si>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</si>
  <si>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</si>
  <si>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</si>
  <si>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</si>
  <si>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</si>
  <si>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</si>
  <si>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</si>
  <si>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</si>
  <si>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</si>
  <si>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</si>
  <si>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</si>
  <si>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</si>
  <si>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</si>
  <si>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</si>
  <si>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</si>
  <si>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</si>
  <si>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</si>
  <si>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</si>
  <si>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</si>
  <si>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</si>
  <si>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</si>
  <si>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</si>
  <si>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</si>
  <si>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</si>
  <si>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</si>
  <si>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</si>
  <si>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</si>
  <si>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</si>
  <si>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</si>
  <si>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</si>
  <si>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</si>
  <si>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</si>
  <si>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</si>
  <si>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</si>
  <si>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</si>
  <si>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</si>
  <si>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</si>
  <si>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</si>
  <si>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</si>
  <si>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</si>
  <si>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</si>
  <si>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</si>
  <si>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</si>
  <si>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</si>
  <si>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</si>
  <si>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</si>
  <si>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</si>
  <si>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</si>
  <si>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</si>
  <si>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</si>
  <si>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</si>
  <si>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</si>
  <si>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</si>
  <si>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</si>
  <si>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</si>
  <si>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</si>
  <si>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</si>
  <si>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</si>
  <si>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</si>
  <si>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</si>
  <si>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</si>
  <si>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</si>
  <si>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</si>
  <si>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</si>
  <si>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</si>
  <si>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</si>
  <si>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</si>
  <si>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</si>
  <si>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</si>
  <si>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</si>
  <si>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</si>
  <si>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</si>
  <si>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</si>
  <si>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</si>
  <si>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</si>
  <si>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</si>
  <si>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</si>
  <si>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</si>
  <si>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</si>
  <si>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</si>
  <si>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</si>
  <si>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</si>
  <si>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</si>
  <si>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</si>
  <si>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</si>
  <si>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</si>
  <si>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</si>
  <si>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</si>
  <si>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</si>
  <si>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</si>
  <si>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</si>
  <si>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</si>
  <si>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</si>
  <si>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</si>
  <si>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</si>
  <si>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</si>
  <si>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</si>
  <si>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</si>
  <si>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</si>
  <si>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</si>
  <si>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</si>
  <si>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</si>
  <si>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</si>
  <si>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</si>
  <si>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</si>
  <si>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</si>
  <si>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</si>
  <si>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</si>
  <si>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</si>
  <si>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</si>
  <si>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</si>
  <si>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</si>
  <si>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</si>
  <si>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</si>
  <si>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</si>
  <si>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</si>
  <si>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</si>
  <si>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</si>
  <si>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</si>
  <si>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X</t>
  </si>
  <si>
    <t>Depth</t>
  </si>
  <si>
    <t>DPHI</t>
  </si>
  <si>
    <t>STRAIN</t>
  </si>
  <si>
    <t>DSTRAIN</t>
  </si>
  <si>
    <t>Surface</t>
  </si>
  <si>
    <t>Weld</t>
  </si>
  <si>
    <t>Material</t>
  </si>
  <si>
    <t>Baseplate</t>
  </si>
  <si>
    <t>PHI0</t>
  </si>
  <si>
    <t>1/3Weld</t>
  </si>
  <si>
    <t>2/3Weld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</si>
</sst>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4" borderId="0" xfId="0" applyFill="1" applyAlignment="1">
      <alignment horizontal="center"/>
    </xf>
    <xf numFmtId="0" fontId="0" fillId="35" borderId="0" xfId="0" applyFill="1"/>
    <xf numFmtId="0" fontId="0" fillId="0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'980009'!$E$19:$E$50</c:f>
              <c:numCache>
                <c:formatCode>General</c:formatCode>
                <c:ptCount val="32"/>
                <c:pt idx="0">
                  <c:v>82</c:v>
                </c:pt>
                <c:pt idx="1">
                  <c:v>124</c:v>
                </c:pt>
                <c:pt idx="2">
                  <c:v>126</c:v>
                </c:pt>
                <c:pt idx="3">
                  <c:v>131</c:v>
                </c:pt>
                <c:pt idx="4">
                  <c:v>137</c:v>
                </c:pt>
                <c:pt idx="5">
                  <c:v>136</c:v>
                </c:pt>
                <c:pt idx="6">
                  <c:v>164</c:v>
                </c:pt>
                <c:pt idx="7">
                  <c:v>187</c:v>
                </c:pt>
                <c:pt idx="8">
                  <c:v>199</c:v>
                </c:pt>
                <c:pt idx="9">
                  <c:v>272</c:v>
                </c:pt>
                <c:pt idx="10">
                  <c:v>360</c:v>
                </c:pt>
                <c:pt idx="11">
                  <c:v>432</c:v>
                </c:pt>
                <c:pt idx="12">
                  <c:v>597</c:v>
                </c:pt>
                <c:pt idx="13">
                  <c:v>711</c:v>
                </c:pt>
                <c:pt idx="14">
                  <c:v>880</c:v>
                </c:pt>
                <c:pt idx="15">
                  <c:v>987</c:v>
                </c:pt>
                <c:pt idx="16">
                  <c:v>967</c:v>
                </c:pt>
                <c:pt idx="17">
                  <c:v>826</c:v>
                </c:pt>
                <c:pt idx="18">
                  <c:v>641</c:v>
                </c:pt>
                <c:pt idx="19">
                  <c:v>459</c:v>
                </c:pt>
                <c:pt idx="20">
                  <c:v>348</c:v>
                </c:pt>
                <c:pt idx="21">
                  <c:v>271</c:v>
                </c:pt>
                <c:pt idx="22">
                  <c:v>231</c:v>
                </c:pt>
                <c:pt idx="23">
                  <c:v>182</c:v>
                </c:pt>
                <c:pt idx="24">
                  <c:v>141</c:v>
                </c:pt>
                <c:pt idx="25">
                  <c:v>136</c:v>
                </c:pt>
                <c:pt idx="26">
                  <c:v>125</c:v>
                </c:pt>
                <c:pt idx="27">
                  <c:v>133</c:v>
                </c:pt>
                <c:pt idx="28">
                  <c:v>131</c:v>
                </c:pt>
                <c:pt idx="29">
                  <c:v>98</c:v>
                </c:pt>
                <c:pt idx="30">
                  <c:v>105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'980009'!$F$19:$F$50</c:f>
              <c:numCache>
                <c:formatCode>0</c:formatCode>
                <c:ptCount val="32"/>
                <c:pt idx="0">
                  <c:v>121.68355544633965</c:v>
                </c:pt>
                <c:pt idx="1">
                  <c:v>121.72349148379264</c:v>
                </c:pt>
                <c:pt idx="2">
                  <c:v>121.87401398375934</c:v>
                </c:pt>
                <c:pt idx="3">
                  <c:v>122.35075599838436</c:v>
                </c:pt>
                <c:pt idx="4">
                  <c:v>123.73504877482468</c:v>
                </c:pt>
                <c:pt idx="5">
                  <c:v>127.07911925327697</c:v>
                </c:pt>
                <c:pt idx="6">
                  <c:v>135.42256402209711</c:v>
                </c:pt>
                <c:pt idx="7">
                  <c:v>154.09535660722565</c:v>
                </c:pt>
                <c:pt idx="8">
                  <c:v>190.74275308543162</c:v>
                </c:pt>
                <c:pt idx="9">
                  <c:v>253.91790224689521</c:v>
                </c:pt>
                <c:pt idx="10">
                  <c:v>345.8882275000455</c:v>
                </c:pt>
                <c:pt idx="11">
                  <c:v>474.85091014256733</c:v>
                </c:pt>
                <c:pt idx="12">
                  <c:v>623.84107387109816</c:v>
                </c:pt>
                <c:pt idx="13">
                  <c:v>761.98512128351945</c:v>
                </c:pt>
                <c:pt idx="14">
                  <c:v>874.63648012101999</c:v>
                </c:pt>
                <c:pt idx="15">
                  <c:v>923.13322589439133</c:v>
                </c:pt>
                <c:pt idx="16">
                  <c:v>892.42372686161605</c:v>
                </c:pt>
                <c:pt idx="17">
                  <c:v>792.45960833075321</c:v>
                </c:pt>
                <c:pt idx="18">
                  <c:v>661.94119081926806</c:v>
                </c:pt>
                <c:pt idx="19">
                  <c:v>512.42205737913139</c:v>
                </c:pt>
                <c:pt idx="20">
                  <c:v>376.2109375812019</c:v>
                </c:pt>
                <c:pt idx="21">
                  <c:v>272.49614155150596</c:v>
                </c:pt>
                <c:pt idx="22">
                  <c:v>200.34124695411404</c:v>
                </c:pt>
                <c:pt idx="23">
                  <c:v>159.30869029870615</c:v>
                </c:pt>
                <c:pt idx="24">
                  <c:v>139.09662781519356</c:v>
                </c:pt>
                <c:pt idx="25">
                  <c:v>129.19628196313494</c:v>
                </c:pt>
                <c:pt idx="26">
                  <c:v>124.42287263062629</c:v>
                </c:pt>
                <c:pt idx="27">
                  <c:v>122.52890335268555</c:v>
                </c:pt>
                <c:pt idx="28">
                  <c:v>121.95342196628513</c:v>
                </c:pt>
                <c:pt idx="29">
                  <c:v>121.74279996665759</c:v>
                </c:pt>
                <c:pt idx="30">
                  <c:v>121.68820958390869</c:v>
                </c:pt>
                <c:pt idx="31">
                  <c:v>121.67420848847912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3447168"/>
        <c:axId val="123448704"/>
      </c:scatterChart>
      <c:valAx>
        <c:axId val="123447168"/>
        <c:scaling>
          <c:orientation val="minMax"/>
        </c:scaling>
        <c:axPos val="b"/>
        <c:numFmt formatCode="General" sourceLinked="1"/>
        <c:tickLblPos val="nextTo"/>
        <c:crossAx val="123448704"/>
        <c:crosses val="autoZero"/>
        <c:crossBetween val="midCat"/>
      </c:valAx>
      <c:valAx>
        <c:axId val="123448704"/>
        <c:scaling>
          <c:orientation val="minMax"/>
        </c:scaling>
        <c:axPos val="l"/>
        <c:majorGridlines/>
        <c:numFmt formatCode="General" sourceLinked="1"/>
        <c:tickLblPos val="nextTo"/>
        <c:crossAx val="123447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'980009'!$E$469:$E$500</c:f>
              <c:numCache>
                <c:formatCode>General</c:formatCode>
                <c:ptCount val="32"/>
                <c:pt idx="0">
                  <c:v>95</c:v>
                </c:pt>
                <c:pt idx="1">
                  <c:v>122</c:v>
                </c:pt>
                <c:pt idx="2">
                  <c:v>109</c:v>
                </c:pt>
                <c:pt idx="3">
                  <c:v>127</c:v>
                </c:pt>
                <c:pt idx="4">
                  <c:v>127</c:v>
                </c:pt>
                <c:pt idx="5">
                  <c:v>168</c:v>
                </c:pt>
                <c:pt idx="6">
                  <c:v>144</c:v>
                </c:pt>
                <c:pt idx="7">
                  <c:v>185</c:v>
                </c:pt>
                <c:pt idx="8">
                  <c:v>215</c:v>
                </c:pt>
                <c:pt idx="9">
                  <c:v>216</c:v>
                </c:pt>
                <c:pt idx="10">
                  <c:v>277</c:v>
                </c:pt>
                <c:pt idx="11">
                  <c:v>324</c:v>
                </c:pt>
                <c:pt idx="12">
                  <c:v>397</c:v>
                </c:pt>
                <c:pt idx="13">
                  <c:v>437</c:v>
                </c:pt>
                <c:pt idx="14">
                  <c:v>550</c:v>
                </c:pt>
                <c:pt idx="15">
                  <c:v>601</c:v>
                </c:pt>
                <c:pt idx="16">
                  <c:v>691</c:v>
                </c:pt>
                <c:pt idx="17">
                  <c:v>631</c:v>
                </c:pt>
                <c:pt idx="18">
                  <c:v>585</c:v>
                </c:pt>
                <c:pt idx="19">
                  <c:v>512</c:v>
                </c:pt>
                <c:pt idx="20">
                  <c:v>438</c:v>
                </c:pt>
                <c:pt idx="21">
                  <c:v>358</c:v>
                </c:pt>
                <c:pt idx="22">
                  <c:v>289</c:v>
                </c:pt>
                <c:pt idx="23">
                  <c:v>230</c:v>
                </c:pt>
                <c:pt idx="24">
                  <c:v>202</c:v>
                </c:pt>
                <c:pt idx="25">
                  <c:v>166</c:v>
                </c:pt>
                <c:pt idx="26">
                  <c:v>138</c:v>
                </c:pt>
                <c:pt idx="27">
                  <c:v>117</c:v>
                </c:pt>
                <c:pt idx="28">
                  <c:v>133</c:v>
                </c:pt>
                <c:pt idx="29">
                  <c:v>106</c:v>
                </c:pt>
                <c:pt idx="30">
                  <c:v>91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'980009'!$F$469:$F$500</c:f>
              <c:numCache>
                <c:formatCode>0</c:formatCode>
                <c:ptCount val="32"/>
                <c:pt idx="0">
                  <c:v>112.64855624425542</c:v>
                </c:pt>
                <c:pt idx="1">
                  <c:v>112.98425859222793</c:v>
                </c:pt>
                <c:pt idx="2">
                  <c:v>113.78783485725273</c:v>
                </c:pt>
                <c:pt idx="3">
                  <c:v>115.46601272089583</c:v>
                </c:pt>
                <c:pt idx="4">
                  <c:v>118.81409712089156</c:v>
                </c:pt>
                <c:pt idx="5">
                  <c:v>124.64431282728334</c:v>
                </c:pt>
                <c:pt idx="6">
                  <c:v>135.45394051458686</c:v>
                </c:pt>
                <c:pt idx="7">
                  <c:v>153.93027166313703</c:v>
                </c:pt>
                <c:pt idx="8">
                  <c:v>182.72023264592679</c:v>
                </c:pt>
                <c:pt idx="9">
                  <c:v>223.89001430691422</c:v>
                </c:pt>
                <c:pt idx="10">
                  <c:v>276.04562702176048</c:v>
                </c:pt>
                <c:pt idx="11">
                  <c:v>342.66638638015144</c:v>
                </c:pt>
                <c:pt idx="12">
                  <c:v>416.5682861161319</c:v>
                </c:pt>
                <c:pt idx="13">
                  <c:v>487.04007029723465</c:v>
                </c:pt>
                <c:pt idx="14">
                  <c:v>553.24547538447462</c:v>
                </c:pt>
                <c:pt idx="15">
                  <c:v>600.74354265893135</c:v>
                </c:pt>
                <c:pt idx="16">
                  <c:v>620.79393276785572</c:v>
                </c:pt>
                <c:pt idx="17">
                  <c:v>610.03170619548757</c:v>
                </c:pt>
                <c:pt idx="18">
                  <c:v>574.6442415692751</c:v>
                </c:pt>
                <c:pt idx="19">
                  <c:v>515.97526483058596</c:v>
                </c:pt>
                <c:pt idx="20">
                  <c:v>443.27504982047327</c:v>
                </c:pt>
                <c:pt idx="21">
                  <c:v>368.25762300118885</c:v>
                </c:pt>
                <c:pt idx="22">
                  <c:v>295.90901314781064</c:v>
                </c:pt>
                <c:pt idx="23">
                  <c:v>237.03742431506248</c:v>
                </c:pt>
                <c:pt idx="24">
                  <c:v>194.96153101933288</c:v>
                </c:pt>
                <c:pt idx="25">
                  <c:v>164.75591061431902</c:v>
                </c:pt>
                <c:pt idx="26">
                  <c:v>142.54567764141163</c:v>
                </c:pt>
                <c:pt idx="27">
                  <c:v>128.20628611869842</c:v>
                </c:pt>
                <c:pt idx="28">
                  <c:v>120.9112404781357</c:v>
                </c:pt>
                <c:pt idx="29">
                  <c:v>116.37259272269421</c:v>
                </c:pt>
                <c:pt idx="30">
                  <c:v>114.23143419834598</c:v>
                </c:pt>
                <c:pt idx="31">
                  <c:v>113.22644109624517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668160"/>
        <c:axId val="168702720"/>
      </c:scatterChart>
      <c:valAx>
        <c:axId val="168668160"/>
        <c:scaling>
          <c:orientation val="minMax"/>
        </c:scaling>
        <c:axPos val="b"/>
        <c:numFmt formatCode="General" sourceLinked="1"/>
        <c:tickLblPos val="nextTo"/>
        <c:crossAx val="168702720"/>
        <c:crosses val="autoZero"/>
        <c:crossBetween val="midCat"/>
      </c:valAx>
      <c:valAx>
        <c:axId val="168702720"/>
        <c:scaling>
          <c:orientation val="minMax"/>
        </c:scaling>
        <c:axPos val="l"/>
        <c:majorGridlines/>
        <c:numFmt formatCode="General" sourceLinked="1"/>
        <c:tickLblPos val="nextTo"/>
        <c:crossAx val="168668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'980009'!$E$519:$E$550</c:f>
              <c:numCache>
                <c:formatCode>General</c:formatCode>
                <c:ptCount val="32"/>
                <c:pt idx="0">
                  <c:v>79</c:v>
                </c:pt>
                <c:pt idx="1">
                  <c:v>96</c:v>
                </c:pt>
                <c:pt idx="2">
                  <c:v>123</c:v>
                </c:pt>
                <c:pt idx="3">
                  <c:v>127</c:v>
                </c:pt>
                <c:pt idx="4">
                  <c:v>144</c:v>
                </c:pt>
                <c:pt idx="5">
                  <c:v>151</c:v>
                </c:pt>
                <c:pt idx="6">
                  <c:v>199</c:v>
                </c:pt>
                <c:pt idx="7">
                  <c:v>171</c:v>
                </c:pt>
                <c:pt idx="8">
                  <c:v>182</c:v>
                </c:pt>
                <c:pt idx="9">
                  <c:v>239</c:v>
                </c:pt>
                <c:pt idx="10">
                  <c:v>265</c:v>
                </c:pt>
                <c:pt idx="11">
                  <c:v>396</c:v>
                </c:pt>
                <c:pt idx="12">
                  <c:v>405</c:v>
                </c:pt>
                <c:pt idx="13">
                  <c:v>517</c:v>
                </c:pt>
                <c:pt idx="14">
                  <c:v>581</c:v>
                </c:pt>
                <c:pt idx="15">
                  <c:v>639</c:v>
                </c:pt>
                <c:pt idx="16">
                  <c:v>660</c:v>
                </c:pt>
                <c:pt idx="17">
                  <c:v>598</c:v>
                </c:pt>
                <c:pt idx="18">
                  <c:v>589</c:v>
                </c:pt>
                <c:pt idx="19">
                  <c:v>495</c:v>
                </c:pt>
                <c:pt idx="20">
                  <c:v>434</c:v>
                </c:pt>
                <c:pt idx="21">
                  <c:v>359</c:v>
                </c:pt>
                <c:pt idx="22">
                  <c:v>269</c:v>
                </c:pt>
                <c:pt idx="23">
                  <c:v>193</c:v>
                </c:pt>
                <c:pt idx="24">
                  <c:v>181</c:v>
                </c:pt>
                <c:pt idx="25">
                  <c:v>171</c:v>
                </c:pt>
                <c:pt idx="26">
                  <c:v>139</c:v>
                </c:pt>
                <c:pt idx="27">
                  <c:v>127</c:v>
                </c:pt>
                <c:pt idx="28">
                  <c:v>112</c:v>
                </c:pt>
                <c:pt idx="29">
                  <c:v>106</c:v>
                </c:pt>
                <c:pt idx="30">
                  <c:v>111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'980009'!$F$519:$F$550</c:f>
              <c:numCache>
                <c:formatCode>0</c:formatCode>
                <c:ptCount val="32"/>
                <c:pt idx="0">
                  <c:v>109.3812444934336</c:v>
                </c:pt>
                <c:pt idx="1">
                  <c:v>109.83688057858105</c:v>
                </c:pt>
                <c:pt idx="2">
                  <c:v>110.90455476287131</c:v>
                </c:pt>
                <c:pt idx="3">
                  <c:v>113.08689861073726</c:v>
                </c:pt>
                <c:pt idx="4">
                  <c:v>117.34854885802191</c:v>
                </c:pt>
                <c:pt idx="5">
                  <c:v>124.6157479522909</c:v>
                </c:pt>
                <c:pt idx="6">
                  <c:v>137.80193194553334</c:v>
                </c:pt>
                <c:pt idx="7">
                  <c:v>159.82954498007601</c:v>
                </c:pt>
                <c:pt idx="8">
                  <c:v>193.34472879400499</c:v>
                </c:pt>
                <c:pt idx="9">
                  <c:v>240.10270206935894</c:v>
                </c:pt>
                <c:pt idx="10">
                  <c:v>297.850662068036</c:v>
                </c:pt>
                <c:pt idx="11">
                  <c:v>369.59704016181951</c:v>
                </c:pt>
                <c:pt idx="12">
                  <c:v>446.67815760543584</c:v>
                </c:pt>
                <c:pt idx="13">
                  <c:v>517.44831367205552</c:v>
                </c:pt>
                <c:pt idx="14">
                  <c:v>580.4968627897241</c:v>
                </c:pt>
                <c:pt idx="15">
                  <c:v>621.34385906257523</c:v>
                </c:pt>
                <c:pt idx="16">
                  <c:v>632.27066650495578</c:v>
                </c:pt>
                <c:pt idx="17">
                  <c:v>611.62172879289528</c:v>
                </c:pt>
                <c:pt idx="18">
                  <c:v>567.87410298198631</c:v>
                </c:pt>
                <c:pt idx="19">
                  <c:v>502.35329076646445</c:v>
                </c:pt>
                <c:pt idx="20">
                  <c:v>425.56644404368518</c:v>
                </c:pt>
                <c:pt idx="21">
                  <c:v>349.35966539925573</c:v>
                </c:pt>
                <c:pt idx="22">
                  <c:v>278.15810004042322</c:v>
                </c:pt>
                <c:pt idx="23">
                  <c:v>221.80548727217305</c:v>
                </c:pt>
                <c:pt idx="24">
                  <c:v>182.48487174217416</c:v>
                </c:pt>
                <c:pt idx="25">
                  <c:v>154.85215863428795</c:v>
                </c:pt>
                <c:pt idx="26">
                  <c:v>134.95204641432019</c:v>
                </c:pt>
                <c:pt idx="27">
                  <c:v>122.37574782014255</c:v>
                </c:pt>
                <c:pt idx="28">
                  <c:v>116.10582699183918</c:v>
                </c:pt>
                <c:pt idx="29">
                  <c:v>112.27891454278929</c:v>
                </c:pt>
                <c:pt idx="30">
                  <c:v>110.50873410624222</c:v>
                </c:pt>
                <c:pt idx="31">
                  <c:v>109.69298857138594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748928"/>
        <c:axId val="168750464"/>
      </c:scatterChart>
      <c:valAx>
        <c:axId val="168748928"/>
        <c:scaling>
          <c:orientation val="minMax"/>
        </c:scaling>
        <c:axPos val="b"/>
        <c:numFmt formatCode="General" sourceLinked="1"/>
        <c:tickLblPos val="nextTo"/>
        <c:crossAx val="168750464"/>
        <c:crosses val="autoZero"/>
        <c:crossBetween val="midCat"/>
      </c:valAx>
      <c:valAx>
        <c:axId val="168750464"/>
        <c:scaling>
          <c:orientation val="minMax"/>
        </c:scaling>
        <c:axPos val="l"/>
        <c:majorGridlines/>
        <c:numFmt formatCode="General" sourceLinked="1"/>
        <c:tickLblPos val="nextTo"/>
        <c:crossAx val="168748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'980009'!$E$569:$E$600</c:f>
              <c:numCache>
                <c:formatCode>General</c:formatCode>
                <c:ptCount val="32"/>
                <c:pt idx="0">
                  <c:v>78</c:v>
                </c:pt>
                <c:pt idx="1">
                  <c:v>103</c:v>
                </c:pt>
                <c:pt idx="2">
                  <c:v>88</c:v>
                </c:pt>
                <c:pt idx="3">
                  <c:v>128</c:v>
                </c:pt>
                <c:pt idx="4">
                  <c:v>149</c:v>
                </c:pt>
                <c:pt idx="5">
                  <c:v>157</c:v>
                </c:pt>
                <c:pt idx="6">
                  <c:v>161</c:v>
                </c:pt>
                <c:pt idx="7">
                  <c:v>203</c:v>
                </c:pt>
                <c:pt idx="8">
                  <c:v>184</c:v>
                </c:pt>
                <c:pt idx="9">
                  <c:v>228</c:v>
                </c:pt>
                <c:pt idx="10">
                  <c:v>310</c:v>
                </c:pt>
                <c:pt idx="11">
                  <c:v>327</c:v>
                </c:pt>
                <c:pt idx="12">
                  <c:v>371</c:v>
                </c:pt>
                <c:pt idx="13">
                  <c:v>417</c:v>
                </c:pt>
                <c:pt idx="14">
                  <c:v>548</c:v>
                </c:pt>
                <c:pt idx="15">
                  <c:v>553</c:v>
                </c:pt>
                <c:pt idx="16">
                  <c:v>565</c:v>
                </c:pt>
                <c:pt idx="17">
                  <c:v>557</c:v>
                </c:pt>
                <c:pt idx="18">
                  <c:v>463</c:v>
                </c:pt>
                <c:pt idx="19">
                  <c:v>442</c:v>
                </c:pt>
                <c:pt idx="20">
                  <c:v>332</c:v>
                </c:pt>
                <c:pt idx="21">
                  <c:v>281</c:v>
                </c:pt>
                <c:pt idx="22">
                  <c:v>224</c:v>
                </c:pt>
                <c:pt idx="23">
                  <c:v>192</c:v>
                </c:pt>
                <c:pt idx="24">
                  <c:v>177</c:v>
                </c:pt>
                <c:pt idx="25">
                  <c:v>148</c:v>
                </c:pt>
                <c:pt idx="26">
                  <c:v>136</c:v>
                </c:pt>
                <c:pt idx="27">
                  <c:v>123</c:v>
                </c:pt>
                <c:pt idx="28">
                  <c:v>108</c:v>
                </c:pt>
                <c:pt idx="29">
                  <c:v>127</c:v>
                </c:pt>
                <c:pt idx="30">
                  <c:v>92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'980009'!$F$569:$F$600</c:f>
              <c:numCache>
                <c:formatCode>0</c:formatCode>
                <c:ptCount val="32"/>
                <c:pt idx="0">
                  <c:v>107.05850686095131</c:v>
                </c:pt>
                <c:pt idx="1">
                  <c:v>107.78625000114543</c:v>
                </c:pt>
                <c:pt idx="2">
                  <c:v>109.35806865992592</c:v>
                </c:pt>
                <c:pt idx="3">
                  <c:v>112.33048640563081</c:v>
                </c:pt>
                <c:pt idx="4">
                  <c:v>117.7260588845029</c:v>
                </c:pt>
                <c:pt idx="5">
                  <c:v>126.32967508747585</c:v>
                </c:pt>
                <c:pt idx="6">
                  <c:v>140.96571293932743</c:v>
                </c:pt>
                <c:pt idx="7">
                  <c:v>163.9111567305338</c:v>
                </c:pt>
                <c:pt idx="8">
                  <c:v>196.77060491704768</c:v>
                </c:pt>
                <c:pt idx="9">
                  <c:v>240.07180209108395</c:v>
                </c:pt>
                <c:pt idx="10">
                  <c:v>290.79189946523962</c:v>
                </c:pt>
                <c:pt idx="11">
                  <c:v>350.64117375893682</c:v>
                </c:pt>
                <c:pt idx="12">
                  <c:v>411.63712525116199</c:v>
                </c:pt>
                <c:pt idx="13">
                  <c:v>464.60639415696807</c:v>
                </c:pt>
                <c:pt idx="14">
                  <c:v>508.52148041795368</c:v>
                </c:pt>
                <c:pt idx="15">
                  <c:v>533.14952860266033</c:v>
                </c:pt>
                <c:pt idx="16">
                  <c:v>533.99809799452896</c:v>
                </c:pt>
                <c:pt idx="17">
                  <c:v>511.21789356257096</c:v>
                </c:pt>
                <c:pt idx="18">
                  <c:v>472.52047210479384</c:v>
                </c:pt>
                <c:pt idx="19">
                  <c:v>418.4058145966643</c:v>
                </c:pt>
                <c:pt idx="20">
                  <c:v>357.1058659397446</c:v>
                </c:pt>
                <c:pt idx="21">
                  <c:v>297.2950740145348</c:v>
                </c:pt>
                <c:pt idx="22">
                  <c:v>241.77588063225463</c:v>
                </c:pt>
                <c:pt idx="23">
                  <c:v>197.7705918319632</c:v>
                </c:pt>
                <c:pt idx="24">
                  <c:v>166.82917690790492</c:v>
                </c:pt>
                <c:pt idx="25">
                  <c:v>144.81457718584946</c:v>
                </c:pt>
                <c:pt idx="26">
                  <c:v>128.68097223826771</c:v>
                </c:pt>
                <c:pt idx="27">
                  <c:v>118.24011157210977</c:v>
                </c:pt>
                <c:pt idx="28">
                  <c:v>112.88689589684904</c:v>
                </c:pt>
                <c:pt idx="29">
                  <c:v>109.51385353883096</c:v>
                </c:pt>
                <c:pt idx="30">
                  <c:v>107.89304315378801</c:v>
                </c:pt>
                <c:pt idx="31">
                  <c:v>107.1151686410454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792832"/>
        <c:axId val="168794368"/>
      </c:scatterChart>
      <c:valAx>
        <c:axId val="168792832"/>
        <c:scaling>
          <c:orientation val="minMax"/>
        </c:scaling>
        <c:axPos val="b"/>
        <c:numFmt formatCode="General" sourceLinked="1"/>
        <c:tickLblPos val="nextTo"/>
        <c:crossAx val="168794368"/>
        <c:crosses val="autoZero"/>
        <c:crossBetween val="midCat"/>
      </c:valAx>
      <c:valAx>
        <c:axId val="168794368"/>
        <c:scaling>
          <c:orientation val="minMax"/>
        </c:scaling>
        <c:axPos val="l"/>
        <c:majorGridlines/>
        <c:numFmt formatCode="General" sourceLinked="1"/>
        <c:tickLblPos val="nextTo"/>
        <c:crossAx val="168792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'980009'!$E$619:$E$650</c:f>
              <c:numCache>
                <c:formatCode>General</c:formatCode>
                <c:ptCount val="32"/>
                <c:pt idx="0">
                  <c:v>88</c:v>
                </c:pt>
                <c:pt idx="1">
                  <c:v>89</c:v>
                </c:pt>
                <c:pt idx="2">
                  <c:v>108</c:v>
                </c:pt>
                <c:pt idx="3">
                  <c:v>144</c:v>
                </c:pt>
                <c:pt idx="4">
                  <c:v>137</c:v>
                </c:pt>
                <c:pt idx="5">
                  <c:v>135</c:v>
                </c:pt>
                <c:pt idx="6">
                  <c:v>141</c:v>
                </c:pt>
                <c:pt idx="7">
                  <c:v>186</c:v>
                </c:pt>
                <c:pt idx="8">
                  <c:v>216</c:v>
                </c:pt>
                <c:pt idx="9">
                  <c:v>253</c:v>
                </c:pt>
                <c:pt idx="10">
                  <c:v>278</c:v>
                </c:pt>
                <c:pt idx="11">
                  <c:v>345</c:v>
                </c:pt>
                <c:pt idx="12">
                  <c:v>405</c:v>
                </c:pt>
                <c:pt idx="13">
                  <c:v>460</c:v>
                </c:pt>
                <c:pt idx="14">
                  <c:v>554</c:v>
                </c:pt>
                <c:pt idx="15">
                  <c:v>573</c:v>
                </c:pt>
                <c:pt idx="16">
                  <c:v>664</c:v>
                </c:pt>
                <c:pt idx="17">
                  <c:v>550</c:v>
                </c:pt>
                <c:pt idx="18">
                  <c:v>535</c:v>
                </c:pt>
                <c:pt idx="19">
                  <c:v>446</c:v>
                </c:pt>
                <c:pt idx="20">
                  <c:v>377</c:v>
                </c:pt>
                <c:pt idx="21">
                  <c:v>298</c:v>
                </c:pt>
                <c:pt idx="22">
                  <c:v>252</c:v>
                </c:pt>
                <c:pt idx="23">
                  <c:v>208</c:v>
                </c:pt>
                <c:pt idx="24">
                  <c:v>197</c:v>
                </c:pt>
                <c:pt idx="25">
                  <c:v>164</c:v>
                </c:pt>
                <c:pt idx="26">
                  <c:v>115</c:v>
                </c:pt>
                <c:pt idx="27">
                  <c:v>153</c:v>
                </c:pt>
                <c:pt idx="28">
                  <c:v>111</c:v>
                </c:pt>
                <c:pt idx="29">
                  <c:v>108</c:v>
                </c:pt>
                <c:pt idx="30">
                  <c:v>113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'980009'!$F$619:$F$650</c:f>
              <c:numCache>
                <c:formatCode>0</c:formatCode>
                <c:ptCount val="32"/>
                <c:pt idx="0">
                  <c:v>109.89358580393962</c:v>
                </c:pt>
                <c:pt idx="1">
                  <c:v>110.51146106442644</c:v>
                </c:pt>
                <c:pt idx="2">
                  <c:v>111.88639894518788</c:v>
                </c:pt>
                <c:pt idx="3">
                  <c:v>114.5619744496334</c:v>
                </c:pt>
                <c:pt idx="4">
                  <c:v>119.5517247354955</c:v>
                </c:pt>
                <c:pt idx="5">
                  <c:v>127.70944871723543</c:v>
                </c:pt>
                <c:pt idx="6">
                  <c:v>141.92638449355226</c:v>
                </c:pt>
                <c:pt idx="7">
                  <c:v>164.7562025189776</c:v>
                </c:pt>
                <c:pt idx="8">
                  <c:v>198.21588404250664</c:v>
                </c:pt>
                <c:pt idx="9">
                  <c:v>243.29358966940407</c:v>
                </c:pt>
                <c:pt idx="10">
                  <c:v>297.2089844537</c:v>
                </c:pt>
                <c:pt idx="11">
                  <c:v>362.16555076826097</c:v>
                </c:pt>
                <c:pt idx="12">
                  <c:v>429.83625983331297</c:v>
                </c:pt>
                <c:pt idx="13">
                  <c:v>490.04011073854662</c:v>
                </c:pt>
                <c:pt idx="14">
                  <c:v>541.6308885087418</c:v>
                </c:pt>
                <c:pt idx="15">
                  <c:v>572.7219676660502</c:v>
                </c:pt>
                <c:pt idx="16">
                  <c:v>577.59338453748057</c:v>
                </c:pt>
                <c:pt idx="17">
                  <c:v>555.70748704528137</c:v>
                </c:pt>
                <c:pt idx="18">
                  <c:v>515.06242567586071</c:v>
                </c:pt>
                <c:pt idx="19">
                  <c:v>456.45136454764418</c:v>
                </c:pt>
                <c:pt idx="20">
                  <c:v>388.94896679959191</c:v>
                </c:pt>
                <c:pt idx="21">
                  <c:v>322.45050039039501</c:v>
                </c:pt>
                <c:pt idx="22">
                  <c:v>260.38512721512018</c:v>
                </c:pt>
                <c:pt idx="23">
                  <c:v>211.07254912871628</c:v>
                </c:pt>
                <c:pt idx="24">
                  <c:v>176.40142119677722</c:v>
                </c:pt>
                <c:pt idx="25">
                  <c:v>151.78049587055156</c:v>
                </c:pt>
                <c:pt idx="26">
                  <c:v>133.8034662945102</c:v>
                </c:pt>
                <c:pt idx="27">
                  <c:v>122.23640550263735</c:v>
                </c:pt>
                <c:pt idx="28">
                  <c:v>116.34904450121931</c:v>
                </c:pt>
                <c:pt idx="29">
                  <c:v>112.67168429766825</c:v>
                </c:pt>
                <c:pt idx="30">
                  <c:v>110.92360375028402</c:v>
                </c:pt>
                <c:pt idx="31">
                  <c:v>110.09447805128437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684928"/>
        <c:axId val="171394176"/>
      </c:scatterChart>
      <c:valAx>
        <c:axId val="168684928"/>
        <c:scaling>
          <c:orientation val="minMax"/>
        </c:scaling>
        <c:axPos val="b"/>
        <c:numFmt formatCode="General" sourceLinked="1"/>
        <c:tickLblPos val="nextTo"/>
        <c:crossAx val="171394176"/>
        <c:crosses val="autoZero"/>
        <c:crossBetween val="midCat"/>
      </c:valAx>
      <c:valAx>
        <c:axId val="171394176"/>
        <c:scaling>
          <c:orientation val="minMax"/>
        </c:scaling>
        <c:axPos val="l"/>
        <c:majorGridlines/>
        <c:numFmt formatCode="General" sourceLinked="1"/>
        <c:tickLblPos val="nextTo"/>
        <c:crossAx val="168684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'980009'!$E$669:$E$700</c:f>
              <c:numCache>
                <c:formatCode>General</c:formatCode>
                <c:ptCount val="32"/>
                <c:pt idx="0">
                  <c:v>71</c:v>
                </c:pt>
                <c:pt idx="1">
                  <c:v>125</c:v>
                </c:pt>
                <c:pt idx="2">
                  <c:v>123</c:v>
                </c:pt>
                <c:pt idx="3">
                  <c:v>105</c:v>
                </c:pt>
                <c:pt idx="4">
                  <c:v>161</c:v>
                </c:pt>
                <c:pt idx="5">
                  <c:v>155</c:v>
                </c:pt>
                <c:pt idx="6">
                  <c:v>168</c:v>
                </c:pt>
                <c:pt idx="7">
                  <c:v>179</c:v>
                </c:pt>
                <c:pt idx="8">
                  <c:v>203</c:v>
                </c:pt>
                <c:pt idx="9">
                  <c:v>257</c:v>
                </c:pt>
                <c:pt idx="10">
                  <c:v>326</c:v>
                </c:pt>
                <c:pt idx="11">
                  <c:v>340</c:v>
                </c:pt>
                <c:pt idx="12">
                  <c:v>478</c:v>
                </c:pt>
                <c:pt idx="13">
                  <c:v>531</c:v>
                </c:pt>
                <c:pt idx="14">
                  <c:v>638</c:v>
                </c:pt>
                <c:pt idx="15">
                  <c:v>605</c:v>
                </c:pt>
                <c:pt idx="16">
                  <c:v>633</c:v>
                </c:pt>
                <c:pt idx="17">
                  <c:v>585</c:v>
                </c:pt>
                <c:pt idx="18">
                  <c:v>541</c:v>
                </c:pt>
                <c:pt idx="19">
                  <c:v>417</c:v>
                </c:pt>
                <c:pt idx="20">
                  <c:v>376</c:v>
                </c:pt>
                <c:pt idx="21">
                  <c:v>269</c:v>
                </c:pt>
                <c:pt idx="22">
                  <c:v>217</c:v>
                </c:pt>
                <c:pt idx="23">
                  <c:v>206</c:v>
                </c:pt>
                <c:pt idx="24">
                  <c:v>148</c:v>
                </c:pt>
                <c:pt idx="25">
                  <c:v>141</c:v>
                </c:pt>
                <c:pt idx="26">
                  <c:v>116</c:v>
                </c:pt>
                <c:pt idx="27">
                  <c:v>110</c:v>
                </c:pt>
                <c:pt idx="28">
                  <c:v>105</c:v>
                </c:pt>
                <c:pt idx="29">
                  <c:v>103</c:v>
                </c:pt>
                <c:pt idx="30">
                  <c:v>113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'980009'!$F$669:$F$700</c:f>
              <c:numCache>
                <c:formatCode>0</c:formatCode>
                <c:ptCount val="32"/>
                <c:pt idx="0">
                  <c:v>108.53367240742267</c:v>
                </c:pt>
                <c:pt idx="1">
                  <c:v>109.05636333758731</c:v>
                </c:pt>
                <c:pt idx="2">
                  <c:v>110.29664534310638</c:v>
                </c:pt>
                <c:pt idx="3">
                  <c:v>112.85387154908194</c:v>
                </c:pt>
                <c:pt idx="4">
                  <c:v>117.87044998983431</c:v>
                </c:pt>
                <c:pt idx="5">
                  <c:v>126.42935368116166</c:v>
                </c:pt>
                <c:pt idx="6">
                  <c:v>141.90246472699897</c:v>
                </c:pt>
                <c:pt idx="7">
                  <c:v>167.53074075981695</c:v>
                </c:pt>
                <c:pt idx="8">
                  <c:v>205.98336717090726</c:v>
                </c:pt>
                <c:pt idx="9">
                  <c:v>258.56917036027954</c:v>
                </c:pt>
                <c:pt idx="10">
                  <c:v>321.82521866352312</c:v>
                </c:pt>
                <c:pt idx="11">
                  <c:v>397.68005553272013</c:v>
                </c:pt>
                <c:pt idx="12">
                  <c:v>475.26066830192923</c:v>
                </c:pt>
                <c:pt idx="13">
                  <c:v>541.70360436873852</c:v>
                </c:pt>
                <c:pt idx="14">
                  <c:v>594.29862708674716</c:v>
                </c:pt>
                <c:pt idx="15">
                  <c:v>619.24813255070444</c:v>
                </c:pt>
                <c:pt idx="16">
                  <c:v>611.29467617314526</c:v>
                </c:pt>
                <c:pt idx="17">
                  <c:v>572.41043201055436</c:v>
                </c:pt>
                <c:pt idx="18">
                  <c:v>515.26357102966256</c:v>
                </c:pt>
                <c:pt idx="19">
                  <c:v>441.31008459484769</c:v>
                </c:pt>
                <c:pt idx="20">
                  <c:v>362.97304953064202</c:v>
                </c:pt>
                <c:pt idx="21">
                  <c:v>291.44429471461092</c:v>
                </c:pt>
                <c:pt idx="22">
                  <c:v>229.59522949821999</c:v>
                </c:pt>
                <c:pt idx="23">
                  <c:v>184.22104552113012</c:v>
                </c:pt>
                <c:pt idx="24">
                  <c:v>154.76648493306692</c:v>
                </c:pt>
                <c:pt idx="25">
                  <c:v>135.45723673781717</c:v>
                </c:pt>
                <c:pt idx="26">
                  <c:v>122.5298751834017</c:v>
                </c:pt>
                <c:pt idx="27">
                  <c:v>114.99101679595444</c:v>
                </c:pt>
                <c:pt idx="28">
                  <c:v>111.52610917917661</c:v>
                </c:pt>
                <c:pt idx="29">
                  <c:v>109.57700919439684</c:v>
                </c:pt>
                <c:pt idx="30">
                  <c:v>108.75217925627653</c:v>
                </c:pt>
                <c:pt idx="31">
                  <c:v>108.40394448658448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1432576"/>
        <c:axId val="173474176"/>
      </c:scatterChart>
      <c:valAx>
        <c:axId val="171432576"/>
        <c:scaling>
          <c:orientation val="minMax"/>
        </c:scaling>
        <c:axPos val="b"/>
        <c:numFmt formatCode="General" sourceLinked="1"/>
        <c:tickLblPos val="nextTo"/>
        <c:crossAx val="173474176"/>
        <c:crosses val="autoZero"/>
        <c:crossBetween val="midCat"/>
      </c:valAx>
      <c:valAx>
        <c:axId val="173474176"/>
        <c:scaling>
          <c:orientation val="minMax"/>
        </c:scaling>
        <c:axPos val="l"/>
        <c:majorGridlines/>
        <c:numFmt formatCode="General" sourceLinked="1"/>
        <c:tickLblPos val="nextTo"/>
        <c:crossAx val="171432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'980009'!$E$719:$E$750</c:f>
              <c:numCache>
                <c:formatCode>General</c:formatCode>
                <c:ptCount val="32"/>
                <c:pt idx="0">
                  <c:v>78</c:v>
                </c:pt>
                <c:pt idx="1">
                  <c:v>129</c:v>
                </c:pt>
                <c:pt idx="2">
                  <c:v>112</c:v>
                </c:pt>
                <c:pt idx="3">
                  <c:v>147</c:v>
                </c:pt>
                <c:pt idx="4">
                  <c:v>146</c:v>
                </c:pt>
                <c:pt idx="5">
                  <c:v>149</c:v>
                </c:pt>
                <c:pt idx="6">
                  <c:v>181</c:v>
                </c:pt>
                <c:pt idx="7">
                  <c:v>196</c:v>
                </c:pt>
                <c:pt idx="8">
                  <c:v>192</c:v>
                </c:pt>
                <c:pt idx="9">
                  <c:v>238</c:v>
                </c:pt>
                <c:pt idx="10">
                  <c:v>269</c:v>
                </c:pt>
                <c:pt idx="11">
                  <c:v>371</c:v>
                </c:pt>
                <c:pt idx="12">
                  <c:v>399</c:v>
                </c:pt>
                <c:pt idx="13">
                  <c:v>468</c:v>
                </c:pt>
                <c:pt idx="14">
                  <c:v>541</c:v>
                </c:pt>
                <c:pt idx="15">
                  <c:v>566</c:v>
                </c:pt>
                <c:pt idx="16">
                  <c:v>618</c:v>
                </c:pt>
                <c:pt idx="17">
                  <c:v>491</c:v>
                </c:pt>
                <c:pt idx="18">
                  <c:v>443</c:v>
                </c:pt>
                <c:pt idx="19">
                  <c:v>383</c:v>
                </c:pt>
                <c:pt idx="20">
                  <c:v>326</c:v>
                </c:pt>
                <c:pt idx="21">
                  <c:v>259</c:v>
                </c:pt>
                <c:pt idx="22">
                  <c:v>233</c:v>
                </c:pt>
                <c:pt idx="23">
                  <c:v>196</c:v>
                </c:pt>
                <c:pt idx="24">
                  <c:v>171</c:v>
                </c:pt>
                <c:pt idx="25">
                  <c:v>128</c:v>
                </c:pt>
                <c:pt idx="26">
                  <c:v>115</c:v>
                </c:pt>
                <c:pt idx="27">
                  <c:v>111</c:v>
                </c:pt>
                <c:pt idx="28">
                  <c:v>116</c:v>
                </c:pt>
                <c:pt idx="29">
                  <c:v>106</c:v>
                </c:pt>
                <c:pt idx="30">
                  <c:v>109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'980009'!$F$719:$F$750</c:f>
              <c:numCache>
                <c:formatCode>0</c:formatCode>
                <c:ptCount val="32"/>
                <c:pt idx="0">
                  <c:v>113.35409407045145</c:v>
                </c:pt>
                <c:pt idx="1">
                  <c:v>113.92942179571102</c:v>
                </c:pt>
                <c:pt idx="2">
                  <c:v>115.24092854095922</c:v>
                </c:pt>
                <c:pt idx="3">
                  <c:v>117.84547738226284</c:v>
                </c:pt>
                <c:pt idx="4">
                  <c:v>122.78205033360381</c:v>
                </c:pt>
                <c:pt idx="5">
                  <c:v>130.94925022285901</c:v>
                </c:pt>
                <c:pt idx="6">
                  <c:v>145.29739489877343</c:v>
                </c:pt>
                <c:pt idx="7">
                  <c:v>168.42746493617793</c:v>
                </c:pt>
                <c:pt idx="8">
                  <c:v>202.29071644753077</c:v>
                </c:pt>
                <c:pt idx="9">
                  <c:v>247.61087736869737</c:v>
                </c:pt>
                <c:pt idx="10">
                  <c:v>301.13554489401923</c:v>
                </c:pt>
                <c:pt idx="11">
                  <c:v>364.31519604243277</c:v>
                </c:pt>
                <c:pt idx="12">
                  <c:v>428.06448389451828</c:v>
                </c:pt>
                <c:pt idx="13">
                  <c:v>482.0668174120745</c:v>
                </c:pt>
                <c:pt idx="14">
                  <c:v>524.40286543448406</c:v>
                </c:pt>
                <c:pt idx="15">
                  <c:v>544.19970152260589</c:v>
                </c:pt>
                <c:pt idx="16">
                  <c:v>537.4352646702464</c:v>
                </c:pt>
                <c:pt idx="17">
                  <c:v>505.71457804171558</c:v>
                </c:pt>
                <c:pt idx="18">
                  <c:v>459.12797001205831</c:v>
                </c:pt>
                <c:pt idx="19">
                  <c:v>398.55347307989609</c:v>
                </c:pt>
                <c:pt idx="20">
                  <c:v>333.83815141546836</c:v>
                </c:pt>
                <c:pt idx="21">
                  <c:v>274.04703932265033</c:v>
                </c:pt>
                <c:pt idx="22">
                  <c:v>221.56165551928862</c:v>
                </c:pt>
                <c:pt idx="23">
                  <c:v>182.34511196160972</c:v>
                </c:pt>
                <c:pt idx="24">
                  <c:v>156.36594857199938</c:v>
                </c:pt>
                <c:pt idx="25">
                  <c:v>138.95975328193697</c:v>
                </c:pt>
                <c:pt idx="26">
                  <c:v>127.01249068127186</c:v>
                </c:pt>
                <c:pt idx="27">
                  <c:v>119.83666214443917</c:v>
                </c:pt>
                <c:pt idx="28">
                  <c:v>116.43231838620999</c:v>
                </c:pt>
                <c:pt idx="29">
                  <c:v>114.45213649189654</c:v>
                </c:pt>
                <c:pt idx="30">
                  <c:v>113.58162985382573</c:v>
                </c:pt>
                <c:pt idx="31">
                  <c:v>113.19953220747921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3544960"/>
        <c:axId val="173546496"/>
      </c:scatterChart>
      <c:valAx>
        <c:axId val="173544960"/>
        <c:scaling>
          <c:orientation val="minMax"/>
        </c:scaling>
        <c:axPos val="b"/>
        <c:numFmt formatCode="General" sourceLinked="1"/>
        <c:tickLblPos val="nextTo"/>
        <c:crossAx val="173546496"/>
        <c:crosses val="autoZero"/>
        <c:crossBetween val="midCat"/>
      </c:valAx>
      <c:valAx>
        <c:axId val="173546496"/>
        <c:scaling>
          <c:orientation val="minMax"/>
        </c:scaling>
        <c:axPos val="l"/>
        <c:majorGridlines/>
        <c:numFmt formatCode="General" sourceLinked="1"/>
        <c:tickLblPos val="nextTo"/>
        <c:crossAx val="173544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'980009'!$E$769:$E$800</c:f>
              <c:numCache>
                <c:formatCode>General</c:formatCode>
                <c:ptCount val="32"/>
                <c:pt idx="0">
                  <c:v>73</c:v>
                </c:pt>
                <c:pt idx="1">
                  <c:v>90</c:v>
                </c:pt>
                <c:pt idx="2">
                  <c:v>90</c:v>
                </c:pt>
                <c:pt idx="3">
                  <c:v>121</c:v>
                </c:pt>
                <c:pt idx="4">
                  <c:v>119</c:v>
                </c:pt>
                <c:pt idx="5">
                  <c:v>138</c:v>
                </c:pt>
                <c:pt idx="6">
                  <c:v>137</c:v>
                </c:pt>
                <c:pt idx="7">
                  <c:v>164</c:v>
                </c:pt>
                <c:pt idx="8">
                  <c:v>161</c:v>
                </c:pt>
                <c:pt idx="9">
                  <c:v>204</c:v>
                </c:pt>
                <c:pt idx="10">
                  <c:v>223</c:v>
                </c:pt>
                <c:pt idx="11">
                  <c:v>245</c:v>
                </c:pt>
                <c:pt idx="12">
                  <c:v>327</c:v>
                </c:pt>
                <c:pt idx="13">
                  <c:v>358</c:v>
                </c:pt>
                <c:pt idx="14">
                  <c:v>423</c:v>
                </c:pt>
                <c:pt idx="15">
                  <c:v>427</c:v>
                </c:pt>
                <c:pt idx="16">
                  <c:v>448</c:v>
                </c:pt>
                <c:pt idx="17">
                  <c:v>388</c:v>
                </c:pt>
                <c:pt idx="18">
                  <c:v>374</c:v>
                </c:pt>
                <c:pt idx="19">
                  <c:v>297</c:v>
                </c:pt>
                <c:pt idx="20">
                  <c:v>264</c:v>
                </c:pt>
                <c:pt idx="21">
                  <c:v>221</c:v>
                </c:pt>
                <c:pt idx="22">
                  <c:v>187</c:v>
                </c:pt>
                <c:pt idx="23">
                  <c:v>159</c:v>
                </c:pt>
                <c:pt idx="24">
                  <c:v>141</c:v>
                </c:pt>
                <c:pt idx="25">
                  <c:v>120</c:v>
                </c:pt>
                <c:pt idx="26">
                  <c:v>104</c:v>
                </c:pt>
                <c:pt idx="27">
                  <c:v>95</c:v>
                </c:pt>
                <c:pt idx="28">
                  <c:v>136</c:v>
                </c:pt>
                <c:pt idx="29">
                  <c:v>95</c:v>
                </c:pt>
                <c:pt idx="30">
                  <c:v>90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'980009'!$F$769:$F$800</c:f>
              <c:numCache>
                <c:formatCode>0</c:formatCode>
                <c:ptCount val="32"/>
                <c:pt idx="0">
                  <c:v>96.606890318988746</c:v>
                </c:pt>
                <c:pt idx="1">
                  <c:v>97.157606210311442</c:v>
                </c:pt>
                <c:pt idx="2">
                  <c:v>98.356141453202071</c:v>
                </c:pt>
                <c:pt idx="3">
                  <c:v>100.63678538438727</c:v>
                </c:pt>
                <c:pt idx="4">
                  <c:v>104.79620593383318</c:v>
                </c:pt>
                <c:pt idx="5">
                  <c:v>111.44975878742818</c:v>
                </c:pt>
                <c:pt idx="6">
                  <c:v>122.78807931836252</c:v>
                </c:pt>
                <c:pt idx="7">
                  <c:v>140.56612435978076</c:v>
                </c:pt>
                <c:pt idx="8">
                  <c:v>165.98161197055319</c:v>
                </c:pt>
                <c:pt idx="9">
                  <c:v>199.34568406601716</c:v>
                </c:pt>
                <c:pt idx="10">
                  <c:v>238.18855127537421</c:v>
                </c:pt>
                <c:pt idx="11">
                  <c:v>283.60486426565893</c:v>
                </c:pt>
                <c:pt idx="12">
                  <c:v>329.25843200940903</c:v>
                </c:pt>
                <c:pt idx="13">
                  <c:v>368.09234181858608</c:v>
                </c:pt>
                <c:pt idx="14">
                  <c:v>399.11187564349251</c:v>
                </c:pt>
                <c:pt idx="15">
                  <c:v>414.76713636026903</c:v>
                </c:pt>
                <c:pt idx="16">
                  <c:v>412.08819971769196</c:v>
                </c:pt>
                <c:pt idx="17">
                  <c:v>391.77969148296268</c:v>
                </c:pt>
                <c:pt idx="18">
                  <c:v>360.33820615549547</c:v>
                </c:pt>
                <c:pt idx="19">
                  <c:v>318.15430537668004</c:v>
                </c:pt>
                <c:pt idx="20">
                  <c:v>271.77318615098613</c:v>
                </c:pt>
                <c:pt idx="21">
                  <c:v>227.64406717515979</c:v>
                </c:pt>
                <c:pt idx="22">
                  <c:v>187.64561073327346</c:v>
                </c:pt>
                <c:pt idx="23">
                  <c:v>156.68320590964524</c:v>
                </c:pt>
                <c:pt idx="24">
                  <c:v>135.40244574212971</c:v>
                </c:pt>
                <c:pt idx="25">
                  <c:v>120.59249647508733</c:v>
                </c:pt>
                <c:pt idx="26">
                  <c:v>109.9900506455412</c:v>
                </c:pt>
                <c:pt idx="27">
                  <c:v>103.30459659815443</c:v>
                </c:pt>
                <c:pt idx="28">
                  <c:v>99.966200087079841</c:v>
                </c:pt>
                <c:pt idx="29">
                  <c:v>97.918157439361437</c:v>
                </c:pt>
                <c:pt idx="30">
                  <c:v>96.96238178298411</c:v>
                </c:pt>
                <c:pt idx="31">
                  <c:v>96.51674750312516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3601152"/>
        <c:axId val="173602688"/>
      </c:scatterChart>
      <c:valAx>
        <c:axId val="173601152"/>
        <c:scaling>
          <c:orientation val="minMax"/>
        </c:scaling>
        <c:axPos val="b"/>
        <c:numFmt formatCode="General" sourceLinked="1"/>
        <c:tickLblPos val="nextTo"/>
        <c:crossAx val="173602688"/>
        <c:crosses val="autoZero"/>
        <c:crossBetween val="midCat"/>
      </c:valAx>
      <c:valAx>
        <c:axId val="173602688"/>
        <c:scaling>
          <c:orientation val="minMax"/>
        </c:scaling>
        <c:axPos val="l"/>
        <c:majorGridlines/>
        <c:numFmt formatCode="General" sourceLinked="1"/>
        <c:tickLblPos val="nextTo"/>
        <c:crossAx val="173601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'980009'!$E$819:$E$850</c:f>
              <c:numCache>
                <c:formatCode>General</c:formatCode>
                <c:ptCount val="32"/>
                <c:pt idx="0">
                  <c:v>66</c:v>
                </c:pt>
                <c:pt idx="1">
                  <c:v>100</c:v>
                </c:pt>
                <c:pt idx="2">
                  <c:v>113</c:v>
                </c:pt>
                <c:pt idx="3">
                  <c:v>94</c:v>
                </c:pt>
                <c:pt idx="4">
                  <c:v>114</c:v>
                </c:pt>
                <c:pt idx="5">
                  <c:v>115</c:v>
                </c:pt>
                <c:pt idx="6">
                  <c:v>140</c:v>
                </c:pt>
                <c:pt idx="7">
                  <c:v>141</c:v>
                </c:pt>
                <c:pt idx="8">
                  <c:v>147</c:v>
                </c:pt>
                <c:pt idx="9">
                  <c:v>175</c:v>
                </c:pt>
                <c:pt idx="10">
                  <c:v>213</c:v>
                </c:pt>
                <c:pt idx="11">
                  <c:v>245</c:v>
                </c:pt>
                <c:pt idx="12">
                  <c:v>304</c:v>
                </c:pt>
                <c:pt idx="13">
                  <c:v>341</c:v>
                </c:pt>
                <c:pt idx="14">
                  <c:v>377</c:v>
                </c:pt>
                <c:pt idx="15">
                  <c:v>396</c:v>
                </c:pt>
                <c:pt idx="16">
                  <c:v>393</c:v>
                </c:pt>
                <c:pt idx="17">
                  <c:v>347</c:v>
                </c:pt>
                <c:pt idx="18">
                  <c:v>312</c:v>
                </c:pt>
                <c:pt idx="19">
                  <c:v>210</c:v>
                </c:pt>
                <c:pt idx="20">
                  <c:v>210</c:v>
                </c:pt>
                <c:pt idx="21">
                  <c:v>167</c:v>
                </c:pt>
                <c:pt idx="22">
                  <c:v>148</c:v>
                </c:pt>
                <c:pt idx="23">
                  <c:v>165</c:v>
                </c:pt>
                <c:pt idx="24">
                  <c:v>132</c:v>
                </c:pt>
                <c:pt idx="25">
                  <c:v>137</c:v>
                </c:pt>
                <c:pt idx="26">
                  <c:v>101</c:v>
                </c:pt>
                <c:pt idx="27">
                  <c:v>94</c:v>
                </c:pt>
                <c:pt idx="28">
                  <c:v>86</c:v>
                </c:pt>
                <c:pt idx="29">
                  <c:v>92</c:v>
                </c:pt>
                <c:pt idx="30">
                  <c:v>80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'980009'!$F$819:$F$850</c:f>
              <c:numCache>
                <c:formatCode>0</c:formatCode>
                <c:ptCount val="32"/>
                <c:pt idx="0">
                  <c:v>95.56599956943397</c:v>
                </c:pt>
                <c:pt idx="1">
                  <c:v>95.870183475529103</c:v>
                </c:pt>
                <c:pt idx="2">
                  <c:v>96.600340884226554</c:v>
                </c:pt>
                <c:pt idx="3">
                  <c:v>98.119156823992355</c:v>
                </c:pt>
                <c:pt idx="4">
                  <c:v>101.11654840083392</c:v>
                </c:pt>
                <c:pt idx="5">
                  <c:v>106.24635229309933</c:v>
                </c:pt>
                <c:pt idx="6">
                  <c:v>115.52272070999524</c:v>
                </c:pt>
                <c:pt idx="7">
                  <c:v>130.84186867899157</c:v>
                </c:pt>
                <c:pt idx="8">
                  <c:v>153.67394934875853</c:v>
                </c:pt>
                <c:pt idx="9">
                  <c:v>184.56177185395347</c:v>
                </c:pt>
                <c:pt idx="10">
                  <c:v>221.1503247891622</c:v>
                </c:pt>
                <c:pt idx="11">
                  <c:v>264.07933862377007</c:v>
                </c:pt>
                <c:pt idx="12">
                  <c:v>306.60086808651027</c:v>
                </c:pt>
                <c:pt idx="13">
                  <c:v>341.28769839449006</c:v>
                </c:pt>
                <c:pt idx="14">
                  <c:v>366.27294502407602</c:v>
                </c:pt>
                <c:pt idx="15">
                  <c:v>374.39654391824064</c:v>
                </c:pt>
                <c:pt idx="16">
                  <c:v>363.77580237252403</c:v>
                </c:pt>
                <c:pt idx="17">
                  <c:v>336.79418126124085</c:v>
                </c:pt>
                <c:pt idx="18">
                  <c:v>301.68453116207246</c:v>
                </c:pt>
                <c:pt idx="19">
                  <c:v>259.23003508433004</c:v>
                </c:pt>
                <c:pt idx="20">
                  <c:v>216.63071235703262</c:v>
                </c:pt>
                <c:pt idx="21">
                  <c:v>179.5679378664552</c:v>
                </c:pt>
                <c:pt idx="22">
                  <c:v>148.99119282809684</c:v>
                </c:pt>
                <c:pt idx="23">
                  <c:v>127.5966133441041</c:v>
                </c:pt>
                <c:pt idx="24">
                  <c:v>114.33174010819776</c:v>
                </c:pt>
                <c:pt idx="25">
                  <c:v>106.01618480153697</c:v>
                </c:pt>
                <c:pt idx="26">
                  <c:v>100.70629541101647</c:v>
                </c:pt>
                <c:pt idx="27">
                  <c:v>97.768105347670769</c:v>
                </c:pt>
                <c:pt idx="28">
                  <c:v>96.488100969566091</c:v>
                </c:pt>
                <c:pt idx="29">
                  <c:v>95.805797663217561</c:v>
                </c:pt>
                <c:pt idx="30">
                  <c:v>95.533605430943865</c:v>
                </c:pt>
                <c:pt idx="31">
                  <c:v>95.425192670941385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3955712"/>
        <c:axId val="173977984"/>
      </c:scatterChart>
      <c:valAx>
        <c:axId val="173955712"/>
        <c:scaling>
          <c:orientation val="minMax"/>
        </c:scaling>
        <c:axPos val="b"/>
        <c:numFmt formatCode="General" sourceLinked="1"/>
        <c:tickLblPos val="nextTo"/>
        <c:crossAx val="173977984"/>
        <c:crosses val="autoZero"/>
        <c:crossBetween val="midCat"/>
      </c:valAx>
      <c:valAx>
        <c:axId val="173977984"/>
        <c:scaling>
          <c:orientation val="minMax"/>
        </c:scaling>
        <c:axPos val="l"/>
        <c:majorGridlines/>
        <c:numFmt formatCode="General" sourceLinked="1"/>
        <c:tickLblPos val="nextTo"/>
        <c:crossAx val="173955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'980009'!$E$869:$E$900</c:f>
              <c:numCache>
                <c:formatCode>General</c:formatCode>
                <c:ptCount val="32"/>
                <c:pt idx="0">
                  <c:v>78</c:v>
                </c:pt>
                <c:pt idx="1">
                  <c:v>110</c:v>
                </c:pt>
                <c:pt idx="2">
                  <c:v>126</c:v>
                </c:pt>
                <c:pt idx="3">
                  <c:v>120</c:v>
                </c:pt>
                <c:pt idx="4">
                  <c:v>125</c:v>
                </c:pt>
                <c:pt idx="5">
                  <c:v>126</c:v>
                </c:pt>
                <c:pt idx="6">
                  <c:v>132</c:v>
                </c:pt>
                <c:pt idx="7">
                  <c:v>166</c:v>
                </c:pt>
                <c:pt idx="8">
                  <c:v>159</c:v>
                </c:pt>
                <c:pt idx="9">
                  <c:v>208</c:v>
                </c:pt>
                <c:pt idx="10">
                  <c:v>253</c:v>
                </c:pt>
                <c:pt idx="11">
                  <c:v>260</c:v>
                </c:pt>
                <c:pt idx="12">
                  <c:v>326</c:v>
                </c:pt>
                <c:pt idx="13">
                  <c:v>431</c:v>
                </c:pt>
                <c:pt idx="14">
                  <c:v>438</c:v>
                </c:pt>
                <c:pt idx="15">
                  <c:v>482</c:v>
                </c:pt>
                <c:pt idx="16">
                  <c:v>502</c:v>
                </c:pt>
                <c:pt idx="17">
                  <c:v>437</c:v>
                </c:pt>
                <c:pt idx="18">
                  <c:v>430</c:v>
                </c:pt>
                <c:pt idx="19">
                  <c:v>326</c:v>
                </c:pt>
                <c:pt idx="20">
                  <c:v>279</c:v>
                </c:pt>
                <c:pt idx="21">
                  <c:v>243</c:v>
                </c:pt>
                <c:pt idx="22">
                  <c:v>196</c:v>
                </c:pt>
                <c:pt idx="23">
                  <c:v>164</c:v>
                </c:pt>
                <c:pt idx="24">
                  <c:v>150</c:v>
                </c:pt>
                <c:pt idx="25">
                  <c:v>148</c:v>
                </c:pt>
                <c:pt idx="26">
                  <c:v>121</c:v>
                </c:pt>
                <c:pt idx="27">
                  <c:v>117</c:v>
                </c:pt>
                <c:pt idx="28">
                  <c:v>92</c:v>
                </c:pt>
                <c:pt idx="29">
                  <c:v>92</c:v>
                </c:pt>
                <c:pt idx="30">
                  <c:v>97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'980009'!$F$869:$F$900</c:f>
              <c:numCache>
                <c:formatCode>0</c:formatCode>
                <c:ptCount val="32"/>
                <c:pt idx="0">
                  <c:v>106.22133610377281</c:v>
                </c:pt>
                <c:pt idx="1">
                  <c:v>106.49609398971616</c:v>
                </c:pt>
                <c:pt idx="2">
                  <c:v>107.16869144502606</c:v>
                </c:pt>
                <c:pt idx="3">
                  <c:v>108.59812085742412</c:v>
                </c:pt>
                <c:pt idx="4">
                  <c:v>111.48511244267121</c:v>
                </c:pt>
                <c:pt idx="5">
                  <c:v>116.5475220529717</c:v>
                </c:pt>
                <c:pt idx="6">
                  <c:v>125.95109482424989</c:v>
                </c:pt>
                <c:pt idx="7">
                  <c:v>141.96201886914392</c:v>
                </c:pt>
                <c:pt idx="8">
                  <c:v>166.65205376978727</c:v>
                </c:pt>
                <c:pt idx="9">
                  <c:v>201.34363000469105</c:v>
                </c:pt>
                <c:pt idx="10">
                  <c:v>244.20133954091935</c:v>
                </c:pt>
                <c:pt idx="11">
                  <c:v>297.04843116380272</c:v>
                </c:pt>
                <c:pt idx="12">
                  <c:v>352.81683880392922</c:v>
                </c:pt>
                <c:pt idx="13">
                  <c:v>402.39360832575505</c:v>
                </c:pt>
                <c:pt idx="14">
                  <c:v>443.93077671567892</c:v>
                </c:pt>
                <c:pt idx="15">
                  <c:v>466.86954698816777</c:v>
                </c:pt>
                <c:pt idx="16">
                  <c:v>466.42515249065292</c:v>
                </c:pt>
                <c:pt idx="17">
                  <c:v>442.9780439500301</c:v>
                </c:pt>
                <c:pt idx="18">
                  <c:v>404.8004660962128</c:v>
                </c:pt>
                <c:pt idx="19">
                  <c:v>353.16922551509475</c:v>
                </c:pt>
                <c:pt idx="20">
                  <c:v>296.91665854303665</c:v>
                </c:pt>
                <c:pt idx="21">
                  <c:v>244.51328085835434</c:v>
                </c:pt>
                <c:pt idx="22">
                  <c:v>198.4936082074382</c:v>
                </c:pt>
                <c:pt idx="23">
                  <c:v>164.31286320220465</c:v>
                </c:pt>
                <c:pt idx="24">
                  <c:v>141.91504871793998</c:v>
                </c:pt>
                <c:pt idx="25">
                  <c:v>127.12694997310706</c:v>
                </c:pt>
                <c:pt idx="26">
                  <c:v>117.16966485722902</c:v>
                </c:pt>
                <c:pt idx="27">
                  <c:v>111.33650625508371</c:v>
                </c:pt>
                <c:pt idx="28">
                  <c:v>108.64755584437121</c:v>
                </c:pt>
                <c:pt idx="29">
                  <c:v>107.13263916902829</c:v>
                </c:pt>
                <c:pt idx="30">
                  <c:v>106.49137211127578</c:v>
                </c:pt>
                <c:pt idx="31">
                  <c:v>106.22090365015659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317952"/>
        <c:axId val="176319488"/>
      </c:scatterChart>
      <c:valAx>
        <c:axId val="176317952"/>
        <c:scaling>
          <c:orientation val="minMax"/>
        </c:scaling>
        <c:axPos val="b"/>
        <c:numFmt formatCode="General" sourceLinked="1"/>
        <c:tickLblPos val="nextTo"/>
        <c:crossAx val="176319488"/>
        <c:crosses val="autoZero"/>
        <c:crossBetween val="midCat"/>
      </c:valAx>
      <c:valAx>
        <c:axId val="176319488"/>
        <c:scaling>
          <c:orientation val="minMax"/>
        </c:scaling>
        <c:axPos val="l"/>
        <c:majorGridlines/>
        <c:numFmt formatCode="General" sourceLinked="1"/>
        <c:tickLblPos val="nextTo"/>
        <c:crossAx val="176317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'980009'!$E$919:$E$950</c:f>
              <c:numCache>
                <c:formatCode>General</c:formatCode>
                <c:ptCount val="32"/>
                <c:pt idx="0">
                  <c:v>75</c:v>
                </c:pt>
                <c:pt idx="1">
                  <c:v>121</c:v>
                </c:pt>
                <c:pt idx="2">
                  <c:v>104</c:v>
                </c:pt>
                <c:pt idx="3">
                  <c:v>118</c:v>
                </c:pt>
                <c:pt idx="4">
                  <c:v>126</c:v>
                </c:pt>
                <c:pt idx="5">
                  <c:v>157</c:v>
                </c:pt>
                <c:pt idx="6">
                  <c:v>154</c:v>
                </c:pt>
                <c:pt idx="7">
                  <c:v>160</c:v>
                </c:pt>
                <c:pt idx="8">
                  <c:v>172</c:v>
                </c:pt>
                <c:pt idx="9">
                  <c:v>239</c:v>
                </c:pt>
                <c:pt idx="10">
                  <c:v>253</c:v>
                </c:pt>
                <c:pt idx="11">
                  <c:v>332</c:v>
                </c:pt>
                <c:pt idx="12">
                  <c:v>379</c:v>
                </c:pt>
                <c:pt idx="13">
                  <c:v>481</c:v>
                </c:pt>
                <c:pt idx="14">
                  <c:v>455</c:v>
                </c:pt>
                <c:pt idx="15">
                  <c:v>516</c:v>
                </c:pt>
                <c:pt idx="16">
                  <c:v>582</c:v>
                </c:pt>
                <c:pt idx="17">
                  <c:v>553</c:v>
                </c:pt>
                <c:pt idx="18">
                  <c:v>445</c:v>
                </c:pt>
                <c:pt idx="19">
                  <c:v>356</c:v>
                </c:pt>
                <c:pt idx="20">
                  <c:v>318</c:v>
                </c:pt>
                <c:pt idx="21">
                  <c:v>273</c:v>
                </c:pt>
                <c:pt idx="22">
                  <c:v>195</c:v>
                </c:pt>
                <c:pt idx="23">
                  <c:v>166</c:v>
                </c:pt>
                <c:pt idx="24">
                  <c:v>154</c:v>
                </c:pt>
                <c:pt idx="25">
                  <c:v>161</c:v>
                </c:pt>
                <c:pt idx="26">
                  <c:v>140</c:v>
                </c:pt>
                <c:pt idx="27">
                  <c:v>127</c:v>
                </c:pt>
                <c:pt idx="28">
                  <c:v>108</c:v>
                </c:pt>
                <c:pt idx="29">
                  <c:v>102</c:v>
                </c:pt>
                <c:pt idx="30">
                  <c:v>98</c:v>
                </c:pt>
                <c:pt idx="31">
                  <c:v>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'980009'!$F$919:$F$950</c:f>
              <c:numCache>
                <c:formatCode>0</c:formatCode>
                <c:ptCount val="32"/>
                <c:pt idx="0">
                  <c:v>108.45787307538835</c:v>
                </c:pt>
                <c:pt idx="1">
                  <c:v>108.84462413610433</c:v>
                </c:pt>
                <c:pt idx="2">
                  <c:v>109.76678512287184</c:v>
                </c:pt>
                <c:pt idx="3">
                  <c:v>111.67832661713383</c:v>
                </c:pt>
                <c:pt idx="4">
                  <c:v>115.45024288645638</c:v>
                </c:pt>
                <c:pt idx="5">
                  <c:v>121.92567715421347</c:v>
                </c:pt>
                <c:pt idx="6">
                  <c:v>133.71347382821148</c:v>
                </c:pt>
                <c:pt idx="7">
                  <c:v>153.39324982244756</c:v>
                </c:pt>
                <c:pt idx="8">
                  <c:v>183.18496656387865</c:v>
                </c:pt>
                <c:pt idx="9">
                  <c:v>224.33459244740521</c:v>
                </c:pt>
                <c:pt idx="10">
                  <c:v>274.38574730696519</c:v>
                </c:pt>
                <c:pt idx="11">
                  <c:v>335.19871166882319</c:v>
                </c:pt>
                <c:pt idx="12">
                  <c:v>398.4400287232167</c:v>
                </c:pt>
                <c:pt idx="13">
                  <c:v>453.82239813439492</c:v>
                </c:pt>
                <c:pt idx="14">
                  <c:v>499.33974214048118</c:v>
                </c:pt>
                <c:pt idx="15">
                  <c:v>523.42742283157258</c:v>
                </c:pt>
                <c:pt idx="16">
                  <c:v>521.12843216485066</c:v>
                </c:pt>
                <c:pt idx="17">
                  <c:v>493.22128269908211</c:v>
                </c:pt>
                <c:pt idx="18">
                  <c:v>449.22154329192267</c:v>
                </c:pt>
                <c:pt idx="19">
                  <c:v>390.3724508978222</c:v>
                </c:pt>
                <c:pt idx="20">
                  <c:v>326.55050239425645</c:v>
                </c:pt>
                <c:pt idx="21">
                  <c:v>267.1438980898605</c:v>
                </c:pt>
                <c:pt idx="22">
                  <c:v>214.87316855130621</c:v>
                </c:pt>
                <c:pt idx="23">
                  <c:v>175.88462985543697</c:v>
                </c:pt>
                <c:pt idx="24">
                  <c:v>150.18414563638095</c:v>
                </c:pt>
                <c:pt idx="25">
                  <c:v>133.09205672197277</c:v>
                </c:pt>
                <c:pt idx="26">
                  <c:v>121.47951127590848</c:v>
                </c:pt>
                <c:pt idx="27">
                  <c:v>114.59941004379169</c:v>
                </c:pt>
                <c:pt idx="28">
                  <c:v>111.38730175773406</c:v>
                </c:pt>
                <c:pt idx="29">
                  <c:v>109.55238285205311</c:v>
                </c:pt>
                <c:pt idx="30">
                  <c:v>108.76296431982973</c:v>
                </c:pt>
                <c:pt idx="31">
                  <c:v>108.42432361419749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713920"/>
        <c:axId val="177715456"/>
      </c:scatterChart>
      <c:valAx>
        <c:axId val="177713920"/>
        <c:scaling>
          <c:orientation val="minMax"/>
        </c:scaling>
        <c:axPos val="b"/>
        <c:numFmt formatCode="General" sourceLinked="1"/>
        <c:tickLblPos val="nextTo"/>
        <c:crossAx val="177715456"/>
        <c:crosses val="autoZero"/>
        <c:crossBetween val="midCat"/>
      </c:valAx>
      <c:valAx>
        <c:axId val="177715456"/>
        <c:scaling>
          <c:orientation val="minMax"/>
        </c:scaling>
        <c:axPos val="l"/>
        <c:majorGridlines/>
        <c:numFmt formatCode="General" sourceLinked="1"/>
        <c:tickLblPos val="nextTo"/>
        <c:crossAx val="177713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'980009'!$E$69:$E$100</c:f>
              <c:numCache>
                <c:formatCode>General</c:formatCode>
                <c:ptCount val="32"/>
                <c:pt idx="0">
                  <c:v>82</c:v>
                </c:pt>
                <c:pt idx="1">
                  <c:v>103</c:v>
                </c:pt>
                <c:pt idx="2">
                  <c:v>138</c:v>
                </c:pt>
                <c:pt idx="3">
                  <c:v>140</c:v>
                </c:pt>
                <c:pt idx="4">
                  <c:v>136</c:v>
                </c:pt>
                <c:pt idx="5">
                  <c:v>144</c:v>
                </c:pt>
                <c:pt idx="6">
                  <c:v>154</c:v>
                </c:pt>
                <c:pt idx="7">
                  <c:v>205</c:v>
                </c:pt>
                <c:pt idx="8">
                  <c:v>223</c:v>
                </c:pt>
                <c:pt idx="9">
                  <c:v>269</c:v>
                </c:pt>
                <c:pt idx="10">
                  <c:v>353</c:v>
                </c:pt>
                <c:pt idx="11">
                  <c:v>437</c:v>
                </c:pt>
                <c:pt idx="12">
                  <c:v>569</c:v>
                </c:pt>
                <c:pt idx="13">
                  <c:v>725</c:v>
                </c:pt>
                <c:pt idx="14">
                  <c:v>896</c:v>
                </c:pt>
                <c:pt idx="15">
                  <c:v>997</c:v>
                </c:pt>
                <c:pt idx="16">
                  <c:v>910</c:v>
                </c:pt>
                <c:pt idx="17">
                  <c:v>762</c:v>
                </c:pt>
                <c:pt idx="18">
                  <c:v>606</c:v>
                </c:pt>
                <c:pt idx="19">
                  <c:v>430</c:v>
                </c:pt>
                <c:pt idx="20">
                  <c:v>310</c:v>
                </c:pt>
                <c:pt idx="21">
                  <c:v>238</c:v>
                </c:pt>
                <c:pt idx="22">
                  <c:v>226</c:v>
                </c:pt>
                <c:pt idx="23">
                  <c:v>158</c:v>
                </c:pt>
                <c:pt idx="24">
                  <c:v>133</c:v>
                </c:pt>
                <c:pt idx="25">
                  <c:v>137</c:v>
                </c:pt>
                <c:pt idx="26">
                  <c:v>124</c:v>
                </c:pt>
                <c:pt idx="27">
                  <c:v>117</c:v>
                </c:pt>
                <c:pt idx="28">
                  <c:v>98</c:v>
                </c:pt>
                <c:pt idx="29">
                  <c:v>106</c:v>
                </c:pt>
                <c:pt idx="30">
                  <c:v>112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'980009'!$F$69:$F$100</c:f>
              <c:numCache>
                <c:formatCode>0</c:formatCode>
                <c:ptCount val="32"/>
                <c:pt idx="0">
                  <c:v>116.06992721011781</c:v>
                </c:pt>
                <c:pt idx="1">
                  <c:v>116.11511181836377</c:v>
                </c:pt>
                <c:pt idx="2">
                  <c:v>116.28450782345242</c:v>
                </c:pt>
                <c:pt idx="3">
                  <c:v>116.81764673808004</c:v>
                </c:pt>
                <c:pt idx="4">
                  <c:v>118.35446403207607</c:v>
                </c:pt>
                <c:pt idx="5">
                  <c:v>122.03731200770252</c:v>
                </c:pt>
                <c:pt idx="6">
                  <c:v>131.14100644790102</c:v>
                </c:pt>
                <c:pt idx="7">
                  <c:v>151.29410808560905</c:v>
                </c:pt>
                <c:pt idx="8">
                  <c:v>190.35626550059433</c:v>
                </c:pt>
                <c:pt idx="9">
                  <c:v>256.7484559564175</c:v>
                </c:pt>
                <c:pt idx="10">
                  <c:v>351.88353400763526</c:v>
                </c:pt>
                <c:pt idx="11">
                  <c:v>482.79407358448941</c:v>
                </c:pt>
                <c:pt idx="12">
                  <c:v>630.46687477816431</c:v>
                </c:pt>
                <c:pt idx="13">
                  <c:v>763.0645898562708</c:v>
                </c:pt>
                <c:pt idx="14">
                  <c:v>865.2388535417582</c:v>
                </c:pt>
                <c:pt idx="15">
                  <c:v>900.45985328893005</c:v>
                </c:pt>
                <c:pt idx="16">
                  <c:v>857.40093211724923</c:v>
                </c:pt>
                <c:pt idx="17">
                  <c:v>749.65488697958233</c:v>
                </c:pt>
                <c:pt idx="18">
                  <c:v>617.51508145246828</c:v>
                </c:pt>
                <c:pt idx="19">
                  <c:v>471.73209012456033</c:v>
                </c:pt>
                <c:pt idx="20">
                  <c:v>342.99294249539531</c:v>
                </c:pt>
                <c:pt idx="21">
                  <c:v>247.67303989344148</c:v>
                </c:pt>
                <c:pt idx="22">
                  <c:v>183.12488283981708</c:v>
                </c:pt>
                <c:pt idx="23">
                  <c:v>147.39299102398076</c:v>
                </c:pt>
                <c:pt idx="24">
                  <c:v>130.23956439118373</c:v>
                </c:pt>
                <c:pt idx="25">
                  <c:v>122.0417464165357</c:v>
                </c:pt>
                <c:pt idx="26">
                  <c:v>118.18868289997131</c:v>
                </c:pt>
                <c:pt idx="27">
                  <c:v>116.70186977956064</c:v>
                </c:pt>
                <c:pt idx="28">
                  <c:v>116.2626982508223</c:v>
                </c:pt>
                <c:pt idx="29">
                  <c:v>116.10633147105982</c:v>
                </c:pt>
                <c:pt idx="30">
                  <c:v>116.06700743354546</c:v>
                </c:pt>
                <c:pt idx="31">
                  <c:v>116.05721340933307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312320"/>
        <c:axId val="156313856"/>
      </c:scatterChart>
      <c:valAx>
        <c:axId val="156312320"/>
        <c:scaling>
          <c:orientation val="minMax"/>
        </c:scaling>
        <c:axPos val="b"/>
        <c:numFmt formatCode="General" sourceLinked="1"/>
        <c:tickLblPos val="nextTo"/>
        <c:crossAx val="156313856"/>
        <c:crosses val="autoZero"/>
        <c:crossBetween val="midCat"/>
      </c:valAx>
      <c:valAx>
        <c:axId val="156313856"/>
        <c:scaling>
          <c:orientation val="minMax"/>
        </c:scaling>
        <c:axPos val="l"/>
        <c:majorGridlines/>
        <c:numFmt formatCode="General" sourceLinked="1"/>
        <c:tickLblPos val="nextTo"/>
        <c:crossAx val="156312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'980009'!$E$969:$E$1000</c:f>
              <c:numCache>
                <c:formatCode>General</c:formatCode>
                <c:ptCount val="32"/>
                <c:pt idx="0">
                  <c:v>92</c:v>
                </c:pt>
                <c:pt idx="1">
                  <c:v>115</c:v>
                </c:pt>
                <c:pt idx="2">
                  <c:v>121</c:v>
                </c:pt>
                <c:pt idx="3">
                  <c:v>143</c:v>
                </c:pt>
                <c:pt idx="4">
                  <c:v>151</c:v>
                </c:pt>
                <c:pt idx="5">
                  <c:v>125</c:v>
                </c:pt>
                <c:pt idx="6">
                  <c:v>176</c:v>
                </c:pt>
                <c:pt idx="7">
                  <c:v>205</c:v>
                </c:pt>
                <c:pt idx="8">
                  <c:v>195</c:v>
                </c:pt>
                <c:pt idx="9">
                  <c:v>244</c:v>
                </c:pt>
                <c:pt idx="10">
                  <c:v>276</c:v>
                </c:pt>
                <c:pt idx="11">
                  <c:v>344</c:v>
                </c:pt>
                <c:pt idx="12">
                  <c:v>409</c:v>
                </c:pt>
                <c:pt idx="13">
                  <c:v>464</c:v>
                </c:pt>
                <c:pt idx="14">
                  <c:v>589</c:v>
                </c:pt>
                <c:pt idx="15">
                  <c:v>556</c:v>
                </c:pt>
                <c:pt idx="16">
                  <c:v>637</c:v>
                </c:pt>
                <c:pt idx="17">
                  <c:v>591</c:v>
                </c:pt>
                <c:pt idx="18">
                  <c:v>523</c:v>
                </c:pt>
                <c:pt idx="19">
                  <c:v>468</c:v>
                </c:pt>
                <c:pt idx="20">
                  <c:v>422</c:v>
                </c:pt>
                <c:pt idx="21">
                  <c:v>313</c:v>
                </c:pt>
                <c:pt idx="22">
                  <c:v>228</c:v>
                </c:pt>
                <c:pt idx="23">
                  <c:v>215</c:v>
                </c:pt>
                <c:pt idx="24">
                  <c:v>169</c:v>
                </c:pt>
                <c:pt idx="25">
                  <c:v>180</c:v>
                </c:pt>
                <c:pt idx="26">
                  <c:v>145</c:v>
                </c:pt>
                <c:pt idx="27">
                  <c:v>136</c:v>
                </c:pt>
                <c:pt idx="28">
                  <c:v>134</c:v>
                </c:pt>
                <c:pt idx="29">
                  <c:v>95</c:v>
                </c:pt>
                <c:pt idx="30">
                  <c:v>98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'980009'!$F$969:$F$1000</c:f>
              <c:numCache>
                <c:formatCode>0</c:formatCode>
                <c:ptCount val="32"/>
                <c:pt idx="0">
                  <c:v>115.24330121084763</c:v>
                </c:pt>
                <c:pt idx="1">
                  <c:v>115.72356381886294</c:v>
                </c:pt>
                <c:pt idx="2">
                  <c:v>116.83163711225906</c:v>
                </c:pt>
                <c:pt idx="3">
                  <c:v>119.06274242859487</c:v>
                </c:pt>
                <c:pt idx="4">
                  <c:v>123.35727937172182</c:v>
                </c:pt>
                <c:pt idx="5">
                  <c:v>130.58220409946344</c:v>
                </c:pt>
                <c:pt idx="6">
                  <c:v>143.51819307932607</c:v>
                </c:pt>
                <c:pt idx="7">
                  <c:v>164.83826970839476</c:v>
                </c:pt>
                <c:pt idx="8">
                  <c:v>196.84791857221435</c:v>
                </c:pt>
                <c:pt idx="9">
                  <c:v>240.92667939262617</c:v>
                </c:pt>
                <c:pt idx="10">
                  <c:v>294.6796595145201</c:v>
                </c:pt>
                <c:pt idx="11">
                  <c:v>360.59781996672126</c:v>
                </c:pt>
                <c:pt idx="12">
                  <c:v>430.41911845415984</c:v>
                </c:pt>
                <c:pt idx="13">
                  <c:v>493.50551990217917</c:v>
                </c:pt>
                <c:pt idx="14">
                  <c:v>548.49132081999664</c:v>
                </c:pt>
                <c:pt idx="15">
                  <c:v>582.57945369004926</c:v>
                </c:pt>
                <c:pt idx="16">
                  <c:v>589.32026433297642</c:v>
                </c:pt>
                <c:pt idx="17">
                  <c:v>567.81375485730268</c:v>
                </c:pt>
                <c:pt idx="18">
                  <c:v>526.28093978290815</c:v>
                </c:pt>
                <c:pt idx="19">
                  <c:v>465.81783808682735</c:v>
                </c:pt>
                <c:pt idx="20">
                  <c:v>396.07496335068544</c:v>
                </c:pt>
                <c:pt idx="21">
                  <c:v>327.58093642714056</c:v>
                </c:pt>
                <c:pt idx="22">
                  <c:v>264.07615515764473</c:v>
                </c:pt>
                <c:pt idx="23">
                  <c:v>214.10867009296592</c:v>
                </c:pt>
                <c:pt idx="24">
                  <c:v>179.39147975727687</c:v>
                </c:pt>
                <c:pt idx="25">
                  <c:v>155.06856707048001</c:v>
                </c:pt>
                <c:pt idx="26">
                  <c:v>137.59223414879574</c:v>
                </c:pt>
                <c:pt idx="27">
                  <c:v>126.5654409346491</c:v>
                </c:pt>
                <c:pt idx="28">
                  <c:v>121.07241971197729</c:v>
                </c:pt>
                <c:pt idx="29">
                  <c:v>117.71990091388747</c:v>
                </c:pt>
                <c:pt idx="30">
                  <c:v>116.16816713793379</c:v>
                </c:pt>
                <c:pt idx="31">
                  <c:v>115.45218361108216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062464"/>
        <c:axId val="183436416"/>
      </c:scatterChart>
      <c:valAx>
        <c:axId val="182062464"/>
        <c:scaling>
          <c:orientation val="minMax"/>
        </c:scaling>
        <c:axPos val="b"/>
        <c:numFmt formatCode="General" sourceLinked="1"/>
        <c:tickLblPos val="nextTo"/>
        <c:crossAx val="183436416"/>
        <c:crosses val="autoZero"/>
        <c:crossBetween val="midCat"/>
      </c:valAx>
      <c:valAx>
        <c:axId val="183436416"/>
        <c:scaling>
          <c:orientation val="minMax"/>
        </c:scaling>
        <c:axPos val="l"/>
        <c:majorGridlines/>
        <c:numFmt formatCode="General" sourceLinked="1"/>
        <c:tickLblPos val="nextTo"/>
        <c:crossAx val="182062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'980009'!$E$1019:$E$1050</c:f>
              <c:numCache>
                <c:formatCode>General</c:formatCode>
                <c:ptCount val="32"/>
                <c:pt idx="0">
                  <c:v>86</c:v>
                </c:pt>
                <c:pt idx="1">
                  <c:v>93</c:v>
                </c:pt>
                <c:pt idx="2">
                  <c:v>116</c:v>
                </c:pt>
                <c:pt idx="3">
                  <c:v>127</c:v>
                </c:pt>
                <c:pt idx="4">
                  <c:v>118</c:v>
                </c:pt>
                <c:pt idx="5">
                  <c:v>145</c:v>
                </c:pt>
                <c:pt idx="6">
                  <c:v>163</c:v>
                </c:pt>
                <c:pt idx="7">
                  <c:v>179</c:v>
                </c:pt>
                <c:pt idx="8">
                  <c:v>185</c:v>
                </c:pt>
                <c:pt idx="9">
                  <c:v>221</c:v>
                </c:pt>
                <c:pt idx="10">
                  <c:v>292</c:v>
                </c:pt>
                <c:pt idx="11">
                  <c:v>357</c:v>
                </c:pt>
                <c:pt idx="12">
                  <c:v>367</c:v>
                </c:pt>
                <c:pt idx="13">
                  <c:v>496</c:v>
                </c:pt>
                <c:pt idx="14">
                  <c:v>548</c:v>
                </c:pt>
                <c:pt idx="15">
                  <c:v>622</c:v>
                </c:pt>
                <c:pt idx="16">
                  <c:v>626</c:v>
                </c:pt>
                <c:pt idx="17">
                  <c:v>623</c:v>
                </c:pt>
                <c:pt idx="18">
                  <c:v>544</c:v>
                </c:pt>
                <c:pt idx="19">
                  <c:v>523</c:v>
                </c:pt>
                <c:pt idx="20">
                  <c:v>409</c:v>
                </c:pt>
                <c:pt idx="21">
                  <c:v>303</c:v>
                </c:pt>
                <c:pt idx="22">
                  <c:v>271</c:v>
                </c:pt>
                <c:pt idx="23">
                  <c:v>214</c:v>
                </c:pt>
                <c:pt idx="24">
                  <c:v>183</c:v>
                </c:pt>
                <c:pt idx="25">
                  <c:v>185</c:v>
                </c:pt>
                <c:pt idx="26">
                  <c:v>152</c:v>
                </c:pt>
                <c:pt idx="27">
                  <c:v>132</c:v>
                </c:pt>
                <c:pt idx="28">
                  <c:v>119</c:v>
                </c:pt>
                <c:pt idx="29">
                  <c:v>129</c:v>
                </c:pt>
                <c:pt idx="30">
                  <c:v>116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'980009'!$F$1019:$F$1050</c:f>
              <c:numCache>
                <c:formatCode>0</c:formatCode>
                <c:ptCount val="32"/>
                <c:pt idx="0">
                  <c:v>114.50760559081723</c:v>
                </c:pt>
                <c:pt idx="1">
                  <c:v>114.85785906367994</c:v>
                </c:pt>
                <c:pt idx="2">
                  <c:v>115.69913331007027</c:v>
                </c:pt>
                <c:pt idx="3">
                  <c:v>117.45977373383472</c:v>
                </c:pt>
                <c:pt idx="4">
                  <c:v>120.97510498923116</c:v>
                </c:pt>
                <c:pt idx="5">
                  <c:v>127.09325667322521</c:v>
                </c:pt>
                <c:pt idx="6">
                  <c:v>138.41491205765206</c:v>
                </c:pt>
                <c:pt idx="7">
                  <c:v>157.69780317722743</c:v>
                </c:pt>
                <c:pt idx="8">
                  <c:v>187.58478953462239</c:v>
                </c:pt>
                <c:pt idx="9">
                  <c:v>230.01425482095979</c:v>
                </c:pt>
                <c:pt idx="10">
                  <c:v>283.27080532710306</c:v>
                </c:pt>
                <c:pt idx="11">
                  <c:v>350.48413188634822</c:v>
                </c:pt>
                <c:pt idx="12">
                  <c:v>423.85424589940027</c:v>
                </c:pt>
                <c:pt idx="13">
                  <c:v>492.33516321760874</c:v>
                </c:pt>
                <c:pt idx="14">
                  <c:v>554.59347933656818</c:v>
                </c:pt>
                <c:pt idx="15">
                  <c:v>596.40521099103307</c:v>
                </c:pt>
                <c:pt idx="16">
                  <c:v>609.79264903560863</c:v>
                </c:pt>
                <c:pt idx="17">
                  <c:v>592.57829807602536</c:v>
                </c:pt>
                <c:pt idx="18">
                  <c:v>552.41129053450356</c:v>
                </c:pt>
                <c:pt idx="19">
                  <c:v>490.72658636881545</c:v>
                </c:pt>
                <c:pt idx="20">
                  <c:v>417.55705031323947</c:v>
                </c:pt>
                <c:pt idx="21">
                  <c:v>344.4830038492135</c:v>
                </c:pt>
                <c:pt idx="22">
                  <c:v>276.01038125642401</c:v>
                </c:pt>
                <c:pt idx="23">
                  <c:v>221.79561409088771</c:v>
                </c:pt>
                <c:pt idx="24">
                  <c:v>184.02475410289608</c:v>
                </c:pt>
                <c:pt idx="25">
                  <c:v>157.5605895290806</c:v>
                </c:pt>
                <c:pt idx="26">
                  <c:v>138.58789319529686</c:v>
                </c:pt>
                <c:pt idx="27">
                  <c:v>126.67345773342336</c:v>
                </c:pt>
                <c:pt idx="28">
                  <c:v>120.77870229626004</c:v>
                </c:pt>
                <c:pt idx="29">
                  <c:v>117.21223510313176</c:v>
                </c:pt>
                <c:pt idx="30">
                  <c:v>115.57994553491278</c:v>
                </c:pt>
                <c:pt idx="31">
                  <c:v>114.83626996686348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4468096"/>
        <c:axId val="174473984"/>
      </c:scatterChart>
      <c:valAx>
        <c:axId val="174468096"/>
        <c:scaling>
          <c:orientation val="minMax"/>
        </c:scaling>
        <c:axPos val="b"/>
        <c:numFmt formatCode="General" sourceLinked="1"/>
        <c:tickLblPos val="nextTo"/>
        <c:crossAx val="174473984"/>
        <c:crosses val="autoZero"/>
        <c:crossBetween val="midCat"/>
      </c:valAx>
      <c:valAx>
        <c:axId val="174473984"/>
        <c:scaling>
          <c:orientation val="minMax"/>
        </c:scaling>
        <c:axPos val="l"/>
        <c:majorGridlines/>
        <c:numFmt formatCode="General" sourceLinked="1"/>
        <c:tickLblPos val="nextTo"/>
        <c:crossAx val="174468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'980009'!$E$1069:$E$1100</c:f>
              <c:numCache>
                <c:formatCode>General</c:formatCode>
                <c:ptCount val="32"/>
                <c:pt idx="0">
                  <c:v>73</c:v>
                </c:pt>
                <c:pt idx="1">
                  <c:v>99</c:v>
                </c:pt>
                <c:pt idx="2">
                  <c:v>118</c:v>
                </c:pt>
                <c:pt idx="3">
                  <c:v>117</c:v>
                </c:pt>
                <c:pt idx="4">
                  <c:v>117</c:v>
                </c:pt>
                <c:pt idx="5">
                  <c:v>134</c:v>
                </c:pt>
                <c:pt idx="6">
                  <c:v>186</c:v>
                </c:pt>
                <c:pt idx="7">
                  <c:v>175</c:v>
                </c:pt>
                <c:pt idx="8">
                  <c:v>182</c:v>
                </c:pt>
                <c:pt idx="9">
                  <c:v>241</c:v>
                </c:pt>
                <c:pt idx="10">
                  <c:v>263</c:v>
                </c:pt>
                <c:pt idx="11">
                  <c:v>293</c:v>
                </c:pt>
                <c:pt idx="12">
                  <c:v>433</c:v>
                </c:pt>
                <c:pt idx="13">
                  <c:v>427</c:v>
                </c:pt>
                <c:pt idx="14">
                  <c:v>536</c:v>
                </c:pt>
                <c:pt idx="15">
                  <c:v>597</c:v>
                </c:pt>
                <c:pt idx="16">
                  <c:v>625</c:v>
                </c:pt>
                <c:pt idx="17">
                  <c:v>587</c:v>
                </c:pt>
                <c:pt idx="18">
                  <c:v>588</c:v>
                </c:pt>
                <c:pt idx="19">
                  <c:v>483</c:v>
                </c:pt>
                <c:pt idx="20">
                  <c:v>462</c:v>
                </c:pt>
                <c:pt idx="21">
                  <c:v>338</c:v>
                </c:pt>
                <c:pt idx="22">
                  <c:v>297</c:v>
                </c:pt>
                <c:pt idx="23">
                  <c:v>222</c:v>
                </c:pt>
                <c:pt idx="24">
                  <c:v>202</c:v>
                </c:pt>
                <c:pt idx="25">
                  <c:v>166</c:v>
                </c:pt>
                <c:pt idx="26">
                  <c:v>143</c:v>
                </c:pt>
                <c:pt idx="27">
                  <c:v>135</c:v>
                </c:pt>
                <c:pt idx="28">
                  <c:v>145</c:v>
                </c:pt>
                <c:pt idx="29">
                  <c:v>111</c:v>
                </c:pt>
                <c:pt idx="30">
                  <c:v>124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'980009'!$F$1069:$F$1100</c:f>
              <c:numCache>
                <c:formatCode>0</c:formatCode>
                <c:ptCount val="32"/>
                <c:pt idx="0">
                  <c:v>107.41856759623879</c:v>
                </c:pt>
                <c:pt idx="1">
                  <c:v>107.92051390104083</c:v>
                </c:pt>
                <c:pt idx="2">
                  <c:v>109.04563441480879</c:v>
                </c:pt>
                <c:pt idx="3">
                  <c:v>111.25524680296384</c:v>
                </c:pt>
                <c:pt idx="4">
                  <c:v>115.42167112692833</c:v>
                </c:pt>
                <c:pt idx="5">
                  <c:v>122.3197308463389</c:v>
                </c:pt>
                <c:pt idx="6">
                  <c:v>134.52186384720824</c:v>
                </c:pt>
                <c:pt idx="7">
                  <c:v>154.47157883964786</c:v>
                </c:pt>
                <c:pt idx="8">
                  <c:v>184.33171805800811</c:v>
                </c:pt>
                <c:pt idx="9">
                  <c:v>225.55040799457095</c:v>
                </c:pt>
                <c:pt idx="10">
                  <c:v>276.23462550204437</c:v>
                </c:pt>
                <c:pt idx="11">
                  <c:v>339.35929408654846</c:v>
                </c:pt>
                <c:pt idx="12">
                  <c:v>407.93521221942632</c:v>
                </c:pt>
                <c:pt idx="13">
                  <c:v>472.32788017658061</c:v>
                </c:pt>
                <c:pt idx="14">
                  <c:v>532.21877882964588</c:v>
                </c:pt>
                <c:pt idx="15">
                  <c:v>575.07003308537651</c:v>
                </c:pt>
                <c:pt idx="16">
                  <c:v>593.5157247184377</c:v>
                </c:pt>
                <c:pt idx="17">
                  <c:v>584.69084048233037</c:v>
                </c:pt>
                <c:pt idx="18">
                  <c:v>553.82108248921372</c:v>
                </c:pt>
                <c:pt idx="19">
                  <c:v>501.72661364792003</c:v>
                </c:pt>
                <c:pt idx="20">
                  <c:v>436.02990284227843</c:v>
                </c:pt>
                <c:pt idx="21">
                  <c:v>366.83497698095584</c:v>
                </c:pt>
                <c:pt idx="22">
                  <c:v>298.42572003846504</c:v>
                </c:pt>
                <c:pt idx="23">
                  <c:v>241.09805207638072</c:v>
                </c:pt>
                <c:pt idx="24">
                  <c:v>198.78340500471072</c:v>
                </c:pt>
                <c:pt idx="25">
                  <c:v>167.33964796080542</c:v>
                </c:pt>
                <c:pt idx="26">
                  <c:v>143.28862969615767</c:v>
                </c:pt>
                <c:pt idx="27">
                  <c:v>127.0191232197494</c:v>
                </c:pt>
                <c:pt idx="28">
                  <c:v>118.31764060430257</c:v>
                </c:pt>
                <c:pt idx="29">
                  <c:v>112.60919114028671</c:v>
                </c:pt>
                <c:pt idx="30">
                  <c:v>109.74913660295711</c:v>
                </c:pt>
                <c:pt idx="31">
                  <c:v>108.32150763425466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38400"/>
        <c:axId val="175639936"/>
      </c:scatterChart>
      <c:valAx>
        <c:axId val="175638400"/>
        <c:scaling>
          <c:orientation val="minMax"/>
        </c:scaling>
        <c:axPos val="b"/>
        <c:numFmt formatCode="General" sourceLinked="1"/>
        <c:tickLblPos val="nextTo"/>
        <c:crossAx val="175639936"/>
        <c:crosses val="autoZero"/>
        <c:crossBetween val="midCat"/>
      </c:valAx>
      <c:valAx>
        <c:axId val="175639936"/>
        <c:scaling>
          <c:orientation val="minMax"/>
        </c:scaling>
        <c:axPos val="l"/>
        <c:majorGridlines/>
        <c:numFmt formatCode="General" sourceLinked="1"/>
        <c:tickLblPos val="nextTo"/>
        <c:crossAx val="175638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'980009'!$E$1119:$E$1150</c:f>
              <c:numCache>
                <c:formatCode>General</c:formatCode>
                <c:ptCount val="32"/>
                <c:pt idx="0">
                  <c:v>82</c:v>
                </c:pt>
                <c:pt idx="1">
                  <c:v>116</c:v>
                </c:pt>
                <c:pt idx="2">
                  <c:v>125</c:v>
                </c:pt>
                <c:pt idx="3">
                  <c:v>119</c:v>
                </c:pt>
                <c:pt idx="4">
                  <c:v>128</c:v>
                </c:pt>
                <c:pt idx="5">
                  <c:v>133</c:v>
                </c:pt>
                <c:pt idx="6">
                  <c:v>154</c:v>
                </c:pt>
                <c:pt idx="7">
                  <c:v>154</c:v>
                </c:pt>
                <c:pt idx="8">
                  <c:v>217</c:v>
                </c:pt>
                <c:pt idx="9">
                  <c:v>232</c:v>
                </c:pt>
                <c:pt idx="10">
                  <c:v>297</c:v>
                </c:pt>
                <c:pt idx="11">
                  <c:v>328</c:v>
                </c:pt>
                <c:pt idx="12">
                  <c:v>373</c:v>
                </c:pt>
                <c:pt idx="13">
                  <c:v>443</c:v>
                </c:pt>
                <c:pt idx="14">
                  <c:v>549</c:v>
                </c:pt>
                <c:pt idx="15">
                  <c:v>570</c:v>
                </c:pt>
                <c:pt idx="16">
                  <c:v>667</c:v>
                </c:pt>
                <c:pt idx="17">
                  <c:v>635</c:v>
                </c:pt>
                <c:pt idx="18">
                  <c:v>605</c:v>
                </c:pt>
                <c:pt idx="19">
                  <c:v>518</c:v>
                </c:pt>
                <c:pt idx="20">
                  <c:v>433</c:v>
                </c:pt>
                <c:pt idx="21">
                  <c:v>376</c:v>
                </c:pt>
                <c:pt idx="22">
                  <c:v>290</c:v>
                </c:pt>
                <c:pt idx="23">
                  <c:v>214</c:v>
                </c:pt>
                <c:pt idx="24">
                  <c:v>207</c:v>
                </c:pt>
                <c:pt idx="25">
                  <c:v>140</c:v>
                </c:pt>
                <c:pt idx="26">
                  <c:v>127</c:v>
                </c:pt>
                <c:pt idx="27">
                  <c:v>136</c:v>
                </c:pt>
                <c:pt idx="28">
                  <c:v>115</c:v>
                </c:pt>
                <c:pt idx="29">
                  <c:v>109</c:v>
                </c:pt>
                <c:pt idx="30">
                  <c:v>97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'980009'!$F$1119:$F$1150</c:f>
              <c:numCache>
                <c:formatCode>0</c:formatCode>
                <c:ptCount val="32"/>
                <c:pt idx="0">
                  <c:v>106.59426814891647</c:v>
                </c:pt>
                <c:pt idx="1">
                  <c:v>106.99307464297048</c:v>
                </c:pt>
                <c:pt idx="2">
                  <c:v>107.92548532441444</c:v>
                </c:pt>
                <c:pt idx="3">
                  <c:v>109.83010673552384</c:v>
                </c:pt>
                <c:pt idx="4">
                  <c:v>113.55312764493596</c:v>
                </c:pt>
                <c:pt idx="5">
                  <c:v>119.91814590030938</c:v>
                </c:pt>
                <c:pt idx="6">
                  <c:v>131.51743014600072</c:v>
                </c:pt>
                <c:pt idx="7">
                  <c:v>151.01952889215235</c:v>
                </c:pt>
                <c:pt idx="8">
                  <c:v>180.95228428420751</c:v>
                </c:pt>
                <c:pt idx="9">
                  <c:v>223.18237947306483</c:v>
                </c:pt>
                <c:pt idx="10">
                  <c:v>276.05986800590125</c:v>
                </c:pt>
                <c:pt idx="11">
                  <c:v>342.91051714051889</c:v>
                </c:pt>
                <c:pt idx="12">
                  <c:v>416.39737715919836</c:v>
                </c:pt>
                <c:pt idx="13">
                  <c:v>485.94460808874641</c:v>
                </c:pt>
                <c:pt idx="14">
                  <c:v>550.849644320994</c:v>
                </c:pt>
                <c:pt idx="15">
                  <c:v>597.09900779384907</c:v>
                </c:pt>
                <c:pt idx="16">
                  <c:v>616.35629862140695</c:v>
                </c:pt>
                <c:pt idx="17">
                  <c:v>605.48114215067619</c:v>
                </c:pt>
                <c:pt idx="18">
                  <c:v>570.56341888018937</c:v>
                </c:pt>
                <c:pt idx="19">
                  <c:v>512.77639972183613</c:v>
                </c:pt>
                <c:pt idx="20">
                  <c:v>441.02730096593893</c:v>
                </c:pt>
                <c:pt idx="21">
                  <c:v>366.67458124159401</c:v>
                </c:pt>
                <c:pt idx="22">
                  <c:v>294.51653460380544</c:v>
                </c:pt>
                <c:pt idx="23">
                  <c:v>235.32188600634441</c:v>
                </c:pt>
                <c:pt idx="24">
                  <c:v>192.6187483343642</c:v>
                </c:pt>
                <c:pt idx="25">
                  <c:v>161.64614883634684</c:v>
                </c:pt>
                <c:pt idx="26">
                  <c:v>138.59748793804818</c:v>
                </c:pt>
                <c:pt idx="27">
                  <c:v>123.50124340349713</c:v>
                </c:pt>
                <c:pt idx="28">
                  <c:v>115.70040190856027</c:v>
                </c:pt>
                <c:pt idx="29">
                  <c:v>110.76546809983815</c:v>
                </c:pt>
                <c:pt idx="30">
                  <c:v>108.39253877033168</c:v>
                </c:pt>
                <c:pt idx="31">
                  <c:v>107.25669809047768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94592"/>
        <c:axId val="175696128"/>
      </c:scatterChart>
      <c:valAx>
        <c:axId val="175694592"/>
        <c:scaling>
          <c:orientation val="minMax"/>
        </c:scaling>
        <c:axPos val="b"/>
        <c:numFmt formatCode="General" sourceLinked="1"/>
        <c:tickLblPos val="nextTo"/>
        <c:crossAx val="175696128"/>
        <c:crosses val="autoZero"/>
        <c:crossBetween val="midCat"/>
      </c:valAx>
      <c:valAx>
        <c:axId val="175696128"/>
        <c:scaling>
          <c:orientation val="minMax"/>
        </c:scaling>
        <c:axPos val="l"/>
        <c:majorGridlines/>
        <c:numFmt formatCode="General" sourceLinked="1"/>
        <c:tickLblPos val="nextTo"/>
        <c:crossAx val="175694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'980009'!$E$1169:$E$1200</c:f>
              <c:numCache>
                <c:formatCode>General</c:formatCode>
                <c:ptCount val="32"/>
                <c:pt idx="0">
                  <c:v>71</c:v>
                </c:pt>
                <c:pt idx="1">
                  <c:v>110</c:v>
                </c:pt>
                <c:pt idx="2">
                  <c:v>111</c:v>
                </c:pt>
                <c:pt idx="3">
                  <c:v>135</c:v>
                </c:pt>
                <c:pt idx="4">
                  <c:v>127</c:v>
                </c:pt>
                <c:pt idx="5">
                  <c:v>128</c:v>
                </c:pt>
                <c:pt idx="6">
                  <c:v>153</c:v>
                </c:pt>
                <c:pt idx="7">
                  <c:v>167</c:v>
                </c:pt>
                <c:pt idx="8">
                  <c:v>200</c:v>
                </c:pt>
                <c:pt idx="9">
                  <c:v>241</c:v>
                </c:pt>
                <c:pt idx="10">
                  <c:v>249</c:v>
                </c:pt>
                <c:pt idx="11">
                  <c:v>298</c:v>
                </c:pt>
                <c:pt idx="12">
                  <c:v>360</c:v>
                </c:pt>
                <c:pt idx="13">
                  <c:v>409</c:v>
                </c:pt>
                <c:pt idx="14">
                  <c:v>503</c:v>
                </c:pt>
                <c:pt idx="15">
                  <c:v>561</c:v>
                </c:pt>
                <c:pt idx="16">
                  <c:v>628</c:v>
                </c:pt>
                <c:pt idx="17">
                  <c:v>629</c:v>
                </c:pt>
                <c:pt idx="18">
                  <c:v>578</c:v>
                </c:pt>
                <c:pt idx="19">
                  <c:v>553</c:v>
                </c:pt>
                <c:pt idx="20">
                  <c:v>490</c:v>
                </c:pt>
                <c:pt idx="21">
                  <c:v>429</c:v>
                </c:pt>
                <c:pt idx="22">
                  <c:v>332</c:v>
                </c:pt>
                <c:pt idx="23">
                  <c:v>260</c:v>
                </c:pt>
                <c:pt idx="24">
                  <c:v>217</c:v>
                </c:pt>
                <c:pt idx="25">
                  <c:v>184</c:v>
                </c:pt>
                <c:pt idx="26">
                  <c:v>168</c:v>
                </c:pt>
                <c:pt idx="27">
                  <c:v>138</c:v>
                </c:pt>
                <c:pt idx="28">
                  <c:v>123</c:v>
                </c:pt>
                <c:pt idx="29">
                  <c:v>136</c:v>
                </c:pt>
                <c:pt idx="30">
                  <c:v>123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'980009'!$F$1169:$F$1200</c:f>
              <c:numCache>
                <c:formatCode>0</c:formatCode>
                <c:ptCount val="32"/>
                <c:pt idx="0">
                  <c:v>111.73064974502098</c:v>
                </c:pt>
                <c:pt idx="1">
                  <c:v>112.11310854793211</c:v>
                </c:pt>
                <c:pt idx="2">
                  <c:v>112.97999046896602</c:v>
                </c:pt>
                <c:pt idx="3">
                  <c:v>114.7041912464524</c:v>
                </c:pt>
                <c:pt idx="4">
                  <c:v>118.00164614993616</c:v>
                </c:pt>
                <c:pt idx="5">
                  <c:v>123.54507056856855</c:v>
                </c:pt>
                <c:pt idx="6">
                  <c:v>133.52155336992152</c:v>
                </c:pt>
                <c:pt idx="7">
                  <c:v>150.16168247837857</c:v>
                </c:pt>
                <c:pt idx="8">
                  <c:v>175.63654964615773</c:v>
                </c:pt>
                <c:pt idx="9">
                  <c:v>211.70079768227527</c:v>
                </c:pt>
                <c:pt idx="10">
                  <c:v>257.29904353142115</c:v>
                </c:pt>
                <c:pt idx="11">
                  <c:v>315.95269998133853</c:v>
                </c:pt>
                <c:pt idx="12">
                  <c:v>382.21421407384167</c:v>
                </c:pt>
                <c:pt idx="13">
                  <c:v>447.47432704558986</c:v>
                </c:pt>
                <c:pt idx="14">
                  <c:v>512.3367406526562</c:v>
                </c:pt>
                <c:pt idx="15">
                  <c:v>564.44293223257557</c:v>
                </c:pt>
                <c:pt idx="16">
                  <c:v>595.40919792178067</c:v>
                </c:pt>
                <c:pt idx="17">
                  <c:v>600.37274585981925</c:v>
                </c:pt>
                <c:pt idx="18">
                  <c:v>581.48166076067901</c:v>
                </c:pt>
                <c:pt idx="19">
                  <c:v>539.49617895290953</c:v>
                </c:pt>
                <c:pt idx="20">
                  <c:v>479.92543333734824</c:v>
                </c:pt>
                <c:pt idx="21">
                  <c:v>412.24370300858271</c:v>
                </c:pt>
                <c:pt idx="22">
                  <c:v>341.15571882363253</c:v>
                </c:pt>
                <c:pt idx="23">
                  <c:v>278.31168814869693</c:v>
                </c:pt>
                <c:pt idx="24">
                  <c:v>229.67655598608852</c:v>
                </c:pt>
                <c:pt idx="25">
                  <c:v>191.9357533177043</c:v>
                </c:pt>
                <c:pt idx="26">
                  <c:v>161.77681193529668</c:v>
                </c:pt>
                <c:pt idx="27">
                  <c:v>140.40326863455076</c:v>
                </c:pt>
                <c:pt idx="28">
                  <c:v>128.43877073809574</c:v>
                </c:pt>
                <c:pt idx="29">
                  <c:v>120.22949352517459</c:v>
                </c:pt>
                <c:pt idx="30">
                  <c:v>115.91560636654933</c:v>
                </c:pt>
                <c:pt idx="31">
                  <c:v>113.66077249818436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988096"/>
        <c:axId val="176002176"/>
      </c:scatterChart>
      <c:valAx>
        <c:axId val="175988096"/>
        <c:scaling>
          <c:orientation val="minMax"/>
        </c:scaling>
        <c:axPos val="b"/>
        <c:numFmt formatCode="General" sourceLinked="1"/>
        <c:tickLblPos val="nextTo"/>
        <c:crossAx val="176002176"/>
        <c:crosses val="autoZero"/>
        <c:crossBetween val="midCat"/>
      </c:valAx>
      <c:valAx>
        <c:axId val="176002176"/>
        <c:scaling>
          <c:orientation val="minMax"/>
        </c:scaling>
        <c:axPos val="l"/>
        <c:majorGridlines/>
        <c:numFmt formatCode="General" sourceLinked="1"/>
        <c:tickLblPos val="nextTo"/>
        <c:crossAx val="175988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'980009'!$E$1219:$E$1250</c:f>
              <c:numCache>
                <c:formatCode>General</c:formatCode>
                <c:ptCount val="32"/>
                <c:pt idx="0">
                  <c:v>65</c:v>
                </c:pt>
                <c:pt idx="1">
                  <c:v>112</c:v>
                </c:pt>
                <c:pt idx="2">
                  <c:v>117</c:v>
                </c:pt>
                <c:pt idx="3">
                  <c:v>131</c:v>
                </c:pt>
                <c:pt idx="4">
                  <c:v>126</c:v>
                </c:pt>
                <c:pt idx="5">
                  <c:v>142</c:v>
                </c:pt>
                <c:pt idx="6">
                  <c:v>161</c:v>
                </c:pt>
                <c:pt idx="7">
                  <c:v>163</c:v>
                </c:pt>
                <c:pt idx="8">
                  <c:v>196</c:v>
                </c:pt>
                <c:pt idx="9">
                  <c:v>223</c:v>
                </c:pt>
                <c:pt idx="10">
                  <c:v>253</c:v>
                </c:pt>
                <c:pt idx="11">
                  <c:v>258</c:v>
                </c:pt>
                <c:pt idx="12">
                  <c:v>325</c:v>
                </c:pt>
                <c:pt idx="13">
                  <c:v>346</c:v>
                </c:pt>
                <c:pt idx="14">
                  <c:v>429</c:v>
                </c:pt>
                <c:pt idx="15">
                  <c:v>489</c:v>
                </c:pt>
                <c:pt idx="16">
                  <c:v>541</c:v>
                </c:pt>
                <c:pt idx="17">
                  <c:v>574</c:v>
                </c:pt>
                <c:pt idx="18">
                  <c:v>580</c:v>
                </c:pt>
                <c:pt idx="19">
                  <c:v>521</c:v>
                </c:pt>
                <c:pt idx="20">
                  <c:v>469</c:v>
                </c:pt>
                <c:pt idx="21">
                  <c:v>413</c:v>
                </c:pt>
                <c:pt idx="22">
                  <c:v>356</c:v>
                </c:pt>
                <c:pt idx="23">
                  <c:v>286</c:v>
                </c:pt>
                <c:pt idx="24">
                  <c:v>243</c:v>
                </c:pt>
                <c:pt idx="25">
                  <c:v>187</c:v>
                </c:pt>
                <c:pt idx="26">
                  <c:v>150</c:v>
                </c:pt>
                <c:pt idx="27">
                  <c:v>126</c:v>
                </c:pt>
                <c:pt idx="28">
                  <c:v>114</c:v>
                </c:pt>
                <c:pt idx="29">
                  <c:v>133</c:v>
                </c:pt>
                <c:pt idx="30">
                  <c:v>103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'980009'!$F$1219:$F$1250</c:f>
              <c:numCache>
                <c:formatCode>0</c:formatCode>
                <c:ptCount val="32"/>
                <c:pt idx="0">
                  <c:v>105.54557354735248</c:v>
                </c:pt>
                <c:pt idx="1">
                  <c:v>105.99903333031605</c:v>
                </c:pt>
                <c:pt idx="2">
                  <c:v>106.97171836851665</c:v>
                </c:pt>
                <c:pt idx="3">
                  <c:v>108.81091273852391</c:v>
                </c:pt>
                <c:pt idx="4">
                  <c:v>112.17241866415912</c:v>
                </c:pt>
                <c:pt idx="5">
                  <c:v>117.60535893289456</c:v>
                </c:pt>
                <c:pt idx="6">
                  <c:v>127.04409172925914</c:v>
                </c:pt>
                <c:pt idx="7">
                  <c:v>142.29614609392036</c:v>
                </c:pt>
                <c:pt idx="8">
                  <c:v>165.03200074178329</c:v>
                </c:pt>
                <c:pt idx="9">
                  <c:v>196.55263297940664</c:v>
                </c:pt>
                <c:pt idx="10">
                  <c:v>235.82585095988841</c:v>
                </c:pt>
                <c:pt idx="11">
                  <c:v>285.91529426547004</c:v>
                </c:pt>
                <c:pt idx="12">
                  <c:v>342.42037373696172</c:v>
                </c:pt>
                <c:pt idx="13">
                  <c:v>398.47387021773676</c:v>
                </c:pt>
                <c:pt idx="14">
                  <c:v>455.28401480702576</c:v>
                </c:pt>
                <c:pt idx="15">
                  <c:v>502.93813550356532</c:v>
                </c:pt>
                <c:pt idx="16">
                  <c:v>534.52360604024943</c:v>
                </c:pt>
                <c:pt idx="17">
                  <c:v>545.48719536574515</c:v>
                </c:pt>
                <c:pt idx="18">
                  <c:v>536.19673419909975</c:v>
                </c:pt>
                <c:pt idx="19">
                  <c:v>507.13174500395525</c:v>
                </c:pt>
                <c:pt idx="20">
                  <c:v>461.34629335687305</c:v>
                </c:pt>
                <c:pt idx="21">
                  <c:v>405.79999242807111</c:v>
                </c:pt>
                <c:pt idx="22">
                  <c:v>344.09442827356901</c:v>
                </c:pt>
                <c:pt idx="23">
                  <c:v>286.50408904256466</c:v>
                </c:pt>
                <c:pt idx="24">
                  <c:v>239.53132230184642</c:v>
                </c:pt>
                <c:pt idx="25">
                  <c:v>201.13351398799207</c:v>
                </c:pt>
                <c:pt idx="26">
                  <c:v>168.66971455217032</c:v>
                </c:pt>
                <c:pt idx="27">
                  <c:v>144.14418953635882</c:v>
                </c:pt>
                <c:pt idx="28">
                  <c:v>129.47680636362955</c:v>
                </c:pt>
                <c:pt idx="29">
                  <c:v>118.69812329403575</c:v>
                </c:pt>
                <c:pt idx="30">
                  <c:v>112.58630618312729</c:v>
                </c:pt>
                <c:pt idx="31">
                  <c:v>109.13762947112566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363008"/>
        <c:axId val="176364544"/>
      </c:scatterChart>
      <c:valAx>
        <c:axId val="176363008"/>
        <c:scaling>
          <c:orientation val="minMax"/>
        </c:scaling>
        <c:axPos val="b"/>
        <c:numFmt formatCode="General" sourceLinked="1"/>
        <c:tickLblPos val="nextTo"/>
        <c:crossAx val="176364544"/>
        <c:crosses val="autoZero"/>
        <c:crossBetween val="midCat"/>
      </c:valAx>
      <c:valAx>
        <c:axId val="176364544"/>
        <c:scaling>
          <c:orientation val="minMax"/>
        </c:scaling>
        <c:axPos val="l"/>
        <c:majorGridlines/>
        <c:numFmt formatCode="General" sourceLinked="1"/>
        <c:tickLblPos val="nextTo"/>
        <c:crossAx val="176363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'980009'!$E$1269:$E$1300</c:f>
              <c:numCache>
                <c:formatCode>General</c:formatCode>
                <c:ptCount val="32"/>
                <c:pt idx="0">
                  <c:v>82</c:v>
                </c:pt>
                <c:pt idx="1">
                  <c:v>130</c:v>
                </c:pt>
                <c:pt idx="2">
                  <c:v>122</c:v>
                </c:pt>
                <c:pt idx="3">
                  <c:v>133</c:v>
                </c:pt>
                <c:pt idx="4">
                  <c:v>135</c:v>
                </c:pt>
                <c:pt idx="5">
                  <c:v>168</c:v>
                </c:pt>
                <c:pt idx="6">
                  <c:v>154</c:v>
                </c:pt>
                <c:pt idx="7">
                  <c:v>168</c:v>
                </c:pt>
                <c:pt idx="8">
                  <c:v>225</c:v>
                </c:pt>
                <c:pt idx="9">
                  <c:v>208</c:v>
                </c:pt>
                <c:pt idx="10">
                  <c:v>298</c:v>
                </c:pt>
                <c:pt idx="11">
                  <c:v>352</c:v>
                </c:pt>
                <c:pt idx="12">
                  <c:v>446</c:v>
                </c:pt>
                <c:pt idx="13">
                  <c:v>530</c:v>
                </c:pt>
                <c:pt idx="14">
                  <c:v>715</c:v>
                </c:pt>
                <c:pt idx="15">
                  <c:v>742</c:v>
                </c:pt>
                <c:pt idx="16">
                  <c:v>819</c:v>
                </c:pt>
                <c:pt idx="17">
                  <c:v>826</c:v>
                </c:pt>
                <c:pt idx="18">
                  <c:v>715</c:v>
                </c:pt>
                <c:pt idx="19">
                  <c:v>607</c:v>
                </c:pt>
                <c:pt idx="20">
                  <c:v>482</c:v>
                </c:pt>
                <c:pt idx="21">
                  <c:v>411</c:v>
                </c:pt>
                <c:pt idx="22">
                  <c:v>342</c:v>
                </c:pt>
                <c:pt idx="23">
                  <c:v>304</c:v>
                </c:pt>
                <c:pt idx="24">
                  <c:v>234</c:v>
                </c:pt>
                <c:pt idx="25">
                  <c:v>226</c:v>
                </c:pt>
                <c:pt idx="26">
                  <c:v>159</c:v>
                </c:pt>
                <c:pt idx="27">
                  <c:v>155</c:v>
                </c:pt>
                <c:pt idx="28">
                  <c:v>147</c:v>
                </c:pt>
                <c:pt idx="29">
                  <c:v>127</c:v>
                </c:pt>
                <c:pt idx="30">
                  <c:v>120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'980009'!$F$1269:$F$1300</c:f>
              <c:numCache>
                <c:formatCode>0</c:formatCode>
                <c:ptCount val="32"/>
                <c:pt idx="0">
                  <c:v>126.09854069214323</c:v>
                </c:pt>
                <c:pt idx="1">
                  <c:v>126.27861445450932</c:v>
                </c:pt>
                <c:pt idx="2">
                  <c:v>126.75935018154527</c:v>
                </c:pt>
                <c:pt idx="3">
                  <c:v>127.87237540711597</c:v>
                </c:pt>
                <c:pt idx="4">
                  <c:v>130.31668655128132</c:v>
                </c:pt>
                <c:pt idx="5">
                  <c:v>134.96072578688526</c:v>
                </c:pt>
                <c:pt idx="6">
                  <c:v>144.3144018639623</c:v>
                </c:pt>
                <c:pt idx="7">
                  <c:v>161.63557816187551</c:v>
                </c:pt>
                <c:pt idx="8">
                  <c:v>190.71988134000571</c:v>
                </c:pt>
                <c:pt idx="9">
                  <c:v>235.25146688730618</c:v>
                </c:pt>
                <c:pt idx="10">
                  <c:v>295.2099871014525</c:v>
                </c:pt>
                <c:pt idx="11">
                  <c:v>376.21332377306447</c:v>
                </c:pt>
                <c:pt idx="12">
                  <c:v>470.91515696352599</c:v>
                </c:pt>
                <c:pt idx="13">
                  <c:v>565.68261575068971</c:v>
                </c:pt>
                <c:pt idx="14">
                  <c:v>659.2217341456992</c:v>
                </c:pt>
                <c:pt idx="15">
                  <c:v>730.83180400008212</c:v>
                </c:pt>
                <c:pt idx="16">
                  <c:v>766.41643528911641</c:v>
                </c:pt>
                <c:pt idx="17">
                  <c:v>759.23210422501063</c:v>
                </c:pt>
                <c:pt idx="18">
                  <c:v>716.22940652448403</c:v>
                </c:pt>
                <c:pt idx="19">
                  <c:v>640.00597776700579</c:v>
                </c:pt>
                <c:pt idx="20">
                  <c:v>543.56328786645656</c:v>
                </c:pt>
                <c:pt idx="21">
                  <c:v>443.8756243168375</c:v>
                </c:pt>
                <c:pt idx="22">
                  <c:v>348.73616795303019</c:v>
                </c:pt>
                <c:pt idx="23">
                  <c:v>272.86908531283689</c:v>
                </c:pt>
                <c:pt idx="24">
                  <c:v>220.09979347209281</c:v>
                </c:pt>
                <c:pt idx="25">
                  <c:v>183.42778691035292</c:v>
                </c:pt>
                <c:pt idx="26">
                  <c:v>157.5149606152749</c:v>
                </c:pt>
                <c:pt idx="27">
                  <c:v>141.59377246368291</c:v>
                </c:pt>
                <c:pt idx="28">
                  <c:v>133.9294187936398</c:v>
                </c:pt>
                <c:pt idx="29">
                  <c:v>129.43949675560836</c:v>
                </c:pt>
                <c:pt idx="30">
                  <c:v>127.46449777502983</c:v>
                </c:pt>
                <c:pt idx="31">
                  <c:v>126.60268023755694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402816"/>
        <c:axId val="176404352"/>
      </c:scatterChart>
      <c:valAx>
        <c:axId val="176402816"/>
        <c:scaling>
          <c:orientation val="minMax"/>
        </c:scaling>
        <c:axPos val="b"/>
        <c:numFmt formatCode="General" sourceLinked="1"/>
        <c:tickLblPos val="nextTo"/>
        <c:crossAx val="176404352"/>
        <c:crosses val="autoZero"/>
        <c:crossBetween val="midCat"/>
      </c:valAx>
      <c:valAx>
        <c:axId val="176404352"/>
        <c:scaling>
          <c:orientation val="minMax"/>
        </c:scaling>
        <c:axPos val="l"/>
        <c:majorGridlines/>
        <c:numFmt formatCode="General" sourceLinked="1"/>
        <c:tickLblPos val="nextTo"/>
        <c:crossAx val="176402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'980009'!$E$1319:$E$1350</c:f>
              <c:numCache>
                <c:formatCode>General</c:formatCode>
                <c:ptCount val="32"/>
                <c:pt idx="0">
                  <c:v>86</c:v>
                </c:pt>
                <c:pt idx="1">
                  <c:v>138</c:v>
                </c:pt>
                <c:pt idx="2">
                  <c:v>141</c:v>
                </c:pt>
                <c:pt idx="3">
                  <c:v>151</c:v>
                </c:pt>
                <c:pt idx="4">
                  <c:v>120</c:v>
                </c:pt>
                <c:pt idx="5">
                  <c:v>155</c:v>
                </c:pt>
                <c:pt idx="6">
                  <c:v>137</c:v>
                </c:pt>
                <c:pt idx="7">
                  <c:v>170</c:v>
                </c:pt>
                <c:pt idx="8">
                  <c:v>200</c:v>
                </c:pt>
                <c:pt idx="9">
                  <c:v>262</c:v>
                </c:pt>
                <c:pt idx="10">
                  <c:v>341</c:v>
                </c:pt>
                <c:pt idx="11">
                  <c:v>422</c:v>
                </c:pt>
                <c:pt idx="12">
                  <c:v>539</c:v>
                </c:pt>
                <c:pt idx="13">
                  <c:v>758</c:v>
                </c:pt>
                <c:pt idx="14">
                  <c:v>1031</c:v>
                </c:pt>
                <c:pt idx="15">
                  <c:v>1089</c:v>
                </c:pt>
                <c:pt idx="16">
                  <c:v>985</c:v>
                </c:pt>
                <c:pt idx="17">
                  <c:v>804</c:v>
                </c:pt>
                <c:pt idx="18">
                  <c:v>616</c:v>
                </c:pt>
                <c:pt idx="19">
                  <c:v>454</c:v>
                </c:pt>
                <c:pt idx="20">
                  <c:v>314</c:v>
                </c:pt>
                <c:pt idx="21">
                  <c:v>227</c:v>
                </c:pt>
                <c:pt idx="22">
                  <c:v>204</c:v>
                </c:pt>
                <c:pt idx="23">
                  <c:v>148</c:v>
                </c:pt>
                <c:pt idx="24">
                  <c:v>149</c:v>
                </c:pt>
                <c:pt idx="25">
                  <c:v>134</c:v>
                </c:pt>
                <c:pt idx="26">
                  <c:v>113</c:v>
                </c:pt>
                <c:pt idx="27">
                  <c:v>114</c:v>
                </c:pt>
                <c:pt idx="28">
                  <c:v>112</c:v>
                </c:pt>
                <c:pt idx="29">
                  <c:v>87</c:v>
                </c:pt>
                <c:pt idx="30">
                  <c:v>80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'980009'!$F$1319:$F$1350</c:f>
              <c:numCache>
                <c:formatCode>0</c:formatCode>
                <c:ptCount val="32"/>
                <c:pt idx="0">
                  <c:v>117.15091505069165</c:v>
                </c:pt>
                <c:pt idx="1">
                  <c:v>117.15923848867526</c:v>
                </c:pt>
                <c:pt idx="2">
                  <c:v>117.19952106197294</c:v>
                </c:pt>
                <c:pt idx="3">
                  <c:v>117.36021218874956</c:v>
                </c:pt>
                <c:pt idx="4">
                  <c:v>117.93627527120782</c:v>
                </c:pt>
                <c:pt idx="5">
                  <c:v>119.6127500370299</c:v>
                </c:pt>
                <c:pt idx="6">
                  <c:v>124.58571118326964</c:v>
                </c:pt>
                <c:pt idx="7">
                  <c:v>137.65961688314604</c:v>
                </c:pt>
                <c:pt idx="8">
                  <c:v>167.2656385303751</c:v>
                </c:pt>
                <c:pt idx="9">
                  <c:v>224.97575449396615</c:v>
                </c:pt>
                <c:pt idx="10">
                  <c:v>317.89082889013758</c:v>
                </c:pt>
                <c:pt idx="11">
                  <c:v>459.32821239725087</c:v>
                </c:pt>
                <c:pt idx="12">
                  <c:v>633.37480109475075</c:v>
                </c:pt>
                <c:pt idx="13">
                  <c:v>801.33366304029926</c:v>
                </c:pt>
                <c:pt idx="14">
                  <c:v>940.00020670329843</c:v>
                </c:pt>
                <c:pt idx="15">
                  <c:v>995.77145677103113</c:v>
                </c:pt>
                <c:pt idx="16">
                  <c:v>948.32439939892242</c:v>
                </c:pt>
                <c:pt idx="17">
                  <c:v>815.18591673813762</c:v>
                </c:pt>
                <c:pt idx="18">
                  <c:v>651.98300808626504</c:v>
                </c:pt>
                <c:pt idx="19">
                  <c:v>477.36408986309351</c:v>
                </c:pt>
                <c:pt idx="20">
                  <c:v>331.25470016946832</c:v>
                </c:pt>
                <c:pt idx="21">
                  <c:v>230.81838309214203</c:v>
                </c:pt>
                <c:pt idx="22">
                  <c:v>168.95909184420418</c:v>
                </c:pt>
                <c:pt idx="23">
                  <c:v>138.45567916867316</c:v>
                </c:pt>
                <c:pt idx="24">
                  <c:v>125.58090892809103</c:v>
                </c:pt>
                <c:pt idx="25">
                  <c:v>120.22050826453741</c:v>
                </c:pt>
                <c:pt idx="26">
                  <c:v>118.06597956289785</c:v>
                </c:pt>
                <c:pt idx="27">
                  <c:v>117.37530086765653</c:v>
                </c:pt>
                <c:pt idx="28">
                  <c:v>117.20872343363688</c:v>
                </c:pt>
                <c:pt idx="29">
                  <c:v>117.16060150646777</c:v>
                </c:pt>
                <c:pt idx="30">
                  <c:v>117.1511015885762</c:v>
                </c:pt>
                <c:pt idx="31">
                  <c:v>117.14925328241513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466944"/>
        <c:axId val="176476928"/>
      </c:scatterChart>
      <c:valAx>
        <c:axId val="176466944"/>
        <c:scaling>
          <c:orientation val="minMax"/>
        </c:scaling>
        <c:axPos val="b"/>
        <c:numFmt formatCode="General" sourceLinked="1"/>
        <c:tickLblPos val="nextTo"/>
        <c:crossAx val="176476928"/>
        <c:crosses val="autoZero"/>
        <c:crossBetween val="midCat"/>
      </c:valAx>
      <c:valAx>
        <c:axId val="176476928"/>
        <c:scaling>
          <c:orientation val="minMax"/>
        </c:scaling>
        <c:axPos val="l"/>
        <c:majorGridlines/>
        <c:numFmt formatCode="General" sourceLinked="1"/>
        <c:tickLblPos val="nextTo"/>
        <c:crossAx val="176466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'980009'!$E$1369:$E$1400</c:f>
              <c:numCache>
                <c:formatCode>General</c:formatCode>
                <c:ptCount val="32"/>
                <c:pt idx="0">
                  <c:v>82</c:v>
                </c:pt>
                <c:pt idx="1">
                  <c:v>144</c:v>
                </c:pt>
                <c:pt idx="2">
                  <c:v>139</c:v>
                </c:pt>
                <c:pt idx="3">
                  <c:v>142</c:v>
                </c:pt>
                <c:pt idx="4">
                  <c:v>153</c:v>
                </c:pt>
                <c:pt idx="5">
                  <c:v>162</c:v>
                </c:pt>
                <c:pt idx="6">
                  <c:v>175</c:v>
                </c:pt>
                <c:pt idx="7">
                  <c:v>182</c:v>
                </c:pt>
                <c:pt idx="8">
                  <c:v>230</c:v>
                </c:pt>
                <c:pt idx="9">
                  <c:v>314</c:v>
                </c:pt>
                <c:pt idx="10">
                  <c:v>388</c:v>
                </c:pt>
                <c:pt idx="11">
                  <c:v>549</c:v>
                </c:pt>
                <c:pt idx="12">
                  <c:v>702</c:v>
                </c:pt>
                <c:pt idx="13">
                  <c:v>815</c:v>
                </c:pt>
                <c:pt idx="14">
                  <c:v>978</c:v>
                </c:pt>
                <c:pt idx="15">
                  <c:v>901</c:v>
                </c:pt>
                <c:pt idx="16">
                  <c:v>772</c:v>
                </c:pt>
                <c:pt idx="17">
                  <c:v>549</c:v>
                </c:pt>
                <c:pt idx="18">
                  <c:v>440</c:v>
                </c:pt>
                <c:pt idx="19">
                  <c:v>311</c:v>
                </c:pt>
                <c:pt idx="20">
                  <c:v>235</c:v>
                </c:pt>
                <c:pt idx="21">
                  <c:v>210</c:v>
                </c:pt>
                <c:pt idx="22">
                  <c:v>152</c:v>
                </c:pt>
                <c:pt idx="23">
                  <c:v>180</c:v>
                </c:pt>
                <c:pt idx="24">
                  <c:v>146</c:v>
                </c:pt>
                <c:pt idx="25">
                  <c:v>110</c:v>
                </c:pt>
                <c:pt idx="26">
                  <c:v>125</c:v>
                </c:pt>
                <c:pt idx="27">
                  <c:v>104</c:v>
                </c:pt>
                <c:pt idx="28">
                  <c:v>101</c:v>
                </c:pt>
                <c:pt idx="29">
                  <c:v>102</c:v>
                </c:pt>
                <c:pt idx="30">
                  <c:v>101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'980009'!$F$1369:$F$1400</c:f>
              <c:numCache>
                <c:formatCode>0</c:formatCode>
                <c:ptCount val="32"/>
                <c:pt idx="0">
                  <c:v>119.55117381737976</c:v>
                </c:pt>
                <c:pt idx="1">
                  <c:v>119.60522558835636</c:v>
                </c:pt>
                <c:pt idx="2">
                  <c:v>119.81890009153115</c:v>
                </c:pt>
                <c:pt idx="3">
                  <c:v>120.51994872731605</c:v>
                </c:pt>
                <c:pt idx="4">
                  <c:v>122.60194876665902</c:v>
                </c:pt>
                <c:pt idx="5">
                  <c:v>127.6808547378099</c:v>
                </c:pt>
                <c:pt idx="6">
                  <c:v>140.31719976419728</c:v>
                </c:pt>
                <c:pt idx="7">
                  <c:v>168.11601305121462</c:v>
                </c:pt>
                <c:pt idx="8">
                  <c:v>220.88891489488489</c:v>
                </c:pt>
                <c:pt idx="9">
                  <c:v>307.33795866711915</c:v>
                </c:pt>
                <c:pt idx="10">
                  <c:v>424.67024072251616</c:v>
                </c:pt>
                <c:pt idx="11">
                  <c:v>573.8674286230729</c:v>
                </c:pt>
                <c:pt idx="12">
                  <c:v>723.25861850721321</c:v>
                </c:pt>
                <c:pt idx="13">
                  <c:v>833.70277616691999</c:v>
                </c:pt>
                <c:pt idx="14">
                  <c:v>885.87942328823544</c:v>
                </c:pt>
                <c:pt idx="15">
                  <c:v>854.27591665857619</c:v>
                </c:pt>
                <c:pt idx="16">
                  <c:v>748.24695748882266</c:v>
                </c:pt>
                <c:pt idx="17">
                  <c:v>601.03553567691085</c:v>
                </c:pt>
                <c:pt idx="18">
                  <c:v>460.58172403054891</c:v>
                </c:pt>
                <c:pt idx="19">
                  <c:v>332.21179250268472</c:v>
                </c:pt>
                <c:pt idx="20">
                  <c:v>237.26109934321883</c:v>
                </c:pt>
                <c:pt idx="21">
                  <c:v>178.19513997339877</c:v>
                </c:pt>
                <c:pt idx="22">
                  <c:v>144.74943681568254</c:v>
                </c:pt>
                <c:pt idx="23">
                  <c:v>129.40116949580235</c:v>
                </c:pt>
                <c:pt idx="24">
                  <c:v>123.28833180901218</c:v>
                </c:pt>
                <c:pt idx="25">
                  <c:v>120.85785347341529</c:v>
                </c:pt>
                <c:pt idx="26">
                  <c:v>119.91809109412644</c:v>
                </c:pt>
                <c:pt idx="27">
                  <c:v>119.62663670416308</c:v>
                </c:pt>
                <c:pt idx="28">
                  <c:v>119.55806470094231</c:v>
                </c:pt>
                <c:pt idx="29">
                  <c:v>119.53856588892549</c:v>
                </c:pt>
                <c:pt idx="30">
                  <c:v>119.53475201604472</c:v>
                </c:pt>
                <c:pt idx="31">
                  <c:v>119.53401100651037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502656"/>
        <c:axId val="176504192"/>
      </c:scatterChart>
      <c:valAx>
        <c:axId val="176502656"/>
        <c:scaling>
          <c:orientation val="minMax"/>
        </c:scaling>
        <c:axPos val="b"/>
        <c:numFmt formatCode="General" sourceLinked="1"/>
        <c:tickLblPos val="nextTo"/>
        <c:crossAx val="176504192"/>
        <c:crosses val="autoZero"/>
        <c:crossBetween val="midCat"/>
      </c:valAx>
      <c:valAx>
        <c:axId val="176504192"/>
        <c:scaling>
          <c:orientation val="minMax"/>
        </c:scaling>
        <c:axPos val="l"/>
        <c:majorGridlines/>
        <c:numFmt formatCode="General" sourceLinked="1"/>
        <c:tickLblPos val="nextTo"/>
        <c:crossAx val="176502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'980009'!$E$1419:$E$1450</c:f>
              <c:numCache>
                <c:formatCode>General</c:formatCode>
                <c:ptCount val="32"/>
                <c:pt idx="0">
                  <c:v>86</c:v>
                </c:pt>
                <c:pt idx="1">
                  <c:v>117</c:v>
                </c:pt>
                <c:pt idx="2">
                  <c:v>127</c:v>
                </c:pt>
                <c:pt idx="3">
                  <c:v>149</c:v>
                </c:pt>
                <c:pt idx="4">
                  <c:v>116</c:v>
                </c:pt>
                <c:pt idx="5">
                  <c:v>163</c:v>
                </c:pt>
                <c:pt idx="6">
                  <c:v>192</c:v>
                </c:pt>
                <c:pt idx="7">
                  <c:v>185</c:v>
                </c:pt>
                <c:pt idx="8">
                  <c:v>244</c:v>
                </c:pt>
                <c:pt idx="9">
                  <c:v>324</c:v>
                </c:pt>
                <c:pt idx="10">
                  <c:v>356</c:v>
                </c:pt>
                <c:pt idx="11">
                  <c:v>544</c:v>
                </c:pt>
                <c:pt idx="12">
                  <c:v>683</c:v>
                </c:pt>
                <c:pt idx="13">
                  <c:v>855</c:v>
                </c:pt>
                <c:pt idx="14">
                  <c:v>986</c:v>
                </c:pt>
                <c:pt idx="15">
                  <c:v>938</c:v>
                </c:pt>
                <c:pt idx="16">
                  <c:v>794</c:v>
                </c:pt>
                <c:pt idx="17">
                  <c:v>632</c:v>
                </c:pt>
                <c:pt idx="18">
                  <c:v>486</c:v>
                </c:pt>
                <c:pt idx="19">
                  <c:v>339</c:v>
                </c:pt>
                <c:pt idx="20">
                  <c:v>282</c:v>
                </c:pt>
                <c:pt idx="21">
                  <c:v>188</c:v>
                </c:pt>
                <c:pt idx="22">
                  <c:v>152</c:v>
                </c:pt>
                <c:pt idx="23">
                  <c:v>138</c:v>
                </c:pt>
                <c:pt idx="24">
                  <c:v>141</c:v>
                </c:pt>
                <c:pt idx="25">
                  <c:v>118</c:v>
                </c:pt>
                <c:pt idx="26">
                  <c:v>116</c:v>
                </c:pt>
                <c:pt idx="27">
                  <c:v>103</c:v>
                </c:pt>
                <c:pt idx="28">
                  <c:v>97</c:v>
                </c:pt>
                <c:pt idx="29">
                  <c:v>105</c:v>
                </c:pt>
                <c:pt idx="30">
                  <c:v>90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'980009'!$F$1419:$F$1450</c:f>
              <c:numCache>
                <c:formatCode>0</c:formatCode>
                <c:ptCount val="32"/>
                <c:pt idx="0">
                  <c:v>113.58747381907838</c:v>
                </c:pt>
                <c:pt idx="1">
                  <c:v>113.65594346059135</c:v>
                </c:pt>
                <c:pt idx="2">
                  <c:v>113.91366437475314</c:v>
                </c:pt>
                <c:pt idx="3">
                  <c:v>114.72315860875936</c:v>
                </c:pt>
                <c:pt idx="4">
                  <c:v>117.03772085324977</c:v>
                </c:pt>
                <c:pt idx="5">
                  <c:v>122.50836434156589</c:v>
                </c:pt>
                <c:pt idx="6">
                  <c:v>135.75663581385521</c:v>
                </c:pt>
                <c:pt idx="7">
                  <c:v>164.25766554647231</c:v>
                </c:pt>
                <c:pt idx="8">
                  <c:v>217.48396204497482</c:v>
                </c:pt>
                <c:pt idx="9">
                  <c:v>303.83099306828501</c:v>
                </c:pt>
                <c:pt idx="10">
                  <c:v>420.73780221585429</c:v>
                </c:pt>
                <c:pt idx="11">
                  <c:v>570.30724446655267</c:v>
                </c:pt>
                <c:pt idx="12">
                  <c:v>722.91885882103873</c:v>
                </c:pt>
                <c:pt idx="13">
                  <c:v>840.68592177533651</c:v>
                </c:pt>
                <c:pt idx="14">
                  <c:v>905.21056487848728</c:v>
                </c:pt>
                <c:pt idx="15">
                  <c:v>887.98983761391275</c:v>
                </c:pt>
                <c:pt idx="16">
                  <c:v>793.43901852494616</c:v>
                </c:pt>
                <c:pt idx="17">
                  <c:v>650.56190080016484</c:v>
                </c:pt>
                <c:pt idx="18">
                  <c:v>506.77271815162936</c:v>
                </c:pt>
                <c:pt idx="19">
                  <c:v>368.90304063280445</c:v>
                </c:pt>
                <c:pt idx="20">
                  <c:v>261.64585750054374</c:v>
                </c:pt>
                <c:pt idx="21">
                  <c:v>191.25170680166298</c:v>
                </c:pt>
                <c:pt idx="22">
                  <c:v>149.00392204502151</c:v>
                </c:pt>
                <c:pt idx="23">
                  <c:v>128.34210919036866</c:v>
                </c:pt>
                <c:pt idx="24">
                  <c:v>119.55564201425045</c:v>
                </c:pt>
                <c:pt idx="25">
                  <c:v>115.82303585229707</c:v>
                </c:pt>
                <c:pt idx="26">
                  <c:v>114.27256071248057</c:v>
                </c:pt>
                <c:pt idx="27">
                  <c:v>113.7507397931292</c:v>
                </c:pt>
                <c:pt idx="28">
                  <c:v>113.61685040043574</c:v>
                </c:pt>
                <c:pt idx="29">
                  <c:v>113.57533042745953</c:v>
                </c:pt>
                <c:pt idx="30">
                  <c:v>113.56637043971759</c:v>
                </c:pt>
                <c:pt idx="31">
                  <c:v>113.56444993844799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689536"/>
        <c:axId val="176691072"/>
      </c:scatterChart>
      <c:valAx>
        <c:axId val="176689536"/>
        <c:scaling>
          <c:orientation val="minMax"/>
        </c:scaling>
        <c:axPos val="b"/>
        <c:numFmt formatCode="General" sourceLinked="1"/>
        <c:tickLblPos val="nextTo"/>
        <c:crossAx val="176691072"/>
        <c:crosses val="autoZero"/>
        <c:crossBetween val="midCat"/>
      </c:valAx>
      <c:valAx>
        <c:axId val="176691072"/>
        <c:scaling>
          <c:orientation val="minMax"/>
        </c:scaling>
        <c:axPos val="l"/>
        <c:majorGridlines/>
        <c:numFmt formatCode="General" sourceLinked="1"/>
        <c:tickLblPos val="nextTo"/>
        <c:crossAx val="176689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'980009'!$E$119:$E$150</c:f>
              <c:numCache>
                <c:formatCode>General</c:formatCode>
                <c:ptCount val="32"/>
                <c:pt idx="0">
                  <c:v>89</c:v>
                </c:pt>
                <c:pt idx="1">
                  <c:v>153</c:v>
                </c:pt>
                <c:pt idx="2">
                  <c:v>148</c:v>
                </c:pt>
                <c:pt idx="3">
                  <c:v>131</c:v>
                </c:pt>
                <c:pt idx="4">
                  <c:v>146</c:v>
                </c:pt>
                <c:pt idx="5">
                  <c:v>168</c:v>
                </c:pt>
                <c:pt idx="6">
                  <c:v>167</c:v>
                </c:pt>
                <c:pt idx="7">
                  <c:v>197</c:v>
                </c:pt>
                <c:pt idx="8">
                  <c:v>215</c:v>
                </c:pt>
                <c:pt idx="9">
                  <c:v>277</c:v>
                </c:pt>
                <c:pt idx="10">
                  <c:v>368</c:v>
                </c:pt>
                <c:pt idx="11">
                  <c:v>505</c:v>
                </c:pt>
                <c:pt idx="12">
                  <c:v>661</c:v>
                </c:pt>
                <c:pt idx="13">
                  <c:v>759</c:v>
                </c:pt>
                <c:pt idx="14">
                  <c:v>992</c:v>
                </c:pt>
                <c:pt idx="15">
                  <c:v>963</c:v>
                </c:pt>
                <c:pt idx="16">
                  <c:v>1011</c:v>
                </c:pt>
                <c:pt idx="17">
                  <c:v>753</c:v>
                </c:pt>
                <c:pt idx="18">
                  <c:v>595</c:v>
                </c:pt>
                <c:pt idx="19">
                  <c:v>428</c:v>
                </c:pt>
                <c:pt idx="20">
                  <c:v>321</c:v>
                </c:pt>
                <c:pt idx="21">
                  <c:v>250</c:v>
                </c:pt>
                <c:pt idx="22">
                  <c:v>181</c:v>
                </c:pt>
                <c:pt idx="23">
                  <c:v>185</c:v>
                </c:pt>
                <c:pt idx="24">
                  <c:v>173</c:v>
                </c:pt>
                <c:pt idx="25">
                  <c:v>144</c:v>
                </c:pt>
                <c:pt idx="26">
                  <c:v>142</c:v>
                </c:pt>
                <c:pt idx="27">
                  <c:v>102</c:v>
                </c:pt>
                <c:pt idx="28">
                  <c:v>134</c:v>
                </c:pt>
                <c:pt idx="29">
                  <c:v>100</c:v>
                </c:pt>
                <c:pt idx="30">
                  <c:v>100</c:v>
                </c:pt>
                <c:pt idx="31">
                  <c:v>129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'980009'!$F$119:$F$150</c:f>
              <c:numCache>
                <c:formatCode>0</c:formatCode>
                <c:ptCount val="32"/>
                <c:pt idx="0">
                  <c:v>129.9010924851365</c:v>
                </c:pt>
                <c:pt idx="1">
                  <c:v>129.93167948542163</c:v>
                </c:pt>
                <c:pt idx="2">
                  <c:v>130.05599265625619</c:v>
                </c:pt>
                <c:pt idx="3">
                  <c:v>130.47708300229098</c:v>
                </c:pt>
                <c:pt idx="4">
                  <c:v>131.77364108682809</c:v>
                </c:pt>
                <c:pt idx="5">
                  <c:v>135.06312649365529</c:v>
                </c:pt>
                <c:pt idx="6">
                  <c:v>143.62402638919565</c:v>
                </c:pt>
                <c:pt idx="7">
                  <c:v>163.47068558035733</c:v>
                </c:pt>
                <c:pt idx="8">
                  <c:v>203.46282920190765</c:v>
                </c:pt>
                <c:pt idx="9">
                  <c:v>273.55407521041423</c:v>
                </c:pt>
                <c:pt idx="10">
                  <c:v>376.20666600539414</c:v>
                </c:pt>
                <c:pt idx="11">
                  <c:v>519.32849939206335</c:v>
                </c:pt>
                <c:pt idx="12">
                  <c:v>681.20609292290726</c:v>
                </c:pt>
                <c:pt idx="13">
                  <c:v>824.81409143110341</c:v>
                </c:pt>
                <c:pt idx="14">
                  <c:v>930.7441493320888</c:v>
                </c:pt>
                <c:pt idx="15">
                  <c:v>958.26891052957649</c:v>
                </c:pt>
                <c:pt idx="16">
                  <c:v>897.64535220860398</c:v>
                </c:pt>
                <c:pt idx="17">
                  <c:v>768.79200087270556</c:v>
                </c:pt>
                <c:pt idx="18">
                  <c:v>620.10279175877349</c:v>
                </c:pt>
                <c:pt idx="19">
                  <c:v>464.00172911261137</c:v>
                </c:pt>
                <c:pt idx="20">
                  <c:v>333.12423175530881</c:v>
                </c:pt>
                <c:pt idx="21">
                  <c:v>241.50612706337876</c:v>
                </c:pt>
                <c:pt idx="22">
                  <c:v>183.21361457641407</c:v>
                </c:pt>
                <c:pt idx="23">
                  <c:v>153.11262390602445</c:v>
                </c:pt>
                <c:pt idx="24">
                  <c:v>139.67725233720662</c:v>
                </c:pt>
                <c:pt idx="25">
                  <c:v>133.71871292872058</c:v>
                </c:pt>
                <c:pt idx="26">
                  <c:v>131.13887944909271</c:v>
                </c:pt>
                <c:pt idx="27">
                  <c:v>130.23330056056182</c:v>
                </c:pt>
                <c:pt idx="28">
                  <c:v>129.99151946185395</c:v>
                </c:pt>
                <c:pt idx="29">
                  <c:v>129.91381586444976</c:v>
                </c:pt>
                <c:pt idx="30">
                  <c:v>129.89642573175902</c:v>
                </c:pt>
                <c:pt idx="31">
                  <c:v>129.89257421079503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1952768"/>
        <c:axId val="156378240"/>
      </c:scatterChart>
      <c:valAx>
        <c:axId val="151952768"/>
        <c:scaling>
          <c:orientation val="minMax"/>
        </c:scaling>
        <c:axPos val="b"/>
        <c:numFmt formatCode="General" sourceLinked="1"/>
        <c:tickLblPos val="nextTo"/>
        <c:crossAx val="156378240"/>
        <c:crosses val="autoZero"/>
        <c:crossBetween val="midCat"/>
      </c:valAx>
      <c:valAx>
        <c:axId val="156378240"/>
        <c:scaling>
          <c:orientation val="minMax"/>
        </c:scaling>
        <c:axPos val="l"/>
        <c:majorGridlines/>
        <c:numFmt formatCode="General" sourceLinked="1"/>
        <c:tickLblPos val="nextTo"/>
        <c:crossAx val="151952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'980009'!$E$1469:$E$1500</c:f>
              <c:numCache>
                <c:formatCode>General</c:formatCode>
                <c:ptCount val="32"/>
                <c:pt idx="0">
                  <c:v>72</c:v>
                </c:pt>
                <c:pt idx="1">
                  <c:v>111</c:v>
                </c:pt>
                <c:pt idx="2">
                  <c:v>119</c:v>
                </c:pt>
                <c:pt idx="3">
                  <c:v>141</c:v>
                </c:pt>
                <c:pt idx="4">
                  <c:v>160</c:v>
                </c:pt>
                <c:pt idx="5">
                  <c:v>129</c:v>
                </c:pt>
                <c:pt idx="6">
                  <c:v>168</c:v>
                </c:pt>
                <c:pt idx="7">
                  <c:v>177</c:v>
                </c:pt>
                <c:pt idx="8">
                  <c:v>218</c:v>
                </c:pt>
                <c:pt idx="9">
                  <c:v>287</c:v>
                </c:pt>
                <c:pt idx="10">
                  <c:v>406</c:v>
                </c:pt>
                <c:pt idx="11">
                  <c:v>452</c:v>
                </c:pt>
                <c:pt idx="12">
                  <c:v>635</c:v>
                </c:pt>
                <c:pt idx="13">
                  <c:v>815</c:v>
                </c:pt>
                <c:pt idx="14">
                  <c:v>996</c:v>
                </c:pt>
                <c:pt idx="15">
                  <c:v>989</c:v>
                </c:pt>
                <c:pt idx="16">
                  <c:v>945</c:v>
                </c:pt>
                <c:pt idx="17">
                  <c:v>698</c:v>
                </c:pt>
                <c:pt idx="18">
                  <c:v>576</c:v>
                </c:pt>
                <c:pt idx="19">
                  <c:v>390</c:v>
                </c:pt>
                <c:pt idx="20">
                  <c:v>311</c:v>
                </c:pt>
                <c:pt idx="21">
                  <c:v>240</c:v>
                </c:pt>
                <c:pt idx="22">
                  <c:v>205</c:v>
                </c:pt>
                <c:pt idx="23">
                  <c:v>161</c:v>
                </c:pt>
                <c:pt idx="24">
                  <c:v>141</c:v>
                </c:pt>
                <c:pt idx="25">
                  <c:v>135</c:v>
                </c:pt>
                <c:pt idx="26">
                  <c:v>109</c:v>
                </c:pt>
                <c:pt idx="27">
                  <c:v>110</c:v>
                </c:pt>
                <c:pt idx="28">
                  <c:v>116</c:v>
                </c:pt>
                <c:pt idx="29">
                  <c:v>96</c:v>
                </c:pt>
                <c:pt idx="30">
                  <c:v>106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'980009'!$F$1469:$F$1500</c:f>
              <c:numCache>
                <c:formatCode>0</c:formatCode>
                <c:ptCount val="32"/>
                <c:pt idx="0">
                  <c:v>113.80829509860899</c:v>
                </c:pt>
                <c:pt idx="1">
                  <c:v>113.8650914228611</c:v>
                </c:pt>
                <c:pt idx="2">
                  <c:v>114.07718397151281</c:v>
                </c:pt>
                <c:pt idx="3">
                  <c:v>114.74093322332639</c:v>
                </c:pt>
                <c:pt idx="4">
                  <c:v>116.64014096748144</c:v>
                </c:pt>
                <c:pt idx="5">
                  <c:v>121.15115213177754</c:v>
                </c:pt>
                <c:pt idx="6">
                  <c:v>132.18025151196352</c:v>
                </c:pt>
                <c:pt idx="7">
                  <c:v>156.26647640774166</c:v>
                </c:pt>
                <c:pt idx="8">
                  <c:v>202.20172640185859</c:v>
                </c:pt>
                <c:pt idx="9">
                  <c:v>278.80286241975273</c:v>
                </c:pt>
                <c:pt idx="10">
                  <c:v>386.1755971837062</c:v>
                </c:pt>
                <c:pt idx="11">
                  <c:v>529.98586700982821</c:v>
                </c:pt>
                <c:pt idx="12">
                  <c:v>686.55478716579034</c:v>
                </c:pt>
                <c:pt idx="13">
                  <c:v>820.2677915541426</c:v>
                </c:pt>
                <c:pt idx="14">
                  <c:v>913.74770225001657</c:v>
                </c:pt>
                <c:pt idx="15">
                  <c:v>931.33654920265644</c:v>
                </c:pt>
                <c:pt idx="16">
                  <c:v>866.74817521561988</c:v>
                </c:pt>
                <c:pt idx="17">
                  <c:v>740.01852399115035</c:v>
                </c:pt>
                <c:pt idx="18">
                  <c:v>596.43158506579562</c:v>
                </c:pt>
                <c:pt idx="19">
                  <c:v>446.06303906210246</c:v>
                </c:pt>
                <c:pt idx="20">
                  <c:v>319.12841817602038</c:v>
                </c:pt>
                <c:pt idx="21">
                  <c:v>228.98348796728115</c:v>
                </c:pt>
                <c:pt idx="22">
                  <c:v>170.38997296206696</c:v>
                </c:pt>
                <c:pt idx="23">
                  <c:v>139.27031332839843</c:v>
                </c:pt>
                <c:pt idx="24">
                  <c:v>124.91758432402868</c:v>
                </c:pt>
                <c:pt idx="25">
                  <c:v>118.31785058646409</c:v>
                </c:pt>
                <c:pt idx="26">
                  <c:v>115.33811405338606</c:v>
                </c:pt>
                <c:pt idx="27">
                  <c:v>114.23799888012094</c:v>
                </c:pt>
                <c:pt idx="28">
                  <c:v>113.92739791550012</c:v>
                </c:pt>
                <c:pt idx="29">
                  <c:v>113.82158461717029</c:v>
                </c:pt>
                <c:pt idx="30">
                  <c:v>113.79623652416899</c:v>
                </c:pt>
                <c:pt idx="31">
                  <c:v>113.79021603867938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737280"/>
        <c:axId val="176743168"/>
      </c:scatterChart>
      <c:valAx>
        <c:axId val="176737280"/>
        <c:scaling>
          <c:orientation val="minMax"/>
        </c:scaling>
        <c:axPos val="b"/>
        <c:numFmt formatCode="General" sourceLinked="1"/>
        <c:tickLblPos val="nextTo"/>
        <c:crossAx val="176743168"/>
        <c:crosses val="autoZero"/>
        <c:crossBetween val="midCat"/>
      </c:valAx>
      <c:valAx>
        <c:axId val="176743168"/>
        <c:scaling>
          <c:orientation val="minMax"/>
        </c:scaling>
        <c:axPos val="l"/>
        <c:majorGridlines/>
        <c:numFmt formatCode="General" sourceLinked="1"/>
        <c:tickLblPos val="nextTo"/>
        <c:crossAx val="176737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'980009'!$E$1519:$E$1550</c:f>
              <c:numCache>
                <c:formatCode>General</c:formatCode>
                <c:ptCount val="32"/>
                <c:pt idx="0">
                  <c:v>76</c:v>
                </c:pt>
                <c:pt idx="1">
                  <c:v>151</c:v>
                </c:pt>
                <c:pt idx="2">
                  <c:v>128</c:v>
                </c:pt>
                <c:pt idx="3">
                  <c:v>145</c:v>
                </c:pt>
                <c:pt idx="4">
                  <c:v>146</c:v>
                </c:pt>
                <c:pt idx="5">
                  <c:v>157</c:v>
                </c:pt>
                <c:pt idx="6">
                  <c:v>163</c:v>
                </c:pt>
                <c:pt idx="7">
                  <c:v>193</c:v>
                </c:pt>
                <c:pt idx="8">
                  <c:v>208</c:v>
                </c:pt>
                <c:pt idx="9">
                  <c:v>289</c:v>
                </c:pt>
                <c:pt idx="10">
                  <c:v>366</c:v>
                </c:pt>
                <c:pt idx="11">
                  <c:v>463</c:v>
                </c:pt>
                <c:pt idx="12">
                  <c:v>619</c:v>
                </c:pt>
                <c:pt idx="13">
                  <c:v>782</c:v>
                </c:pt>
                <c:pt idx="14">
                  <c:v>914</c:v>
                </c:pt>
                <c:pt idx="15">
                  <c:v>963</c:v>
                </c:pt>
                <c:pt idx="16">
                  <c:v>923</c:v>
                </c:pt>
                <c:pt idx="17">
                  <c:v>729</c:v>
                </c:pt>
                <c:pt idx="18">
                  <c:v>579</c:v>
                </c:pt>
                <c:pt idx="19">
                  <c:v>453</c:v>
                </c:pt>
                <c:pt idx="20">
                  <c:v>282</c:v>
                </c:pt>
                <c:pt idx="21">
                  <c:v>225</c:v>
                </c:pt>
                <c:pt idx="22">
                  <c:v>190</c:v>
                </c:pt>
                <c:pt idx="23">
                  <c:v>163</c:v>
                </c:pt>
                <c:pt idx="24">
                  <c:v>138</c:v>
                </c:pt>
                <c:pt idx="25">
                  <c:v>134</c:v>
                </c:pt>
                <c:pt idx="26">
                  <c:v>129</c:v>
                </c:pt>
                <c:pt idx="27">
                  <c:v>125</c:v>
                </c:pt>
                <c:pt idx="28">
                  <c:v>110</c:v>
                </c:pt>
                <c:pt idx="29">
                  <c:v>101</c:v>
                </c:pt>
                <c:pt idx="30">
                  <c:v>102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'980009'!$F$1519:$F$1550</c:f>
              <c:numCache>
                <c:formatCode>0</c:formatCode>
                <c:ptCount val="32"/>
                <c:pt idx="0">
                  <c:v>121.02418218605537</c:v>
                </c:pt>
                <c:pt idx="1">
                  <c:v>121.06238730133613</c:v>
                </c:pt>
                <c:pt idx="2">
                  <c:v>121.21210160378391</c:v>
                </c:pt>
                <c:pt idx="3">
                  <c:v>121.7023215945766</c:v>
                </c:pt>
                <c:pt idx="4">
                  <c:v>123.16530415285081</c:v>
                </c:pt>
                <c:pt idx="5">
                  <c:v>126.77490486979436</c:v>
                </c:pt>
                <c:pt idx="6">
                  <c:v>135.92578991691721</c:v>
                </c:pt>
                <c:pt idx="7">
                  <c:v>156.62032754742657</c:v>
                </c:pt>
                <c:pt idx="8">
                  <c:v>197.39095626408948</c:v>
                </c:pt>
                <c:pt idx="9">
                  <c:v>267.43172908394712</c:v>
                </c:pt>
                <c:pt idx="10">
                  <c:v>368.26274199267601</c:v>
                </c:pt>
                <c:pt idx="11">
                  <c:v>506.73299154506367</c:v>
                </c:pt>
                <c:pt idx="12">
                  <c:v>661.25006613327241</c:v>
                </c:pt>
                <c:pt idx="13">
                  <c:v>796.68338886344077</c:v>
                </c:pt>
                <c:pt idx="14">
                  <c:v>895.18067883990136</c:v>
                </c:pt>
                <c:pt idx="15">
                  <c:v>919.21276375654691</c:v>
                </c:pt>
                <c:pt idx="16">
                  <c:v>860.36297386834212</c:v>
                </c:pt>
                <c:pt idx="17">
                  <c:v>737.51886267966586</c:v>
                </c:pt>
                <c:pt idx="18">
                  <c:v>596.00929558164114</c:v>
                </c:pt>
                <c:pt idx="19">
                  <c:v>446.97745968982082</c:v>
                </c:pt>
                <c:pt idx="20">
                  <c:v>321.19001745416904</c:v>
                </c:pt>
                <c:pt idx="21">
                  <c:v>232.27685719180758</c:v>
                </c:pt>
                <c:pt idx="22">
                  <c:v>174.98353242025678</c:v>
                </c:pt>
                <c:pt idx="23">
                  <c:v>144.93141442012416</c:v>
                </c:pt>
                <c:pt idx="24">
                  <c:v>131.28008719595931</c:v>
                </c:pt>
                <c:pt idx="25">
                  <c:v>125.11013936925048</c:v>
                </c:pt>
                <c:pt idx="26">
                  <c:v>122.3805886941622</c:v>
                </c:pt>
                <c:pt idx="27">
                  <c:v>121.39760344215385</c:v>
                </c:pt>
                <c:pt idx="28">
                  <c:v>121.12769008079778</c:v>
                </c:pt>
                <c:pt idx="29">
                  <c:v>121.03839360667536</c:v>
                </c:pt>
                <c:pt idx="30">
                  <c:v>121.01772591741387</c:v>
                </c:pt>
                <c:pt idx="31">
                  <c:v>121.01298863821172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801664"/>
        <c:axId val="176803200"/>
      </c:scatterChart>
      <c:valAx>
        <c:axId val="176801664"/>
        <c:scaling>
          <c:orientation val="minMax"/>
        </c:scaling>
        <c:axPos val="b"/>
        <c:numFmt formatCode="General" sourceLinked="1"/>
        <c:tickLblPos val="nextTo"/>
        <c:crossAx val="176803200"/>
        <c:crosses val="autoZero"/>
        <c:crossBetween val="midCat"/>
      </c:valAx>
      <c:valAx>
        <c:axId val="176803200"/>
        <c:scaling>
          <c:orientation val="minMax"/>
        </c:scaling>
        <c:axPos val="l"/>
        <c:majorGridlines/>
        <c:numFmt formatCode="General" sourceLinked="1"/>
        <c:tickLblPos val="nextTo"/>
        <c:crossAx val="17680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'980009'!$E$1569:$E$1600</c:f>
              <c:numCache>
                <c:formatCode>General</c:formatCode>
                <c:ptCount val="32"/>
                <c:pt idx="0">
                  <c:v>82</c:v>
                </c:pt>
                <c:pt idx="1">
                  <c:v>147</c:v>
                </c:pt>
                <c:pt idx="2">
                  <c:v>124</c:v>
                </c:pt>
                <c:pt idx="3">
                  <c:v>137</c:v>
                </c:pt>
                <c:pt idx="4">
                  <c:v>152</c:v>
                </c:pt>
                <c:pt idx="5">
                  <c:v>150</c:v>
                </c:pt>
                <c:pt idx="6">
                  <c:v>156</c:v>
                </c:pt>
                <c:pt idx="7">
                  <c:v>161</c:v>
                </c:pt>
                <c:pt idx="8">
                  <c:v>228</c:v>
                </c:pt>
                <c:pt idx="9">
                  <c:v>243</c:v>
                </c:pt>
                <c:pt idx="10">
                  <c:v>338</c:v>
                </c:pt>
                <c:pt idx="11">
                  <c:v>447</c:v>
                </c:pt>
                <c:pt idx="12">
                  <c:v>620</c:v>
                </c:pt>
                <c:pt idx="13">
                  <c:v>721</c:v>
                </c:pt>
                <c:pt idx="14">
                  <c:v>881</c:v>
                </c:pt>
                <c:pt idx="15">
                  <c:v>1029</c:v>
                </c:pt>
                <c:pt idx="16">
                  <c:v>997</c:v>
                </c:pt>
                <c:pt idx="17">
                  <c:v>869</c:v>
                </c:pt>
                <c:pt idx="18">
                  <c:v>646</c:v>
                </c:pt>
                <c:pt idx="19">
                  <c:v>455</c:v>
                </c:pt>
                <c:pt idx="20">
                  <c:v>345</c:v>
                </c:pt>
                <c:pt idx="21">
                  <c:v>252</c:v>
                </c:pt>
                <c:pt idx="22">
                  <c:v>223</c:v>
                </c:pt>
                <c:pt idx="23">
                  <c:v>174</c:v>
                </c:pt>
                <c:pt idx="24">
                  <c:v>169</c:v>
                </c:pt>
                <c:pt idx="25">
                  <c:v>144</c:v>
                </c:pt>
                <c:pt idx="26">
                  <c:v>123</c:v>
                </c:pt>
                <c:pt idx="27">
                  <c:v>100</c:v>
                </c:pt>
                <c:pt idx="28">
                  <c:v>116</c:v>
                </c:pt>
                <c:pt idx="29">
                  <c:v>91</c:v>
                </c:pt>
                <c:pt idx="30">
                  <c:v>89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'980009'!$F$1569:$F$1600</c:f>
              <c:numCache>
                <c:formatCode>0</c:formatCode>
                <c:ptCount val="32"/>
                <c:pt idx="0">
                  <c:v>120.07686630854307</c:v>
                </c:pt>
                <c:pt idx="1">
                  <c:v>120.10165488747936</c:v>
                </c:pt>
                <c:pt idx="2">
                  <c:v>120.20244612290462</c:v>
                </c:pt>
                <c:pt idx="3">
                  <c:v>120.544919659155</c:v>
                </c:pt>
                <c:pt idx="4">
                  <c:v>121.60553370774588</c:v>
                </c:pt>
                <c:pt idx="5">
                  <c:v>124.31860719957604</c:v>
                </c:pt>
                <c:pt idx="6">
                  <c:v>131.45920216333153</c:v>
                </c:pt>
                <c:pt idx="7">
                  <c:v>148.2612078142549</c:v>
                </c:pt>
                <c:pt idx="8">
                  <c:v>182.75476253990601</c:v>
                </c:pt>
                <c:pt idx="9">
                  <c:v>244.59456357545375</c:v>
                </c:pt>
                <c:pt idx="10">
                  <c:v>337.62392482755394</c:v>
                </c:pt>
                <c:pt idx="11">
                  <c:v>471.73325288655622</c:v>
                </c:pt>
                <c:pt idx="12">
                  <c:v>630.23213516689748</c:v>
                </c:pt>
                <c:pt idx="13">
                  <c:v>779.70716538856675</c:v>
                </c:pt>
                <c:pt idx="14">
                  <c:v>903.08065860084901</c:v>
                </c:pt>
                <c:pt idx="15">
                  <c:v>956.6721796708888</c:v>
                </c:pt>
                <c:pt idx="16">
                  <c:v>923.06139918584222</c:v>
                </c:pt>
                <c:pt idx="17">
                  <c:v>813.65105557957463</c:v>
                </c:pt>
                <c:pt idx="18">
                  <c:v>672.06298955134639</c:v>
                </c:pt>
                <c:pt idx="19">
                  <c:v>512.17956724666942</c:v>
                </c:pt>
                <c:pt idx="20">
                  <c:v>369.46635219556674</c:v>
                </c:pt>
                <c:pt idx="21">
                  <c:v>263.59120726353626</c:v>
                </c:pt>
                <c:pt idx="22">
                  <c:v>192.25484848041873</c:v>
                </c:pt>
                <c:pt idx="23">
                  <c:v>153.20868905753687</c:v>
                </c:pt>
                <c:pt idx="24">
                  <c:v>134.76493037088119</c:v>
                </c:pt>
                <c:pt idx="25">
                  <c:v>126.12433782801668</c:v>
                </c:pt>
                <c:pt idx="26">
                  <c:v>122.16259009293503</c:v>
                </c:pt>
                <c:pt idx="27">
                  <c:v>120.68110708192367</c:v>
                </c:pt>
                <c:pt idx="28">
                  <c:v>120.25900762019346</c:v>
                </c:pt>
                <c:pt idx="29">
                  <c:v>120.11444113173417</c:v>
                </c:pt>
                <c:pt idx="30">
                  <c:v>120.07972824232731</c:v>
                </c:pt>
                <c:pt idx="31">
                  <c:v>120.07149154412576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911104"/>
        <c:axId val="176912640"/>
      </c:scatterChart>
      <c:valAx>
        <c:axId val="176911104"/>
        <c:scaling>
          <c:orientation val="minMax"/>
        </c:scaling>
        <c:axPos val="b"/>
        <c:numFmt formatCode="General" sourceLinked="1"/>
        <c:tickLblPos val="nextTo"/>
        <c:crossAx val="176912640"/>
        <c:crosses val="autoZero"/>
        <c:crossBetween val="midCat"/>
      </c:valAx>
      <c:valAx>
        <c:axId val="176912640"/>
        <c:scaling>
          <c:orientation val="minMax"/>
        </c:scaling>
        <c:axPos val="l"/>
        <c:majorGridlines/>
        <c:numFmt formatCode="General" sourceLinked="1"/>
        <c:tickLblPos val="nextTo"/>
        <c:crossAx val="176911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'980009'!$E$1619:$E$1650</c:f>
              <c:numCache>
                <c:formatCode>General</c:formatCode>
                <c:ptCount val="32"/>
                <c:pt idx="0">
                  <c:v>96</c:v>
                </c:pt>
                <c:pt idx="1">
                  <c:v>112</c:v>
                </c:pt>
                <c:pt idx="2">
                  <c:v>121</c:v>
                </c:pt>
                <c:pt idx="3">
                  <c:v>132</c:v>
                </c:pt>
                <c:pt idx="4">
                  <c:v>171</c:v>
                </c:pt>
                <c:pt idx="5">
                  <c:v>138</c:v>
                </c:pt>
                <c:pt idx="6">
                  <c:v>163</c:v>
                </c:pt>
                <c:pt idx="7">
                  <c:v>190</c:v>
                </c:pt>
                <c:pt idx="8">
                  <c:v>212</c:v>
                </c:pt>
                <c:pt idx="9">
                  <c:v>268</c:v>
                </c:pt>
                <c:pt idx="10">
                  <c:v>324</c:v>
                </c:pt>
                <c:pt idx="11">
                  <c:v>422</c:v>
                </c:pt>
                <c:pt idx="12">
                  <c:v>536</c:v>
                </c:pt>
                <c:pt idx="13">
                  <c:v>764</c:v>
                </c:pt>
                <c:pt idx="14">
                  <c:v>907</c:v>
                </c:pt>
                <c:pt idx="15">
                  <c:v>966</c:v>
                </c:pt>
                <c:pt idx="16">
                  <c:v>961</c:v>
                </c:pt>
                <c:pt idx="17">
                  <c:v>793</c:v>
                </c:pt>
                <c:pt idx="18">
                  <c:v>631</c:v>
                </c:pt>
                <c:pt idx="19">
                  <c:v>461</c:v>
                </c:pt>
                <c:pt idx="20">
                  <c:v>370</c:v>
                </c:pt>
                <c:pt idx="21">
                  <c:v>263</c:v>
                </c:pt>
                <c:pt idx="22">
                  <c:v>199</c:v>
                </c:pt>
                <c:pt idx="23">
                  <c:v>191</c:v>
                </c:pt>
                <c:pt idx="24">
                  <c:v>161</c:v>
                </c:pt>
                <c:pt idx="25">
                  <c:v>143</c:v>
                </c:pt>
                <c:pt idx="26">
                  <c:v>133</c:v>
                </c:pt>
                <c:pt idx="27">
                  <c:v>118</c:v>
                </c:pt>
                <c:pt idx="28">
                  <c:v>109</c:v>
                </c:pt>
                <c:pt idx="29">
                  <c:v>97</c:v>
                </c:pt>
                <c:pt idx="30">
                  <c:v>97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'980009'!$F$1619:$F$1650</c:f>
              <c:numCache>
                <c:formatCode>0</c:formatCode>
                <c:ptCount val="32"/>
                <c:pt idx="0">
                  <c:v>123.39983137444277</c:v>
                </c:pt>
                <c:pt idx="1">
                  <c:v>123.42699669536721</c:v>
                </c:pt>
                <c:pt idx="2">
                  <c:v>123.53491266735101</c:v>
                </c:pt>
                <c:pt idx="3">
                  <c:v>123.89387423829693</c:v>
                </c:pt>
                <c:pt idx="4">
                  <c:v>124.98438473472594</c:v>
                </c:pt>
                <c:pt idx="5">
                  <c:v>127.72755127757587</c:v>
                </c:pt>
                <c:pt idx="6">
                  <c:v>134.83768960504909</c:v>
                </c:pt>
                <c:pt idx="7">
                  <c:v>151.33664966751113</c:v>
                </c:pt>
                <c:pt idx="8">
                  <c:v>184.80449984397572</c:v>
                </c:pt>
                <c:pt idx="9">
                  <c:v>244.21953812751426</c:v>
                </c:pt>
                <c:pt idx="10">
                  <c:v>332.93802830448703</c:v>
                </c:pt>
                <c:pt idx="11">
                  <c:v>460.16394470038068</c:v>
                </c:pt>
                <c:pt idx="12">
                  <c:v>610.11627912007089</c:v>
                </c:pt>
                <c:pt idx="13">
                  <c:v>751.60993417311624</c:v>
                </c:pt>
                <c:pt idx="14">
                  <c:v>869.12983615096505</c:v>
                </c:pt>
                <c:pt idx="15">
                  <c:v>921.79291654590145</c:v>
                </c:pt>
                <c:pt idx="16">
                  <c:v>892.82419050318356</c:v>
                </c:pt>
                <c:pt idx="17">
                  <c:v>791.98461954119944</c:v>
                </c:pt>
                <c:pt idx="18">
                  <c:v>659.38565398338346</c:v>
                </c:pt>
                <c:pt idx="19">
                  <c:v>507.81347072351116</c:v>
                </c:pt>
                <c:pt idx="20">
                  <c:v>370.78630620074739</c:v>
                </c:pt>
                <c:pt idx="21">
                  <c:v>267.70932094258103</c:v>
                </c:pt>
                <c:pt idx="22">
                  <c:v>197.16720987684417</c:v>
                </c:pt>
                <c:pt idx="23">
                  <c:v>157.87213533543121</c:v>
                </c:pt>
                <c:pt idx="24">
                  <c:v>138.96393931109293</c:v>
                </c:pt>
                <c:pt idx="25">
                  <c:v>129.93472779036287</c:v>
                </c:pt>
                <c:pt idx="26">
                  <c:v>125.70640596832146</c:v>
                </c:pt>
                <c:pt idx="27">
                  <c:v>124.08607452925835</c:v>
                </c:pt>
                <c:pt idx="28">
                  <c:v>123.61216154212779</c:v>
                </c:pt>
                <c:pt idx="29">
                  <c:v>123.4454610671488</c:v>
                </c:pt>
                <c:pt idx="30">
                  <c:v>123.40419644783671</c:v>
                </c:pt>
                <c:pt idx="31">
                  <c:v>123.39409979010343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831872"/>
        <c:axId val="176841856"/>
      </c:scatterChart>
      <c:valAx>
        <c:axId val="176831872"/>
        <c:scaling>
          <c:orientation val="minMax"/>
        </c:scaling>
        <c:axPos val="b"/>
        <c:numFmt formatCode="General" sourceLinked="1"/>
        <c:tickLblPos val="nextTo"/>
        <c:crossAx val="176841856"/>
        <c:crosses val="autoZero"/>
        <c:crossBetween val="midCat"/>
      </c:valAx>
      <c:valAx>
        <c:axId val="176841856"/>
        <c:scaling>
          <c:orientation val="minMax"/>
        </c:scaling>
        <c:axPos val="l"/>
        <c:majorGridlines/>
        <c:numFmt formatCode="General" sourceLinked="1"/>
        <c:tickLblPos val="nextTo"/>
        <c:crossAx val="176831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'980009'!$E$1669:$E$1700</c:f>
              <c:numCache>
                <c:formatCode>General</c:formatCode>
                <c:ptCount val="32"/>
                <c:pt idx="0">
                  <c:v>72</c:v>
                </c:pt>
                <c:pt idx="1">
                  <c:v>134</c:v>
                </c:pt>
                <c:pt idx="2">
                  <c:v>123</c:v>
                </c:pt>
                <c:pt idx="3">
                  <c:v>121</c:v>
                </c:pt>
                <c:pt idx="4">
                  <c:v>128</c:v>
                </c:pt>
                <c:pt idx="5">
                  <c:v>132</c:v>
                </c:pt>
                <c:pt idx="6">
                  <c:v>156</c:v>
                </c:pt>
                <c:pt idx="7">
                  <c:v>176</c:v>
                </c:pt>
                <c:pt idx="8">
                  <c:v>181</c:v>
                </c:pt>
                <c:pt idx="9">
                  <c:v>255</c:v>
                </c:pt>
                <c:pt idx="10">
                  <c:v>344</c:v>
                </c:pt>
                <c:pt idx="11">
                  <c:v>414</c:v>
                </c:pt>
                <c:pt idx="12">
                  <c:v>605</c:v>
                </c:pt>
                <c:pt idx="13">
                  <c:v>718</c:v>
                </c:pt>
                <c:pt idx="14">
                  <c:v>1005</c:v>
                </c:pt>
                <c:pt idx="15">
                  <c:v>1068</c:v>
                </c:pt>
                <c:pt idx="16">
                  <c:v>1033</c:v>
                </c:pt>
                <c:pt idx="17">
                  <c:v>779</c:v>
                </c:pt>
                <c:pt idx="18">
                  <c:v>587</c:v>
                </c:pt>
                <c:pt idx="19">
                  <c:v>396</c:v>
                </c:pt>
                <c:pt idx="20">
                  <c:v>284</c:v>
                </c:pt>
                <c:pt idx="21">
                  <c:v>234</c:v>
                </c:pt>
                <c:pt idx="22">
                  <c:v>203</c:v>
                </c:pt>
                <c:pt idx="23">
                  <c:v>188</c:v>
                </c:pt>
                <c:pt idx="24">
                  <c:v>159</c:v>
                </c:pt>
                <c:pt idx="25">
                  <c:v>131</c:v>
                </c:pt>
                <c:pt idx="26">
                  <c:v>109</c:v>
                </c:pt>
                <c:pt idx="27">
                  <c:v>133</c:v>
                </c:pt>
                <c:pt idx="28">
                  <c:v>104</c:v>
                </c:pt>
                <c:pt idx="29">
                  <c:v>97</c:v>
                </c:pt>
                <c:pt idx="30">
                  <c:v>80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'980009'!$F$1669:$F$1700</c:f>
              <c:numCache>
                <c:formatCode>0</c:formatCode>
                <c:ptCount val="32"/>
                <c:pt idx="0">
                  <c:v>115.76491268103482</c:v>
                </c:pt>
                <c:pt idx="1">
                  <c:v>115.77270036199873</c:v>
                </c:pt>
                <c:pt idx="2">
                  <c:v>115.81110994514637</c:v>
                </c:pt>
                <c:pt idx="3">
                  <c:v>115.9668935749437</c:v>
                </c:pt>
                <c:pt idx="4">
                  <c:v>116.53338081941418</c:v>
                </c:pt>
                <c:pt idx="5">
                  <c:v>118.20127066464798</c:v>
                </c:pt>
                <c:pt idx="6">
                  <c:v>123.19704740787216</c:v>
                </c:pt>
                <c:pt idx="7">
                  <c:v>136.43218102230796</c:v>
                </c:pt>
                <c:pt idx="8">
                  <c:v>166.5588566721639</c:v>
                </c:pt>
                <c:pt idx="9">
                  <c:v>225.42715258095078</c:v>
                </c:pt>
                <c:pt idx="10">
                  <c:v>320.16315517543842</c:v>
                </c:pt>
                <c:pt idx="11">
                  <c:v>463.82866480199061</c:v>
                </c:pt>
                <c:pt idx="12">
                  <c:v>639.17373280963227</c:v>
                </c:pt>
                <c:pt idx="13">
                  <c:v>805.92684299702853</c:v>
                </c:pt>
                <c:pt idx="14">
                  <c:v>939.47699254814552</c:v>
                </c:pt>
                <c:pt idx="15">
                  <c:v>986.53882730073258</c:v>
                </c:pt>
                <c:pt idx="16">
                  <c:v>929.42291984191797</c:v>
                </c:pt>
                <c:pt idx="17">
                  <c:v>789.25298520819103</c:v>
                </c:pt>
                <c:pt idx="18">
                  <c:v>623.91573071126845</c:v>
                </c:pt>
                <c:pt idx="19">
                  <c:v>451.72999997725901</c:v>
                </c:pt>
                <c:pt idx="20">
                  <c:v>311.28840971474949</c:v>
                </c:pt>
                <c:pt idx="21">
                  <c:v>217.19286045190339</c:v>
                </c:pt>
                <c:pt idx="22">
                  <c:v>160.78351827077506</c:v>
                </c:pt>
                <c:pt idx="23">
                  <c:v>133.76256157617482</c:v>
                </c:pt>
                <c:pt idx="24">
                  <c:v>122.68907413356193</c:v>
                </c:pt>
                <c:pt idx="25">
                  <c:v>118.21283744931236</c:v>
                </c:pt>
                <c:pt idx="26">
                  <c:v>116.46994846586249</c:v>
                </c:pt>
                <c:pt idx="27">
                  <c:v>115.93101100073555</c:v>
                </c:pt>
                <c:pt idx="28">
                  <c:v>115.80588932714589</c:v>
                </c:pt>
                <c:pt idx="29">
                  <c:v>115.77108782984794</c:v>
                </c:pt>
                <c:pt idx="30">
                  <c:v>115.76450612692577</c:v>
                </c:pt>
                <c:pt idx="31">
                  <c:v>115.76327918501465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871680"/>
        <c:axId val="176877568"/>
      </c:scatterChart>
      <c:valAx>
        <c:axId val="176871680"/>
        <c:scaling>
          <c:orientation val="minMax"/>
        </c:scaling>
        <c:axPos val="b"/>
        <c:numFmt formatCode="General" sourceLinked="1"/>
        <c:tickLblPos val="nextTo"/>
        <c:crossAx val="176877568"/>
        <c:crosses val="autoZero"/>
        <c:crossBetween val="midCat"/>
      </c:valAx>
      <c:valAx>
        <c:axId val="176877568"/>
        <c:scaling>
          <c:orientation val="minMax"/>
        </c:scaling>
        <c:axPos val="l"/>
        <c:majorGridlines/>
        <c:numFmt formatCode="General" sourceLinked="1"/>
        <c:tickLblPos val="nextTo"/>
        <c:crossAx val="176871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'980009'!$E$1719:$E$1750</c:f>
              <c:numCache>
                <c:formatCode>General</c:formatCode>
                <c:ptCount val="32"/>
                <c:pt idx="0">
                  <c:v>83</c:v>
                </c:pt>
                <c:pt idx="1">
                  <c:v>113</c:v>
                </c:pt>
                <c:pt idx="2">
                  <c:v>125</c:v>
                </c:pt>
                <c:pt idx="3">
                  <c:v>162</c:v>
                </c:pt>
                <c:pt idx="4">
                  <c:v>149</c:v>
                </c:pt>
                <c:pt idx="5">
                  <c:v>181</c:v>
                </c:pt>
                <c:pt idx="6">
                  <c:v>159</c:v>
                </c:pt>
                <c:pt idx="7">
                  <c:v>216</c:v>
                </c:pt>
                <c:pt idx="8">
                  <c:v>215</c:v>
                </c:pt>
                <c:pt idx="9">
                  <c:v>272</c:v>
                </c:pt>
                <c:pt idx="10">
                  <c:v>350</c:v>
                </c:pt>
                <c:pt idx="11">
                  <c:v>414</c:v>
                </c:pt>
                <c:pt idx="12">
                  <c:v>636</c:v>
                </c:pt>
                <c:pt idx="13">
                  <c:v>743</c:v>
                </c:pt>
                <c:pt idx="14">
                  <c:v>980</c:v>
                </c:pt>
                <c:pt idx="15">
                  <c:v>987</c:v>
                </c:pt>
                <c:pt idx="16">
                  <c:v>867</c:v>
                </c:pt>
                <c:pt idx="17">
                  <c:v>770</c:v>
                </c:pt>
                <c:pt idx="18">
                  <c:v>563</c:v>
                </c:pt>
                <c:pt idx="19">
                  <c:v>404</c:v>
                </c:pt>
                <c:pt idx="20">
                  <c:v>297</c:v>
                </c:pt>
                <c:pt idx="21">
                  <c:v>204</c:v>
                </c:pt>
                <c:pt idx="22">
                  <c:v>177</c:v>
                </c:pt>
                <c:pt idx="23">
                  <c:v>163</c:v>
                </c:pt>
                <c:pt idx="24">
                  <c:v>152</c:v>
                </c:pt>
                <c:pt idx="25">
                  <c:v>120</c:v>
                </c:pt>
                <c:pt idx="26">
                  <c:v>127</c:v>
                </c:pt>
                <c:pt idx="27">
                  <c:v>112</c:v>
                </c:pt>
                <c:pt idx="28">
                  <c:v>83</c:v>
                </c:pt>
                <c:pt idx="29">
                  <c:v>106</c:v>
                </c:pt>
                <c:pt idx="30">
                  <c:v>105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'980009'!$F$1719:$F$1750</c:f>
              <c:numCache>
                <c:formatCode>0</c:formatCode>
                <c:ptCount val="32"/>
                <c:pt idx="0">
                  <c:v>121.06462779517098</c:v>
                </c:pt>
                <c:pt idx="1">
                  <c:v>121.08396378494692</c:v>
                </c:pt>
                <c:pt idx="2">
                  <c:v>121.16788235793865</c:v>
                </c:pt>
                <c:pt idx="3">
                  <c:v>121.4698951612279</c:v>
                </c:pt>
                <c:pt idx="4">
                  <c:v>122.4527086407769</c:v>
                </c:pt>
                <c:pt idx="5">
                  <c:v>125.07112653416483</c:v>
                </c:pt>
                <c:pt idx="6">
                  <c:v>132.2020784185132</c:v>
                </c:pt>
                <c:pt idx="7">
                  <c:v>149.4470922372368</c:v>
                </c:pt>
                <c:pt idx="8">
                  <c:v>185.52654738393915</c:v>
                </c:pt>
                <c:pt idx="9">
                  <c:v>250.83430828763545</c:v>
                </c:pt>
                <c:pt idx="10">
                  <c:v>349.04894311759023</c:v>
                </c:pt>
                <c:pt idx="11">
                  <c:v>488.98417646566111</c:v>
                </c:pt>
                <c:pt idx="12">
                  <c:v>649.94708739759426</c:v>
                </c:pt>
                <c:pt idx="13">
                  <c:v>794.33400094849549</c:v>
                </c:pt>
                <c:pt idx="14">
                  <c:v>901.31779805887663</c:v>
                </c:pt>
                <c:pt idx="15">
                  <c:v>928.53468982726076</c:v>
                </c:pt>
                <c:pt idx="16">
                  <c:v>865.94996327856438</c:v>
                </c:pt>
                <c:pt idx="17">
                  <c:v>734.92591142874051</c:v>
                </c:pt>
                <c:pt idx="18">
                  <c:v>585.75705429289246</c:v>
                </c:pt>
                <c:pt idx="19">
                  <c:v>431.78122726289865</c:v>
                </c:pt>
                <c:pt idx="20">
                  <c:v>305.49102134757641</c:v>
                </c:pt>
                <c:pt idx="21">
                  <c:v>219.42343029093468</c:v>
                </c:pt>
                <c:pt idx="22">
                  <c:v>166.39330695233664</c:v>
                </c:pt>
                <c:pt idx="23">
                  <c:v>140.02276125673512</c:v>
                </c:pt>
                <c:pt idx="24">
                  <c:v>128.72419740249381</c:v>
                </c:pt>
                <c:pt idx="25">
                  <c:v>123.92439422784126</c:v>
                </c:pt>
                <c:pt idx="26">
                  <c:v>121.94395637015423</c:v>
                </c:pt>
                <c:pt idx="27">
                  <c:v>121.2869350170631</c:v>
                </c:pt>
                <c:pt idx="28">
                  <c:v>121.12193215932608</c:v>
                </c:pt>
                <c:pt idx="29">
                  <c:v>121.0721204484052</c:v>
                </c:pt>
                <c:pt idx="30">
                  <c:v>121.06174794342984</c:v>
                </c:pt>
                <c:pt idx="31">
                  <c:v>121.05961269931129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033792"/>
        <c:axId val="178035328"/>
      </c:scatterChart>
      <c:valAx>
        <c:axId val="178033792"/>
        <c:scaling>
          <c:orientation val="minMax"/>
        </c:scaling>
        <c:axPos val="b"/>
        <c:numFmt formatCode="General" sourceLinked="1"/>
        <c:tickLblPos val="nextTo"/>
        <c:crossAx val="178035328"/>
        <c:crosses val="autoZero"/>
        <c:crossBetween val="midCat"/>
      </c:valAx>
      <c:valAx>
        <c:axId val="178035328"/>
        <c:scaling>
          <c:orientation val="minMax"/>
        </c:scaling>
        <c:axPos val="l"/>
        <c:majorGridlines/>
        <c:numFmt formatCode="General" sourceLinked="1"/>
        <c:tickLblPos val="nextTo"/>
        <c:crossAx val="178033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'980009'!$E$1769:$E$1800</c:f>
              <c:numCache>
                <c:formatCode>General</c:formatCode>
                <c:ptCount val="32"/>
                <c:pt idx="0">
                  <c:v>42</c:v>
                </c:pt>
                <c:pt idx="1">
                  <c:v>106</c:v>
                </c:pt>
                <c:pt idx="2">
                  <c:v>111</c:v>
                </c:pt>
                <c:pt idx="3">
                  <c:v>137</c:v>
                </c:pt>
                <c:pt idx="4">
                  <c:v>125</c:v>
                </c:pt>
                <c:pt idx="5">
                  <c:v>134</c:v>
                </c:pt>
                <c:pt idx="6">
                  <c:v>161</c:v>
                </c:pt>
                <c:pt idx="7">
                  <c:v>176</c:v>
                </c:pt>
                <c:pt idx="8">
                  <c:v>172</c:v>
                </c:pt>
                <c:pt idx="9">
                  <c:v>233</c:v>
                </c:pt>
                <c:pt idx="10">
                  <c:v>290</c:v>
                </c:pt>
                <c:pt idx="11">
                  <c:v>355</c:v>
                </c:pt>
                <c:pt idx="12">
                  <c:v>409</c:v>
                </c:pt>
                <c:pt idx="13">
                  <c:v>530</c:v>
                </c:pt>
                <c:pt idx="14">
                  <c:v>614</c:v>
                </c:pt>
                <c:pt idx="15">
                  <c:v>633</c:v>
                </c:pt>
                <c:pt idx="16">
                  <c:v>633</c:v>
                </c:pt>
                <c:pt idx="17">
                  <c:v>568</c:v>
                </c:pt>
                <c:pt idx="18">
                  <c:v>536</c:v>
                </c:pt>
                <c:pt idx="19">
                  <c:v>411</c:v>
                </c:pt>
                <c:pt idx="20">
                  <c:v>332</c:v>
                </c:pt>
                <c:pt idx="21">
                  <c:v>264</c:v>
                </c:pt>
                <c:pt idx="22">
                  <c:v>190</c:v>
                </c:pt>
                <c:pt idx="23">
                  <c:v>170</c:v>
                </c:pt>
                <c:pt idx="24">
                  <c:v>149</c:v>
                </c:pt>
                <c:pt idx="25">
                  <c:v>136</c:v>
                </c:pt>
                <c:pt idx="26">
                  <c:v>120</c:v>
                </c:pt>
                <c:pt idx="27">
                  <c:v>93</c:v>
                </c:pt>
                <c:pt idx="28">
                  <c:v>105</c:v>
                </c:pt>
                <c:pt idx="29">
                  <c:v>103</c:v>
                </c:pt>
                <c:pt idx="30">
                  <c:v>95</c:v>
                </c:pt>
                <c:pt idx="31">
                  <c:v>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'980009'!$F$1769:$F$1800</c:f>
              <c:numCache>
                <c:formatCode>0</c:formatCode>
                <c:ptCount val="32"/>
                <c:pt idx="0">
                  <c:v>93.186394909015505</c:v>
                </c:pt>
                <c:pt idx="1">
                  <c:v>93.622691595968476</c:v>
                </c:pt>
                <c:pt idx="2">
                  <c:v>94.685956045968254</c:v>
                </c:pt>
                <c:pt idx="3">
                  <c:v>96.93394362230265</c:v>
                </c:pt>
                <c:pt idx="4">
                  <c:v>101.447573920285</c:v>
                </c:pt>
                <c:pt idx="5">
                  <c:v>109.31169971218542</c:v>
                </c:pt>
                <c:pt idx="6">
                  <c:v>123.81283459638647</c:v>
                </c:pt>
                <c:pt idx="7">
                  <c:v>148.29197626906296</c:v>
                </c:pt>
                <c:pt idx="8">
                  <c:v>185.67185179605909</c:v>
                </c:pt>
                <c:pt idx="9">
                  <c:v>237.61135322845226</c:v>
                </c:pt>
                <c:pt idx="10">
                  <c:v>300.97660890582637</c:v>
                </c:pt>
                <c:pt idx="11">
                  <c:v>377.94811939614272</c:v>
                </c:pt>
                <c:pt idx="12">
                  <c:v>457.63611314921332</c:v>
                </c:pt>
                <c:pt idx="13">
                  <c:v>526.69068793627457</c:v>
                </c:pt>
                <c:pt idx="14">
                  <c:v>582.13742022215979</c:v>
                </c:pt>
                <c:pt idx="15">
                  <c:v>609.33623253177336</c:v>
                </c:pt>
                <c:pt idx="16">
                  <c:v>602.45461405800404</c:v>
                </c:pt>
                <c:pt idx="17">
                  <c:v>563.30298524138288</c:v>
                </c:pt>
                <c:pt idx="18">
                  <c:v>504.94238727207676</c:v>
                </c:pt>
                <c:pt idx="19">
                  <c:v>429.14080109423099</c:v>
                </c:pt>
                <c:pt idx="20">
                  <c:v>348.89217056010517</c:v>
                </c:pt>
                <c:pt idx="21">
                  <c:v>275.87290480402874</c:v>
                </c:pt>
                <c:pt idx="22">
                  <c:v>213.108977715815</c:v>
                </c:pt>
                <c:pt idx="23">
                  <c:v>167.43829683252613</c:v>
                </c:pt>
                <c:pt idx="24">
                  <c:v>138.07707265110628</c:v>
                </c:pt>
                <c:pt idx="25">
                  <c:v>119.0366673654981</c:v>
                </c:pt>
                <c:pt idx="26">
                  <c:v>106.45087810689985</c:v>
                </c:pt>
                <c:pt idx="27">
                  <c:v>99.22364978279478</c:v>
                </c:pt>
                <c:pt idx="28">
                  <c:v>95.957637141985273</c:v>
                </c:pt>
                <c:pt idx="29">
                  <c:v>94.153285045412346</c:v>
                </c:pt>
                <c:pt idx="30">
                  <c:v>93.405414649541385</c:v>
                </c:pt>
                <c:pt idx="31">
                  <c:v>93.096363290566032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48736"/>
        <c:axId val="178550272"/>
      </c:scatterChart>
      <c:valAx>
        <c:axId val="178548736"/>
        <c:scaling>
          <c:orientation val="minMax"/>
        </c:scaling>
        <c:axPos val="b"/>
        <c:numFmt formatCode="General" sourceLinked="1"/>
        <c:tickLblPos val="nextTo"/>
        <c:crossAx val="178550272"/>
        <c:crosses val="autoZero"/>
        <c:crossBetween val="midCat"/>
      </c:valAx>
      <c:valAx>
        <c:axId val="178550272"/>
        <c:scaling>
          <c:orientation val="minMax"/>
        </c:scaling>
        <c:axPos val="l"/>
        <c:majorGridlines/>
        <c:numFmt formatCode="General" sourceLinked="1"/>
        <c:tickLblPos val="nextTo"/>
        <c:crossAx val="178548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'980009'!$E$1819:$E$1850</c:f>
              <c:numCache>
                <c:formatCode>General</c:formatCode>
                <c:ptCount val="32"/>
                <c:pt idx="0">
                  <c:v>71</c:v>
                </c:pt>
                <c:pt idx="1">
                  <c:v>113</c:v>
                </c:pt>
                <c:pt idx="2">
                  <c:v>122</c:v>
                </c:pt>
                <c:pt idx="3">
                  <c:v>127</c:v>
                </c:pt>
                <c:pt idx="4">
                  <c:v>111</c:v>
                </c:pt>
                <c:pt idx="5">
                  <c:v>154</c:v>
                </c:pt>
                <c:pt idx="6">
                  <c:v>154</c:v>
                </c:pt>
                <c:pt idx="7">
                  <c:v>177</c:v>
                </c:pt>
                <c:pt idx="8">
                  <c:v>166</c:v>
                </c:pt>
                <c:pt idx="9">
                  <c:v>201</c:v>
                </c:pt>
                <c:pt idx="10">
                  <c:v>205</c:v>
                </c:pt>
                <c:pt idx="11">
                  <c:v>256</c:v>
                </c:pt>
                <c:pt idx="12">
                  <c:v>306</c:v>
                </c:pt>
                <c:pt idx="13">
                  <c:v>338</c:v>
                </c:pt>
                <c:pt idx="14">
                  <c:v>419</c:v>
                </c:pt>
                <c:pt idx="15">
                  <c:v>464</c:v>
                </c:pt>
                <c:pt idx="16">
                  <c:v>488</c:v>
                </c:pt>
                <c:pt idx="17">
                  <c:v>449</c:v>
                </c:pt>
                <c:pt idx="18">
                  <c:v>452</c:v>
                </c:pt>
                <c:pt idx="19">
                  <c:v>410</c:v>
                </c:pt>
                <c:pt idx="20">
                  <c:v>354</c:v>
                </c:pt>
                <c:pt idx="21">
                  <c:v>292</c:v>
                </c:pt>
                <c:pt idx="22">
                  <c:v>255</c:v>
                </c:pt>
                <c:pt idx="23">
                  <c:v>200</c:v>
                </c:pt>
                <c:pt idx="24">
                  <c:v>172</c:v>
                </c:pt>
                <c:pt idx="25">
                  <c:v>148</c:v>
                </c:pt>
                <c:pt idx="26">
                  <c:v>133</c:v>
                </c:pt>
                <c:pt idx="27">
                  <c:v>126</c:v>
                </c:pt>
                <c:pt idx="28">
                  <c:v>112</c:v>
                </c:pt>
                <c:pt idx="29">
                  <c:v>80</c:v>
                </c:pt>
                <c:pt idx="30">
                  <c:v>79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'980009'!$F$1819:$F$1850</c:f>
              <c:numCache>
                <c:formatCode>0</c:formatCode>
                <c:ptCount val="32"/>
                <c:pt idx="0">
                  <c:v>98.728246699333539</c:v>
                </c:pt>
                <c:pt idx="1">
                  <c:v>99.261668861854375</c:v>
                </c:pt>
                <c:pt idx="2">
                  <c:v>100.39186678793091</c:v>
                </c:pt>
                <c:pt idx="3">
                  <c:v>102.49781033126857</c:v>
                </c:pt>
                <c:pt idx="4">
                  <c:v>106.28245918568058</c:v>
                </c:pt>
                <c:pt idx="5">
                  <c:v>112.28595726915498</c:v>
                </c:pt>
                <c:pt idx="6">
                  <c:v>122.49358724276256</c:v>
                </c:pt>
                <c:pt idx="7">
                  <c:v>138.57396259195471</c:v>
                </c:pt>
                <c:pt idx="8">
                  <c:v>161.85527269186719</c:v>
                </c:pt>
                <c:pt idx="9">
                  <c:v>193.08172671131385</c:v>
                </c:pt>
                <c:pt idx="10">
                  <c:v>230.5785759803349</c:v>
                </c:pt>
                <c:pt idx="11">
                  <c:v>276.38186799684115</c:v>
                </c:pt>
                <c:pt idx="12">
                  <c:v>325.40194983535594</c:v>
                </c:pt>
                <c:pt idx="13">
                  <c:v>371.00284955795235</c:v>
                </c:pt>
                <c:pt idx="14">
                  <c:v>413.29586825619066</c:v>
                </c:pt>
                <c:pt idx="15">
                  <c:v>443.82051991280309</c:v>
                </c:pt>
                <c:pt idx="16">
                  <c:v>457.67953980539511</c:v>
                </c:pt>
                <c:pt idx="17">
                  <c:v>452.86357285861027</c:v>
                </c:pt>
                <c:pt idx="18">
                  <c:v>432.64510642734973</c:v>
                </c:pt>
                <c:pt idx="19">
                  <c:v>397.37471260447217</c:v>
                </c:pt>
                <c:pt idx="20">
                  <c:v>351.81904290491502</c:v>
                </c:pt>
                <c:pt idx="21">
                  <c:v>302.6924217841555</c:v>
                </c:pt>
                <c:pt idx="22">
                  <c:v>252.8329942403968</c:v>
                </c:pt>
                <c:pt idx="23">
                  <c:v>209.79091678419357</c:v>
                </c:pt>
                <c:pt idx="24">
                  <c:v>176.99862819901563</c:v>
                </c:pt>
                <c:pt idx="25">
                  <c:v>151.80468426635258</c:v>
                </c:pt>
                <c:pt idx="26">
                  <c:v>131.79391955698728</c:v>
                </c:pt>
                <c:pt idx="27">
                  <c:v>117.64617322703629</c:v>
                </c:pt>
                <c:pt idx="28">
                  <c:v>109.71575232704011</c:v>
                </c:pt>
                <c:pt idx="29">
                  <c:v>104.24858109466257</c:v>
                </c:pt>
                <c:pt idx="30">
                  <c:v>101.35175469560805</c:v>
                </c:pt>
                <c:pt idx="31">
                  <c:v>99.820906466383235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732032"/>
        <c:axId val="178746112"/>
      </c:scatterChart>
      <c:valAx>
        <c:axId val="178732032"/>
        <c:scaling>
          <c:orientation val="minMax"/>
        </c:scaling>
        <c:axPos val="b"/>
        <c:numFmt formatCode="General" sourceLinked="1"/>
        <c:tickLblPos val="nextTo"/>
        <c:crossAx val="178746112"/>
        <c:crosses val="autoZero"/>
        <c:crossBetween val="midCat"/>
      </c:valAx>
      <c:valAx>
        <c:axId val="178746112"/>
        <c:scaling>
          <c:orientation val="minMax"/>
        </c:scaling>
        <c:axPos val="l"/>
        <c:majorGridlines/>
        <c:numFmt formatCode="General" sourceLinked="1"/>
        <c:tickLblPos val="nextTo"/>
        <c:crossAx val="178732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'980009'!$E$1869:$E$1900</c:f>
              <c:numCache>
                <c:formatCode>General</c:formatCode>
                <c:ptCount val="32"/>
                <c:pt idx="0">
                  <c:v>79</c:v>
                </c:pt>
                <c:pt idx="1">
                  <c:v>118</c:v>
                </c:pt>
                <c:pt idx="2">
                  <c:v>143</c:v>
                </c:pt>
                <c:pt idx="3">
                  <c:v>136</c:v>
                </c:pt>
                <c:pt idx="4">
                  <c:v>122</c:v>
                </c:pt>
                <c:pt idx="5">
                  <c:v>156</c:v>
                </c:pt>
                <c:pt idx="6">
                  <c:v>157</c:v>
                </c:pt>
                <c:pt idx="7">
                  <c:v>152</c:v>
                </c:pt>
                <c:pt idx="8">
                  <c:v>199</c:v>
                </c:pt>
                <c:pt idx="9">
                  <c:v>261</c:v>
                </c:pt>
                <c:pt idx="10">
                  <c:v>299</c:v>
                </c:pt>
                <c:pt idx="11">
                  <c:v>379</c:v>
                </c:pt>
                <c:pt idx="12">
                  <c:v>528</c:v>
                </c:pt>
                <c:pt idx="13">
                  <c:v>776</c:v>
                </c:pt>
                <c:pt idx="14">
                  <c:v>962</c:v>
                </c:pt>
                <c:pt idx="15">
                  <c:v>950</c:v>
                </c:pt>
                <c:pt idx="16">
                  <c:v>1055</c:v>
                </c:pt>
                <c:pt idx="17">
                  <c:v>873</c:v>
                </c:pt>
                <c:pt idx="18">
                  <c:v>687</c:v>
                </c:pt>
                <c:pt idx="19">
                  <c:v>539</c:v>
                </c:pt>
                <c:pt idx="20">
                  <c:v>360</c:v>
                </c:pt>
                <c:pt idx="21">
                  <c:v>270</c:v>
                </c:pt>
                <c:pt idx="22">
                  <c:v>245</c:v>
                </c:pt>
                <c:pt idx="23">
                  <c:v>187</c:v>
                </c:pt>
                <c:pt idx="24">
                  <c:v>145</c:v>
                </c:pt>
                <c:pt idx="25">
                  <c:v>168</c:v>
                </c:pt>
                <c:pt idx="26">
                  <c:v>134</c:v>
                </c:pt>
                <c:pt idx="27">
                  <c:v>129</c:v>
                </c:pt>
                <c:pt idx="28">
                  <c:v>115</c:v>
                </c:pt>
                <c:pt idx="29">
                  <c:v>123</c:v>
                </c:pt>
                <c:pt idx="30">
                  <c:v>111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'980009'!$F$1869:$F$1900</c:f>
              <c:numCache>
                <c:formatCode>0</c:formatCode>
                <c:ptCount val="32"/>
                <c:pt idx="0">
                  <c:v>126.4977074331604</c:v>
                </c:pt>
                <c:pt idx="1">
                  <c:v>126.50614981032986</c:v>
                </c:pt>
                <c:pt idx="2">
                  <c:v>126.5453223705733</c:v>
                </c:pt>
                <c:pt idx="3">
                  <c:v>126.69607113175029</c:v>
                </c:pt>
                <c:pt idx="4">
                  <c:v>127.2207005725201</c:v>
                </c:pt>
                <c:pt idx="5">
                  <c:v>128.71297339934421</c:v>
                </c:pt>
                <c:pt idx="6">
                  <c:v>133.06309128079982</c:v>
                </c:pt>
                <c:pt idx="7">
                  <c:v>144.36862318055776</c:v>
                </c:pt>
                <c:pt idx="8">
                  <c:v>169.85442899781094</c:v>
                </c:pt>
                <c:pt idx="9">
                  <c:v>219.68490943561562</c:v>
                </c:pt>
                <c:pt idx="10">
                  <c:v>300.79721005674418</c:v>
                </c:pt>
                <c:pt idx="11">
                  <c:v>426.83000385205474</c:v>
                </c:pt>
                <c:pt idx="12">
                  <c:v>587.21157725510488</c:v>
                </c:pt>
                <c:pt idx="13">
                  <c:v>750.24630143365187</c:v>
                </c:pt>
                <c:pt idx="14">
                  <c:v>898.37851284308363</c:v>
                </c:pt>
                <c:pt idx="15">
                  <c:v>979.98098700252206</c:v>
                </c:pt>
                <c:pt idx="16">
                  <c:v>967.74580912798308</c:v>
                </c:pt>
                <c:pt idx="17">
                  <c:v>866.84440179359797</c:v>
                </c:pt>
                <c:pt idx="18">
                  <c:v>721.93878689506391</c:v>
                </c:pt>
                <c:pt idx="19">
                  <c:v>551.21037864031734</c:v>
                </c:pt>
                <c:pt idx="20">
                  <c:v>395.7266222852507</c:v>
                </c:pt>
                <c:pt idx="21">
                  <c:v>279.76435547234257</c:v>
                </c:pt>
                <c:pt idx="22">
                  <c:v>202.11331617882195</c:v>
                </c:pt>
                <c:pt idx="23">
                  <c:v>160.29952609984332</c:v>
                </c:pt>
                <c:pt idx="24">
                  <c:v>141.02277879885122</c:v>
                </c:pt>
                <c:pt idx="25">
                  <c:v>132.2627399410477</c:v>
                </c:pt>
                <c:pt idx="26">
                  <c:v>128.39681068181287</c:v>
                </c:pt>
                <c:pt idx="27">
                  <c:v>127.01992279112648</c:v>
                </c:pt>
                <c:pt idx="28">
                  <c:v>126.64909478812312</c:v>
                </c:pt>
                <c:pt idx="29">
                  <c:v>126.52956718319915</c:v>
                </c:pt>
                <c:pt idx="30">
                  <c:v>126.50287708721586</c:v>
                </c:pt>
                <c:pt idx="31">
                  <c:v>126.49700881092983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775936"/>
        <c:axId val="178777472"/>
      </c:scatterChart>
      <c:valAx>
        <c:axId val="178775936"/>
        <c:scaling>
          <c:orientation val="minMax"/>
        </c:scaling>
        <c:axPos val="b"/>
        <c:numFmt formatCode="General" sourceLinked="1"/>
        <c:tickLblPos val="nextTo"/>
        <c:crossAx val="178777472"/>
        <c:crosses val="autoZero"/>
        <c:crossBetween val="midCat"/>
      </c:valAx>
      <c:valAx>
        <c:axId val="178777472"/>
        <c:scaling>
          <c:orientation val="minMax"/>
        </c:scaling>
        <c:axPos val="l"/>
        <c:majorGridlines/>
        <c:numFmt formatCode="General" sourceLinked="1"/>
        <c:tickLblPos val="nextTo"/>
        <c:crossAx val="178775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'980009'!$E$1919:$E$1950</c:f>
              <c:numCache>
                <c:formatCode>General</c:formatCode>
                <c:ptCount val="32"/>
                <c:pt idx="0">
                  <c:v>82</c:v>
                </c:pt>
                <c:pt idx="1">
                  <c:v>121</c:v>
                </c:pt>
                <c:pt idx="2">
                  <c:v>142</c:v>
                </c:pt>
                <c:pt idx="3">
                  <c:v>133</c:v>
                </c:pt>
                <c:pt idx="4">
                  <c:v>146</c:v>
                </c:pt>
                <c:pt idx="5">
                  <c:v>153</c:v>
                </c:pt>
                <c:pt idx="6">
                  <c:v>177</c:v>
                </c:pt>
                <c:pt idx="7">
                  <c:v>230</c:v>
                </c:pt>
                <c:pt idx="8">
                  <c:v>244</c:v>
                </c:pt>
                <c:pt idx="9">
                  <c:v>294</c:v>
                </c:pt>
                <c:pt idx="10">
                  <c:v>373</c:v>
                </c:pt>
                <c:pt idx="11">
                  <c:v>464</c:v>
                </c:pt>
                <c:pt idx="12">
                  <c:v>594</c:v>
                </c:pt>
                <c:pt idx="13">
                  <c:v>800</c:v>
                </c:pt>
                <c:pt idx="14">
                  <c:v>952</c:v>
                </c:pt>
                <c:pt idx="15">
                  <c:v>1001</c:v>
                </c:pt>
                <c:pt idx="16">
                  <c:v>1016</c:v>
                </c:pt>
                <c:pt idx="17">
                  <c:v>876</c:v>
                </c:pt>
                <c:pt idx="18">
                  <c:v>673</c:v>
                </c:pt>
                <c:pt idx="19">
                  <c:v>542</c:v>
                </c:pt>
                <c:pt idx="20">
                  <c:v>384</c:v>
                </c:pt>
                <c:pt idx="21">
                  <c:v>285</c:v>
                </c:pt>
                <c:pt idx="22">
                  <c:v>221</c:v>
                </c:pt>
                <c:pt idx="23">
                  <c:v>188</c:v>
                </c:pt>
                <c:pt idx="24">
                  <c:v>189</c:v>
                </c:pt>
                <c:pt idx="25">
                  <c:v>159</c:v>
                </c:pt>
                <c:pt idx="26">
                  <c:v>136</c:v>
                </c:pt>
                <c:pt idx="27">
                  <c:v>135</c:v>
                </c:pt>
                <c:pt idx="28">
                  <c:v>140</c:v>
                </c:pt>
                <c:pt idx="29">
                  <c:v>102</c:v>
                </c:pt>
                <c:pt idx="30">
                  <c:v>91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'980009'!$F$1919:$F$1950</c:f>
              <c:numCache>
                <c:formatCode>0</c:formatCode>
                <c:ptCount val="32"/>
                <c:pt idx="0">
                  <c:v>124.48162494685964</c:v>
                </c:pt>
                <c:pt idx="1">
                  <c:v>124.56495918039796</c:v>
                </c:pt>
                <c:pt idx="2">
                  <c:v>124.84841243011174</c:v>
                </c:pt>
                <c:pt idx="3">
                  <c:v>125.66471934727207</c:v>
                </c:pt>
                <c:pt idx="4">
                  <c:v>127.83734373334747</c:v>
                </c:pt>
                <c:pt idx="5">
                  <c:v>132.69561164316659</c:v>
                </c:pt>
                <c:pt idx="6">
                  <c:v>143.97622219773925</c:v>
                </c:pt>
                <c:pt idx="7">
                  <c:v>167.57974467837082</c:v>
                </c:pt>
                <c:pt idx="8">
                  <c:v>211.19679117658353</c:v>
                </c:pt>
                <c:pt idx="9">
                  <c:v>282.56147119360679</c:v>
                </c:pt>
                <c:pt idx="10">
                  <c:v>382.04261433010862</c:v>
                </c:pt>
                <c:pt idx="11">
                  <c:v>516.58404490360329</c:v>
                </c:pt>
                <c:pt idx="12">
                  <c:v>667.57049685468712</c:v>
                </c:pt>
                <c:pt idx="13">
                  <c:v>804.71651759094232</c:v>
                </c:pt>
                <c:pt idx="14">
                  <c:v>915.20916020448624</c:v>
                </c:pt>
                <c:pt idx="15">
                  <c:v>962.91092952213216</c:v>
                </c:pt>
                <c:pt idx="16">
                  <c:v>934.01404604560719</c:v>
                </c:pt>
                <c:pt idx="17">
                  <c:v>837.31135598800381</c:v>
                </c:pt>
                <c:pt idx="18">
                  <c:v>708.80993762167202</c:v>
                </c:pt>
                <c:pt idx="19">
                  <c:v>558.21708178908546</c:v>
                </c:pt>
                <c:pt idx="20">
                  <c:v>416.80957499660781</c:v>
                </c:pt>
                <c:pt idx="21">
                  <c:v>305.00733400604952</c:v>
                </c:pt>
                <c:pt idx="22">
                  <c:v>223.58557476795559</c:v>
                </c:pt>
                <c:pt idx="23">
                  <c:v>174.70835709578876</c:v>
                </c:pt>
                <c:pt idx="24">
                  <c:v>149.16774287482053</c:v>
                </c:pt>
                <c:pt idx="25">
                  <c:v>135.85014345679593</c:v>
                </c:pt>
                <c:pt idx="26">
                  <c:v>128.96038403925763</c:v>
                </c:pt>
                <c:pt idx="27">
                  <c:v>125.99055514070089</c:v>
                </c:pt>
                <c:pt idx="28">
                  <c:v>125.00358300808205</c:v>
                </c:pt>
                <c:pt idx="29">
                  <c:v>124.60732092711635</c:v>
                </c:pt>
                <c:pt idx="30">
                  <c:v>124.4931027265138</c:v>
                </c:pt>
                <c:pt idx="31">
                  <c:v>124.46046569738085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04448"/>
        <c:axId val="178505984"/>
      </c:scatterChart>
      <c:valAx>
        <c:axId val="178504448"/>
        <c:scaling>
          <c:orientation val="minMax"/>
        </c:scaling>
        <c:axPos val="b"/>
        <c:numFmt formatCode="General" sourceLinked="1"/>
        <c:tickLblPos val="nextTo"/>
        <c:crossAx val="178505984"/>
        <c:crosses val="autoZero"/>
        <c:crossBetween val="midCat"/>
      </c:valAx>
      <c:valAx>
        <c:axId val="178505984"/>
        <c:scaling>
          <c:orientation val="minMax"/>
        </c:scaling>
        <c:axPos val="l"/>
        <c:majorGridlines/>
        <c:numFmt formatCode="General" sourceLinked="1"/>
        <c:tickLblPos val="nextTo"/>
        <c:crossAx val="178504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'980009'!$E$169:$E$200</c:f>
              <c:numCache>
                <c:formatCode>General</c:formatCode>
                <c:ptCount val="32"/>
                <c:pt idx="0">
                  <c:v>86</c:v>
                </c:pt>
                <c:pt idx="1">
                  <c:v>137</c:v>
                </c:pt>
                <c:pt idx="2">
                  <c:v>158</c:v>
                </c:pt>
                <c:pt idx="3">
                  <c:v>121</c:v>
                </c:pt>
                <c:pt idx="4">
                  <c:v>153</c:v>
                </c:pt>
                <c:pt idx="5">
                  <c:v>145</c:v>
                </c:pt>
                <c:pt idx="6">
                  <c:v>154</c:v>
                </c:pt>
                <c:pt idx="7">
                  <c:v>181</c:v>
                </c:pt>
                <c:pt idx="8">
                  <c:v>243</c:v>
                </c:pt>
                <c:pt idx="9">
                  <c:v>292</c:v>
                </c:pt>
                <c:pt idx="10">
                  <c:v>394</c:v>
                </c:pt>
                <c:pt idx="11">
                  <c:v>483</c:v>
                </c:pt>
                <c:pt idx="12">
                  <c:v>680</c:v>
                </c:pt>
                <c:pt idx="13">
                  <c:v>865</c:v>
                </c:pt>
                <c:pt idx="14">
                  <c:v>944</c:v>
                </c:pt>
                <c:pt idx="15">
                  <c:v>980</c:v>
                </c:pt>
                <c:pt idx="16">
                  <c:v>953</c:v>
                </c:pt>
                <c:pt idx="17">
                  <c:v>769</c:v>
                </c:pt>
                <c:pt idx="18">
                  <c:v>615</c:v>
                </c:pt>
                <c:pt idx="19">
                  <c:v>427</c:v>
                </c:pt>
                <c:pt idx="20">
                  <c:v>326</c:v>
                </c:pt>
                <c:pt idx="21">
                  <c:v>248</c:v>
                </c:pt>
                <c:pt idx="22">
                  <c:v>179</c:v>
                </c:pt>
                <c:pt idx="23">
                  <c:v>160</c:v>
                </c:pt>
                <c:pt idx="24">
                  <c:v>138</c:v>
                </c:pt>
                <c:pt idx="25">
                  <c:v>137</c:v>
                </c:pt>
                <c:pt idx="26">
                  <c:v>133</c:v>
                </c:pt>
                <c:pt idx="27">
                  <c:v>118</c:v>
                </c:pt>
                <c:pt idx="28">
                  <c:v>104</c:v>
                </c:pt>
                <c:pt idx="29">
                  <c:v>94</c:v>
                </c:pt>
                <c:pt idx="30">
                  <c:v>96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'980009'!$F$169:$F$200</c:f>
              <c:numCache>
                <c:formatCode>0</c:formatCode>
                <c:ptCount val="32"/>
                <c:pt idx="0">
                  <c:v>120.47571927202711</c:v>
                </c:pt>
                <c:pt idx="1">
                  <c:v>120.53230777012645</c:v>
                </c:pt>
                <c:pt idx="2">
                  <c:v>120.74398308005803</c:v>
                </c:pt>
                <c:pt idx="3">
                  <c:v>121.4076254430162</c:v>
                </c:pt>
                <c:pt idx="4">
                  <c:v>123.31016770035281</c:v>
                </c:pt>
                <c:pt idx="5">
                  <c:v>127.83801869149755</c:v>
                </c:pt>
                <c:pt idx="6">
                  <c:v>138.93215346815333</c:v>
                </c:pt>
                <c:pt idx="7">
                  <c:v>163.21871686806566</c:v>
                </c:pt>
                <c:pt idx="8">
                  <c:v>209.658006692128</c:v>
                </c:pt>
                <c:pt idx="9">
                  <c:v>287.32243634608733</c:v>
                </c:pt>
                <c:pt idx="10">
                  <c:v>396.52640088761638</c:v>
                </c:pt>
                <c:pt idx="11">
                  <c:v>543.32372576114813</c:v>
                </c:pt>
                <c:pt idx="12">
                  <c:v>703.88310093723351</c:v>
                </c:pt>
                <c:pt idx="13">
                  <c:v>841.8830283936403</c:v>
                </c:pt>
                <c:pt idx="14">
                  <c:v>939.59104674404512</c:v>
                </c:pt>
                <c:pt idx="15">
                  <c:v>960.00971837986856</c:v>
                </c:pt>
                <c:pt idx="16">
                  <c:v>895.98329512766054</c:v>
                </c:pt>
                <c:pt idx="17">
                  <c:v>767.42039917319107</c:v>
                </c:pt>
                <c:pt idx="18">
                  <c:v>620.52212213957705</c:v>
                </c:pt>
                <c:pt idx="19">
                  <c:v>465.81862138530857</c:v>
                </c:pt>
                <c:pt idx="20">
                  <c:v>334.59437066828497</c:v>
                </c:pt>
                <c:pt idx="21">
                  <c:v>240.99466356502703</c:v>
                </c:pt>
                <c:pt idx="22">
                  <c:v>179.8990036640981</c:v>
                </c:pt>
                <c:pt idx="23">
                  <c:v>147.31483111116287</c:v>
                </c:pt>
                <c:pt idx="24">
                  <c:v>132.22705438639301</c:v>
                </c:pt>
                <c:pt idx="25">
                  <c:v>125.26328101279302</c:v>
                </c:pt>
                <c:pt idx="26">
                  <c:v>122.10707900425895</c:v>
                </c:pt>
                <c:pt idx="27">
                  <c:v>120.9369544409998</c:v>
                </c:pt>
                <c:pt idx="28">
                  <c:v>120.60519890161133</c:v>
                </c:pt>
                <c:pt idx="29">
                  <c:v>120.49172110162746</c:v>
                </c:pt>
                <c:pt idx="30">
                  <c:v>120.46441713482412</c:v>
                </c:pt>
                <c:pt idx="31">
                  <c:v>120.45790452478543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973312"/>
        <c:axId val="157003776"/>
      </c:scatterChart>
      <c:valAx>
        <c:axId val="156973312"/>
        <c:scaling>
          <c:orientation val="minMax"/>
        </c:scaling>
        <c:axPos val="b"/>
        <c:numFmt formatCode="General" sourceLinked="1"/>
        <c:tickLblPos val="nextTo"/>
        <c:crossAx val="157003776"/>
        <c:crosses val="autoZero"/>
        <c:crossBetween val="midCat"/>
      </c:valAx>
      <c:valAx>
        <c:axId val="157003776"/>
        <c:scaling>
          <c:orientation val="minMax"/>
        </c:scaling>
        <c:axPos val="l"/>
        <c:majorGridlines/>
        <c:numFmt formatCode="General" sourceLinked="1"/>
        <c:tickLblPos val="nextTo"/>
        <c:crossAx val="156973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'980009'!$E$1969:$E$2000</c:f>
              <c:numCache>
                <c:formatCode>General</c:formatCode>
                <c:ptCount val="32"/>
                <c:pt idx="0">
                  <c:v>103</c:v>
                </c:pt>
                <c:pt idx="1">
                  <c:v>128</c:v>
                </c:pt>
                <c:pt idx="2">
                  <c:v>128</c:v>
                </c:pt>
                <c:pt idx="3">
                  <c:v>123</c:v>
                </c:pt>
                <c:pt idx="4">
                  <c:v>157</c:v>
                </c:pt>
                <c:pt idx="5">
                  <c:v>147</c:v>
                </c:pt>
                <c:pt idx="6">
                  <c:v>186</c:v>
                </c:pt>
                <c:pt idx="7">
                  <c:v>211</c:v>
                </c:pt>
                <c:pt idx="8">
                  <c:v>273</c:v>
                </c:pt>
                <c:pt idx="9">
                  <c:v>306</c:v>
                </c:pt>
                <c:pt idx="10">
                  <c:v>379</c:v>
                </c:pt>
                <c:pt idx="11">
                  <c:v>519</c:v>
                </c:pt>
                <c:pt idx="12">
                  <c:v>612</c:v>
                </c:pt>
                <c:pt idx="13">
                  <c:v>791</c:v>
                </c:pt>
                <c:pt idx="14">
                  <c:v>926</c:v>
                </c:pt>
                <c:pt idx="15">
                  <c:v>909</c:v>
                </c:pt>
                <c:pt idx="16">
                  <c:v>894</c:v>
                </c:pt>
                <c:pt idx="17">
                  <c:v>821</c:v>
                </c:pt>
                <c:pt idx="18">
                  <c:v>668</c:v>
                </c:pt>
                <c:pt idx="19">
                  <c:v>510</c:v>
                </c:pt>
                <c:pt idx="20">
                  <c:v>433</c:v>
                </c:pt>
                <c:pt idx="21">
                  <c:v>295</c:v>
                </c:pt>
                <c:pt idx="22">
                  <c:v>259</c:v>
                </c:pt>
                <c:pt idx="23">
                  <c:v>199</c:v>
                </c:pt>
                <c:pt idx="24">
                  <c:v>190</c:v>
                </c:pt>
                <c:pt idx="25">
                  <c:v>143</c:v>
                </c:pt>
                <c:pt idx="26">
                  <c:v>145</c:v>
                </c:pt>
                <c:pt idx="27">
                  <c:v>127</c:v>
                </c:pt>
                <c:pt idx="28">
                  <c:v>106</c:v>
                </c:pt>
                <c:pt idx="29">
                  <c:v>109</c:v>
                </c:pt>
                <c:pt idx="30">
                  <c:v>99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'980009'!$F$1969:$F$2000</c:f>
              <c:numCache>
                <c:formatCode>0</c:formatCode>
                <c:ptCount val="32"/>
                <c:pt idx="0">
                  <c:v>119.91437452367401</c:v>
                </c:pt>
                <c:pt idx="1">
                  <c:v>120.25192701453138</c:v>
                </c:pt>
                <c:pt idx="2">
                  <c:v>121.17721909803976</c:v>
                </c:pt>
                <c:pt idx="3">
                  <c:v>123.35663489850027</c:v>
                </c:pt>
                <c:pt idx="4">
                  <c:v>128.1791772712335</c:v>
                </c:pt>
                <c:pt idx="5">
                  <c:v>137.3246125115009</c:v>
                </c:pt>
                <c:pt idx="6">
                  <c:v>155.53038917036082</c:v>
                </c:pt>
                <c:pt idx="7">
                  <c:v>188.47211150074187</c:v>
                </c:pt>
                <c:pt idx="8">
                  <c:v>241.84340809755466</c:v>
                </c:pt>
                <c:pt idx="9">
                  <c:v>319.62231095754305</c:v>
                </c:pt>
                <c:pt idx="10">
                  <c:v>417.8879979466426</c:v>
                </c:pt>
                <c:pt idx="11">
                  <c:v>539.97379901410784</c:v>
                </c:pt>
                <c:pt idx="12">
                  <c:v>667.3527468983466</c:v>
                </c:pt>
                <c:pt idx="13">
                  <c:v>776.33776661903914</c:v>
                </c:pt>
                <c:pt idx="14">
                  <c:v>859.40336259856156</c:v>
                </c:pt>
                <c:pt idx="15">
                  <c:v>891.66205667177985</c:v>
                </c:pt>
                <c:pt idx="16">
                  <c:v>865.02431415750095</c:v>
                </c:pt>
                <c:pt idx="17">
                  <c:v>786.31161565505909</c:v>
                </c:pt>
                <c:pt idx="18">
                  <c:v>681.75947763429224</c:v>
                </c:pt>
                <c:pt idx="19">
                  <c:v>555.94414770259743</c:v>
                </c:pt>
                <c:pt idx="20">
                  <c:v>432.17297942319937</c:v>
                </c:pt>
                <c:pt idx="21">
                  <c:v>327.85454946070263</c:v>
                </c:pt>
                <c:pt idx="22">
                  <c:v>245.42627637619722</c:v>
                </c:pt>
                <c:pt idx="23">
                  <c:v>190.78807213925973</c:v>
                </c:pt>
                <c:pt idx="24">
                  <c:v>158.91863525611825</c:v>
                </c:pt>
                <c:pt idx="25">
                  <c:v>140.22184247370012</c:v>
                </c:pt>
                <c:pt idx="26">
                  <c:v>129.15974350357433</c:v>
                </c:pt>
                <c:pt idx="27">
                  <c:v>123.5702793488687</c:v>
                </c:pt>
                <c:pt idx="28">
                  <c:v>121.36379000606948</c:v>
                </c:pt>
                <c:pt idx="29">
                  <c:v>120.30361583842019</c:v>
                </c:pt>
                <c:pt idx="30">
                  <c:v>119.9281203533463</c:v>
                </c:pt>
                <c:pt idx="31">
                  <c:v>119.79571531771703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867584"/>
        <c:axId val="178885760"/>
      </c:scatterChart>
      <c:valAx>
        <c:axId val="178867584"/>
        <c:scaling>
          <c:orientation val="minMax"/>
        </c:scaling>
        <c:axPos val="b"/>
        <c:numFmt formatCode="General" sourceLinked="1"/>
        <c:tickLblPos val="nextTo"/>
        <c:crossAx val="178885760"/>
        <c:crosses val="autoZero"/>
        <c:crossBetween val="midCat"/>
      </c:valAx>
      <c:valAx>
        <c:axId val="178885760"/>
        <c:scaling>
          <c:orientation val="minMax"/>
        </c:scaling>
        <c:axPos val="l"/>
        <c:majorGridlines/>
        <c:numFmt formatCode="General" sourceLinked="1"/>
        <c:tickLblPos val="nextTo"/>
        <c:crossAx val="178867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'980009'!$E$2019:$E$2050</c:f>
              <c:numCache>
                <c:formatCode>General</c:formatCode>
                <c:ptCount val="32"/>
                <c:pt idx="0">
                  <c:v>58</c:v>
                </c:pt>
                <c:pt idx="1">
                  <c:v>135</c:v>
                </c:pt>
                <c:pt idx="2">
                  <c:v>120</c:v>
                </c:pt>
                <c:pt idx="3">
                  <c:v>126</c:v>
                </c:pt>
                <c:pt idx="4">
                  <c:v>118</c:v>
                </c:pt>
                <c:pt idx="5">
                  <c:v>143</c:v>
                </c:pt>
                <c:pt idx="6">
                  <c:v>156</c:v>
                </c:pt>
                <c:pt idx="7">
                  <c:v>200</c:v>
                </c:pt>
                <c:pt idx="8">
                  <c:v>213</c:v>
                </c:pt>
                <c:pt idx="9">
                  <c:v>270</c:v>
                </c:pt>
                <c:pt idx="10">
                  <c:v>311</c:v>
                </c:pt>
                <c:pt idx="11">
                  <c:v>373</c:v>
                </c:pt>
                <c:pt idx="12">
                  <c:v>459</c:v>
                </c:pt>
                <c:pt idx="13">
                  <c:v>636</c:v>
                </c:pt>
                <c:pt idx="14">
                  <c:v>803</c:v>
                </c:pt>
                <c:pt idx="15">
                  <c:v>803</c:v>
                </c:pt>
                <c:pt idx="16">
                  <c:v>856</c:v>
                </c:pt>
                <c:pt idx="17">
                  <c:v>806</c:v>
                </c:pt>
                <c:pt idx="18">
                  <c:v>714</c:v>
                </c:pt>
                <c:pt idx="19">
                  <c:v>602</c:v>
                </c:pt>
                <c:pt idx="20">
                  <c:v>462</c:v>
                </c:pt>
                <c:pt idx="21">
                  <c:v>411</c:v>
                </c:pt>
                <c:pt idx="22">
                  <c:v>317</c:v>
                </c:pt>
                <c:pt idx="23">
                  <c:v>212</c:v>
                </c:pt>
                <c:pt idx="24">
                  <c:v>182</c:v>
                </c:pt>
                <c:pt idx="25">
                  <c:v>172</c:v>
                </c:pt>
                <c:pt idx="26">
                  <c:v>146</c:v>
                </c:pt>
                <c:pt idx="27">
                  <c:v>160</c:v>
                </c:pt>
                <c:pt idx="28">
                  <c:v>129</c:v>
                </c:pt>
                <c:pt idx="29">
                  <c:v>134</c:v>
                </c:pt>
                <c:pt idx="30">
                  <c:v>106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'980009'!$F$2019:$F$2050</c:f>
              <c:numCache>
                <c:formatCode>0</c:formatCode>
                <c:ptCount val="32"/>
                <c:pt idx="0">
                  <c:v>115.03682062256387</c:v>
                </c:pt>
                <c:pt idx="1">
                  <c:v>115.2464362841141</c:v>
                </c:pt>
                <c:pt idx="2">
                  <c:v>115.81806411034177</c:v>
                </c:pt>
                <c:pt idx="3">
                  <c:v>117.1647985239568</c:v>
                </c:pt>
                <c:pt idx="4">
                  <c:v>120.16214350435492</c:v>
                </c:pt>
                <c:pt idx="5">
                  <c:v>125.90934507888737</c:v>
                </c:pt>
                <c:pt idx="6">
                  <c:v>137.54711471185161</c:v>
                </c:pt>
                <c:pt idx="7">
                  <c:v>159.12371749399128</c:v>
                </c:pt>
                <c:pt idx="8">
                  <c:v>195.2226511997888</c:v>
                </c:pt>
                <c:pt idx="9">
                  <c:v>250.00779126845447</c:v>
                </c:pt>
                <c:pt idx="10">
                  <c:v>322.72709458442552</c:v>
                </c:pt>
                <c:pt idx="11">
                  <c:v>418.91543257937599</c:v>
                </c:pt>
                <c:pt idx="12">
                  <c:v>527.99306720354275</c:v>
                </c:pt>
                <c:pt idx="13">
                  <c:v>632.60500238846248</c:v>
                </c:pt>
                <c:pt idx="14">
                  <c:v>729.23203337233883</c:v>
                </c:pt>
                <c:pt idx="15">
                  <c:v>794.02912064581085</c:v>
                </c:pt>
                <c:pt idx="16">
                  <c:v>813.0477669322762</c:v>
                </c:pt>
                <c:pt idx="17">
                  <c:v>782.7693864059446</c:v>
                </c:pt>
                <c:pt idx="18">
                  <c:v>716.73280826793587</c:v>
                </c:pt>
                <c:pt idx="19">
                  <c:v>618.70080322174294</c:v>
                </c:pt>
                <c:pt idx="20">
                  <c:v>506.58182470849948</c:v>
                </c:pt>
                <c:pt idx="21">
                  <c:v>399.31460535959923</c:v>
                </c:pt>
                <c:pt idx="22">
                  <c:v>303.86022082034356</c:v>
                </c:pt>
                <c:pt idx="23">
                  <c:v>232.7459867855668</c:v>
                </c:pt>
                <c:pt idx="24">
                  <c:v>186.38458380637141</c:v>
                </c:pt>
                <c:pt idx="25">
                  <c:v>156.12003175018415</c:v>
                </c:pt>
                <c:pt idx="26">
                  <c:v>136.09995604853094</c:v>
                </c:pt>
                <c:pt idx="27">
                  <c:v>124.66562226056072</c:v>
                </c:pt>
                <c:pt idx="28">
                  <c:v>119.5556793298482</c:v>
                </c:pt>
                <c:pt idx="29">
                  <c:v>116.7781410328088</c:v>
                </c:pt>
                <c:pt idx="30">
                  <c:v>115.65267060704325</c:v>
                </c:pt>
                <c:pt idx="31">
                  <c:v>115.19983244399747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784512"/>
        <c:axId val="178810880"/>
      </c:scatterChart>
      <c:valAx>
        <c:axId val="178784512"/>
        <c:scaling>
          <c:orientation val="minMax"/>
        </c:scaling>
        <c:axPos val="b"/>
        <c:numFmt formatCode="General" sourceLinked="1"/>
        <c:tickLblPos val="nextTo"/>
        <c:crossAx val="178810880"/>
        <c:crosses val="autoZero"/>
        <c:crossBetween val="midCat"/>
      </c:valAx>
      <c:valAx>
        <c:axId val="178810880"/>
        <c:scaling>
          <c:orientation val="minMax"/>
        </c:scaling>
        <c:axPos val="l"/>
        <c:majorGridlines/>
        <c:numFmt formatCode="General" sourceLinked="1"/>
        <c:tickLblPos val="nextTo"/>
        <c:crossAx val="178784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'980009'!$E$2069:$E$2100</c:f>
              <c:numCache>
                <c:formatCode>General</c:formatCode>
                <c:ptCount val="32"/>
                <c:pt idx="0">
                  <c:v>68</c:v>
                </c:pt>
                <c:pt idx="1">
                  <c:v>99</c:v>
                </c:pt>
                <c:pt idx="2">
                  <c:v>120</c:v>
                </c:pt>
                <c:pt idx="3">
                  <c:v>131</c:v>
                </c:pt>
                <c:pt idx="4">
                  <c:v>101</c:v>
                </c:pt>
                <c:pt idx="5">
                  <c:v>155</c:v>
                </c:pt>
                <c:pt idx="6">
                  <c:v>164</c:v>
                </c:pt>
                <c:pt idx="7">
                  <c:v>159</c:v>
                </c:pt>
                <c:pt idx="8">
                  <c:v>177</c:v>
                </c:pt>
                <c:pt idx="9">
                  <c:v>229</c:v>
                </c:pt>
                <c:pt idx="10">
                  <c:v>248</c:v>
                </c:pt>
                <c:pt idx="11">
                  <c:v>315</c:v>
                </c:pt>
                <c:pt idx="12">
                  <c:v>378</c:v>
                </c:pt>
                <c:pt idx="13">
                  <c:v>422</c:v>
                </c:pt>
                <c:pt idx="14">
                  <c:v>511</c:v>
                </c:pt>
                <c:pt idx="15">
                  <c:v>545</c:v>
                </c:pt>
                <c:pt idx="16">
                  <c:v>631</c:v>
                </c:pt>
                <c:pt idx="17">
                  <c:v>623</c:v>
                </c:pt>
                <c:pt idx="18">
                  <c:v>646</c:v>
                </c:pt>
                <c:pt idx="19">
                  <c:v>542</c:v>
                </c:pt>
                <c:pt idx="20">
                  <c:v>498</c:v>
                </c:pt>
                <c:pt idx="21">
                  <c:v>493</c:v>
                </c:pt>
                <c:pt idx="22">
                  <c:v>383</c:v>
                </c:pt>
                <c:pt idx="23">
                  <c:v>305</c:v>
                </c:pt>
                <c:pt idx="24">
                  <c:v>270</c:v>
                </c:pt>
                <c:pt idx="25">
                  <c:v>221</c:v>
                </c:pt>
                <c:pt idx="26">
                  <c:v>176</c:v>
                </c:pt>
                <c:pt idx="27">
                  <c:v>150</c:v>
                </c:pt>
                <c:pt idx="28">
                  <c:v>150</c:v>
                </c:pt>
                <c:pt idx="29">
                  <c:v>130</c:v>
                </c:pt>
                <c:pt idx="30">
                  <c:v>115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'980009'!$F$2069:$F$2100</c:f>
              <c:numCache>
                <c:formatCode>0</c:formatCode>
                <c:ptCount val="32"/>
                <c:pt idx="0">
                  <c:v>103.00233567448488</c:v>
                </c:pt>
                <c:pt idx="1">
                  <c:v>103.74496022786204</c:v>
                </c:pt>
                <c:pt idx="2">
                  <c:v>105.26165557839236</c:v>
                </c:pt>
                <c:pt idx="3">
                  <c:v>107.99997918430876</c:v>
                </c:pt>
                <c:pt idx="4">
                  <c:v>112.79567852446955</c:v>
                </c:pt>
                <c:pt idx="5">
                  <c:v>120.2539518541201</c:v>
                </c:pt>
                <c:pt idx="6">
                  <c:v>132.75175732148725</c:v>
                </c:pt>
                <c:pt idx="7">
                  <c:v>152.26148596111355</c:v>
                </c:pt>
                <c:pt idx="8">
                  <c:v>180.43680757034588</c:v>
                </c:pt>
                <c:pt idx="9">
                  <c:v>218.40765462743138</c:v>
                </c:pt>
                <c:pt idx="10">
                  <c:v>264.57332486281246</c:v>
                </c:pt>
                <c:pt idx="11">
                  <c:v>322.20229534290638</c:v>
                </c:pt>
                <c:pt idx="12">
                  <c:v>386.00892516255567</c:v>
                </c:pt>
                <c:pt idx="13">
                  <c:v>448.35740781969554</c:v>
                </c:pt>
                <c:pt idx="14">
                  <c:v>510.7879275300383</c:v>
                </c:pt>
                <c:pt idx="15">
                  <c:v>562.67338380751437</c:v>
                </c:pt>
                <c:pt idx="16">
                  <c:v>596.86673441897835</c:v>
                </c:pt>
                <c:pt idx="17">
                  <c:v>608.73466485022448</c:v>
                </c:pt>
                <c:pt idx="18">
                  <c:v>598.77344845299967</c:v>
                </c:pt>
                <c:pt idx="19">
                  <c:v>567.41159860630944</c:v>
                </c:pt>
                <c:pt idx="20">
                  <c:v>517.67055106770295</c:v>
                </c:pt>
                <c:pt idx="21">
                  <c:v>456.74480826283241</c:v>
                </c:pt>
                <c:pt idx="22">
                  <c:v>388.18658272762337</c:v>
                </c:pt>
                <c:pt idx="23">
                  <c:v>323.15516064671527</c:v>
                </c:pt>
                <c:pt idx="24">
                  <c:v>269.1254579358303</c:v>
                </c:pt>
                <c:pt idx="25">
                  <c:v>224.0526071891851</c:v>
                </c:pt>
                <c:pt idx="26">
                  <c:v>185.02983333840885</c:v>
                </c:pt>
                <c:pt idx="27">
                  <c:v>154.69632180707902</c:v>
                </c:pt>
                <c:pt idx="28">
                  <c:v>135.9877230281071</c:v>
                </c:pt>
                <c:pt idx="29">
                  <c:v>121.77469653482254</c:v>
                </c:pt>
                <c:pt idx="30">
                  <c:v>113.40460629777405</c:v>
                </c:pt>
                <c:pt idx="31">
                  <c:v>108.49376888206476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242112"/>
        <c:axId val="179243648"/>
      </c:scatterChart>
      <c:valAx>
        <c:axId val="179242112"/>
        <c:scaling>
          <c:orientation val="minMax"/>
        </c:scaling>
        <c:axPos val="b"/>
        <c:numFmt formatCode="General" sourceLinked="1"/>
        <c:tickLblPos val="nextTo"/>
        <c:crossAx val="179243648"/>
        <c:crosses val="autoZero"/>
        <c:crossBetween val="midCat"/>
      </c:valAx>
      <c:valAx>
        <c:axId val="179243648"/>
        <c:scaling>
          <c:orientation val="minMax"/>
        </c:scaling>
        <c:axPos val="l"/>
        <c:majorGridlines/>
        <c:numFmt formatCode="General" sourceLinked="1"/>
        <c:tickLblPos val="nextTo"/>
        <c:crossAx val="179242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'980009'!$E$2119:$E$2150</c:f>
              <c:numCache>
                <c:formatCode>General</c:formatCode>
                <c:ptCount val="32"/>
                <c:pt idx="0">
                  <c:v>88</c:v>
                </c:pt>
                <c:pt idx="1">
                  <c:v>98</c:v>
                </c:pt>
                <c:pt idx="2">
                  <c:v>100</c:v>
                </c:pt>
                <c:pt idx="3">
                  <c:v>112</c:v>
                </c:pt>
                <c:pt idx="4">
                  <c:v>135</c:v>
                </c:pt>
                <c:pt idx="5">
                  <c:v>149</c:v>
                </c:pt>
                <c:pt idx="6">
                  <c:v>133</c:v>
                </c:pt>
                <c:pt idx="7">
                  <c:v>147</c:v>
                </c:pt>
                <c:pt idx="8">
                  <c:v>154</c:v>
                </c:pt>
                <c:pt idx="9">
                  <c:v>193</c:v>
                </c:pt>
                <c:pt idx="10">
                  <c:v>230</c:v>
                </c:pt>
                <c:pt idx="11">
                  <c:v>245</c:v>
                </c:pt>
                <c:pt idx="12">
                  <c:v>341</c:v>
                </c:pt>
                <c:pt idx="13">
                  <c:v>382</c:v>
                </c:pt>
                <c:pt idx="14">
                  <c:v>468</c:v>
                </c:pt>
                <c:pt idx="15">
                  <c:v>442</c:v>
                </c:pt>
                <c:pt idx="16">
                  <c:v>586</c:v>
                </c:pt>
                <c:pt idx="17">
                  <c:v>562</c:v>
                </c:pt>
                <c:pt idx="18">
                  <c:v>541</c:v>
                </c:pt>
                <c:pt idx="19">
                  <c:v>477</c:v>
                </c:pt>
                <c:pt idx="20">
                  <c:v>477</c:v>
                </c:pt>
                <c:pt idx="21">
                  <c:v>421</c:v>
                </c:pt>
                <c:pt idx="22">
                  <c:v>340</c:v>
                </c:pt>
                <c:pt idx="23">
                  <c:v>277</c:v>
                </c:pt>
                <c:pt idx="24">
                  <c:v>233</c:v>
                </c:pt>
                <c:pt idx="25">
                  <c:v>199</c:v>
                </c:pt>
                <c:pt idx="26">
                  <c:v>173</c:v>
                </c:pt>
                <c:pt idx="27">
                  <c:v>143</c:v>
                </c:pt>
                <c:pt idx="28">
                  <c:v>121</c:v>
                </c:pt>
                <c:pt idx="29">
                  <c:v>110</c:v>
                </c:pt>
                <c:pt idx="30">
                  <c:v>119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'980009'!$F$2119:$F$2150</c:f>
              <c:numCache>
                <c:formatCode>0</c:formatCode>
                <c:ptCount val="32"/>
                <c:pt idx="0">
                  <c:v>106.23567417466263</c:v>
                </c:pt>
                <c:pt idx="1">
                  <c:v>106.56703491678235</c:v>
                </c:pt>
                <c:pt idx="2">
                  <c:v>107.30534981257117</c:v>
                </c:pt>
                <c:pt idx="3">
                  <c:v>108.7527514902924</c:v>
                </c:pt>
                <c:pt idx="4">
                  <c:v>111.48901779412529</c:v>
                </c:pt>
                <c:pt idx="5">
                  <c:v>116.04988177448806</c:v>
                </c:pt>
                <c:pt idx="6">
                  <c:v>124.20990196165161</c:v>
                </c:pt>
                <c:pt idx="7">
                  <c:v>137.77879471153958</c:v>
                </c:pt>
                <c:pt idx="8">
                  <c:v>158.55776433992182</c:v>
                </c:pt>
                <c:pt idx="9">
                  <c:v>188.08990778072516</c:v>
                </c:pt>
                <c:pt idx="10">
                  <c:v>225.71776158265428</c:v>
                </c:pt>
                <c:pt idx="11">
                  <c:v>274.71597299991754</c:v>
                </c:pt>
                <c:pt idx="12">
                  <c:v>331.08546549341077</c:v>
                </c:pt>
                <c:pt idx="13">
                  <c:v>388.01992282336113</c:v>
                </c:pt>
                <c:pt idx="14">
                  <c:v>446.76370293505528</c:v>
                </c:pt>
                <c:pt idx="15">
                  <c:v>497.06096956387597</c:v>
                </c:pt>
                <c:pt idx="16">
                  <c:v>531.44119778313336</c:v>
                </c:pt>
                <c:pt idx="17">
                  <c:v>544.75551316018561</c:v>
                </c:pt>
                <c:pt idx="18">
                  <c:v>536.89094225338772</c:v>
                </c:pt>
                <c:pt idx="19">
                  <c:v>508.40544863685045</c:v>
                </c:pt>
                <c:pt idx="20">
                  <c:v>462.31585042792267</c:v>
                </c:pt>
                <c:pt idx="21">
                  <c:v>405.89132650077846</c:v>
                </c:pt>
                <c:pt idx="22">
                  <c:v>343.08733940086734</c:v>
                </c:pt>
                <c:pt idx="23">
                  <c:v>284.61804197709625</c:v>
                </c:pt>
                <c:pt idx="24">
                  <c:v>237.19288864494862</c:v>
                </c:pt>
                <c:pt idx="25">
                  <c:v>198.72588122239222</c:v>
                </c:pt>
                <c:pt idx="26">
                  <c:v>166.53803899071303</c:v>
                </c:pt>
                <c:pt idx="27">
                  <c:v>142.5468189074119</c:v>
                </c:pt>
                <c:pt idx="28">
                  <c:v>128.4187273747535</c:v>
                </c:pt>
                <c:pt idx="29">
                  <c:v>118.21465240613669</c:v>
                </c:pt>
                <c:pt idx="30">
                  <c:v>112.54522125890651</c:v>
                </c:pt>
                <c:pt idx="31">
                  <c:v>109.41416728858658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302400"/>
        <c:axId val="179303936"/>
      </c:scatterChart>
      <c:valAx>
        <c:axId val="179302400"/>
        <c:scaling>
          <c:orientation val="minMax"/>
        </c:scaling>
        <c:axPos val="b"/>
        <c:numFmt formatCode="General" sourceLinked="1"/>
        <c:tickLblPos val="nextTo"/>
        <c:crossAx val="179303936"/>
        <c:crosses val="autoZero"/>
        <c:crossBetween val="midCat"/>
      </c:valAx>
      <c:valAx>
        <c:axId val="179303936"/>
        <c:scaling>
          <c:orientation val="minMax"/>
        </c:scaling>
        <c:axPos val="l"/>
        <c:majorGridlines/>
        <c:numFmt formatCode="General" sourceLinked="1"/>
        <c:tickLblPos val="nextTo"/>
        <c:crossAx val="179302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'980009'!$E$2169:$E$2200</c:f>
              <c:numCache>
                <c:formatCode>General</c:formatCode>
                <c:ptCount val="32"/>
                <c:pt idx="0">
                  <c:v>86</c:v>
                </c:pt>
                <c:pt idx="1">
                  <c:v>104</c:v>
                </c:pt>
                <c:pt idx="2">
                  <c:v>122</c:v>
                </c:pt>
                <c:pt idx="3">
                  <c:v>118</c:v>
                </c:pt>
                <c:pt idx="4">
                  <c:v>122</c:v>
                </c:pt>
                <c:pt idx="5">
                  <c:v>151</c:v>
                </c:pt>
                <c:pt idx="6">
                  <c:v>144</c:v>
                </c:pt>
                <c:pt idx="7">
                  <c:v>166</c:v>
                </c:pt>
                <c:pt idx="8">
                  <c:v>162</c:v>
                </c:pt>
                <c:pt idx="9">
                  <c:v>205</c:v>
                </c:pt>
                <c:pt idx="10">
                  <c:v>221</c:v>
                </c:pt>
                <c:pt idx="11">
                  <c:v>286</c:v>
                </c:pt>
                <c:pt idx="12">
                  <c:v>319</c:v>
                </c:pt>
                <c:pt idx="13">
                  <c:v>349</c:v>
                </c:pt>
                <c:pt idx="14">
                  <c:v>430</c:v>
                </c:pt>
                <c:pt idx="15">
                  <c:v>489</c:v>
                </c:pt>
                <c:pt idx="16">
                  <c:v>536</c:v>
                </c:pt>
                <c:pt idx="17">
                  <c:v>575</c:v>
                </c:pt>
                <c:pt idx="18">
                  <c:v>590</c:v>
                </c:pt>
                <c:pt idx="19">
                  <c:v>530</c:v>
                </c:pt>
                <c:pt idx="20">
                  <c:v>484</c:v>
                </c:pt>
                <c:pt idx="21">
                  <c:v>451</c:v>
                </c:pt>
                <c:pt idx="22">
                  <c:v>392</c:v>
                </c:pt>
                <c:pt idx="23">
                  <c:v>274</c:v>
                </c:pt>
                <c:pt idx="24">
                  <c:v>245</c:v>
                </c:pt>
                <c:pt idx="25">
                  <c:v>208</c:v>
                </c:pt>
                <c:pt idx="26">
                  <c:v>174</c:v>
                </c:pt>
                <c:pt idx="27">
                  <c:v>147</c:v>
                </c:pt>
                <c:pt idx="28">
                  <c:v>107</c:v>
                </c:pt>
                <c:pt idx="29">
                  <c:v>96</c:v>
                </c:pt>
                <c:pt idx="30">
                  <c:v>102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'980009'!$F$2169:$F$2200</c:f>
              <c:numCache>
                <c:formatCode>0</c:formatCode>
                <c:ptCount val="32"/>
                <c:pt idx="0">
                  <c:v>107.35484749815311</c:v>
                </c:pt>
                <c:pt idx="1">
                  <c:v>107.64303726121825</c:v>
                </c:pt>
                <c:pt idx="2">
                  <c:v>108.29536841554528</c:v>
                </c:pt>
                <c:pt idx="3">
                  <c:v>109.59409295620281</c:v>
                </c:pt>
                <c:pt idx="4">
                  <c:v>112.08614513225828</c:v>
                </c:pt>
                <c:pt idx="5">
                  <c:v>116.29890550164866</c:v>
                </c:pt>
                <c:pt idx="6">
                  <c:v>123.94236799617541</c:v>
                </c:pt>
                <c:pt idx="7">
                  <c:v>136.83522963387813</c:v>
                </c:pt>
                <c:pt idx="8">
                  <c:v>156.86133492774397</c:v>
                </c:pt>
                <c:pt idx="9">
                  <c:v>185.7241316101246</c:v>
                </c:pt>
                <c:pt idx="10">
                  <c:v>223.00186358888934</c:v>
                </c:pt>
                <c:pt idx="11">
                  <c:v>272.21941704237554</c:v>
                </c:pt>
                <c:pt idx="12">
                  <c:v>329.67230010984571</c:v>
                </c:pt>
                <c:pt idx="13">
                  <c:v>388.59328356215599</c:v>
                </c:pt>
                <c:pt idx="14">
                  <c:v>450.47629687771337</c:v>
                </c:pt>
                <c:pt idx="15">
                  <c:v>504.76248291038377</c:v>
                </c:pt>
                <c:pt idx="16">
                  <c:v>543.46367570087943</c:v>
                </c:pt>
                <c:pt idx="17">
                  <c:v>560.75515495760192</c:v>
                </c:pt>
                <c:pt idx="18">
                  <c:v>555.74592775231258</c:v>
                </c:pt>
                <c:pt idx="19">
                  <c:v>529.02525077852249</c:v>
                </c:pt>
                <c:pt idx="20">
                  <c:v>483.18550024700136</c:v>
                </c:pt>
                <c:pt idx="21">
                  <c:v>425.56604581161895</c:v>
                </c:pt>
                <c:pt idx="22">
                  <c:v>360.35288674187558</c:v>
                </c:pt>
                <c:pt idx="23">
                  <c:v>298.89854022228764</c:v>
                </c:pt>
                <c:pt idx="24">
                  <c:v>248.59868964102404</c:v>
                </c:pt>
                <c:pt idx="25">
                  <c:v>207.51011951941476</c:v>
                </c:pt>
                <c:pt idx="26">
                  <c:v>172.91757105675387</c:v>
                </c:pt>
                <c:pt idx="27">
                  <c:v>146.99164072069098</c:v>
                </c:pt>
                <c:pt idx="28">
                  <c:v>131.65535760459156</c:v>
                </c:pt>
                <c:pt idx="29">
                  <c:v>120.53812070528261</c:v>
                </c:pt>
                <c:pt idx="30">
                  <c:v>114.34197673543527</c:v>
                </c:pt>
                <c:pt idx="31">
                  <c:v>110.91197939446032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329664"/>
        <c:axId val="179343744"/>
      </c:scatterChart>
      <c:valAx>
        <c:axId val="179329664"/>
        <c:scaling>
          <c:orientation val="minMax"/>
        </c:scaling>
        <c:axPos val="b"/>
        <c:numFmt formatCode="General" sourceLinked="1"/>
        <c:tickLblPos val="nextTo"/>
        <c:crossAx val="179343744"/>
        <c:crosses val="autoZero"/>
        <c:crossBetween val="midCat"/>
      </c:valAx>
      <c:valAx>
        <c:axId val="179343744"/>
        <c:scaling>
          <c:orientation val="minMax"/>
        </c:scaling>
        <c:axPos val="l"/>
        <c:majorGridlines/>
        <c:numFmt formatCode="General" sourceLinked="1"/>
        <c:tickLblPos val="nextTo"/>
        <c:crossAx val="179329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'980009'!$E$2219:$E$2250</c:f>
              <c:numCache>
                <c:formatCode>General</c:formatCode>
                <c:ptCount val="32"/>
                <c:pt idx="0">
                  <c:v>69</c:v>
                </c:pt>
                <c:pt idx="1">
                  <c:v>125</c:v>
                </c:pt>
                <c:pt idx="2">
                  <c:v>124</c:v>
                </c:pt>
                <c:pt idx="3">
                  <c:v>147</c:v>
                </c:pt>
                <c:pt idx="4">
                  <c:v>141</c:v>
                </c:pt>
                <c:pt idx="5">
                  <c:v>173</c:v>
                </c:pt>
                <c:pt idx="6">
                  <c:v>174</c:v>
                </c:pt>
                <c:pt idx="7">
                  <c:v>200</c:v>
                </c:pt>
                <c:pt idx="8">
                  <c:v>225</c:v>
                </c:pt>
                <c:pt idx="9">
                  <c:v>334</c:v>
                </c:pt>
                <c:pt idx="10">
                  <c:v>427</c:v>
                </c:pt>
                <c:pt idx="11">
                  <c:v>479</c:v>
                </c:pt>
                <c:pt idx="12">
                  <c:v>638</c:v>
                </c:pt>
                <c:pt idx="13">
                  <c:v>813</c:v>
                </c:pt>
                <c:pt idx="14">
                  <c:v>1008</c:v>
                </c:pt>
                <c:pt idx="15">
                  <c:v>1008</c:v>
                </c:pt>
                <c:pt idx="16">
                  <c:v>1053</c:v>
                </c:pt>
                <c:pt idx="17">
                  <c:v>919</c:v>
                </c:pt>
                <c:pt idx="18">
                  <c:v>743</c:v>
                </c:pt>
                <c:pt idx="19">
                  <c:v>481</c:v>
                </c:pt>
                <c:pt idx="20">
                  <c:v>388</c:v>
                </c:pt>
                <c:pt idx="21">
                  <c:v>292</c:v>
                </c:pt>
                <c:pt idx="22">
                  <c:v>244</c:v>
                </c:pt>
                <c:pt idx="23">
                  <c:v>222</c:v>
                </c:pt>
                <c:pt idx="24">
                  <c:v>153</c:v>
                </c:pt>
                <c:pt idx="25">
                  <c:v>133</c:v>
                </c:pt>
                <c:pt idx="26">
                  <c:v>138</c:v>
                </c:pt>
                <c:pt idx="27">
                  <c:v>113</c:v>
                </c:pt>
                <c:pt idx="28">
                  <c:v>100</c:v>
                </c:pt>
                <c:pt idx="29">
                  <c:v>102</c:v>
                </c:pt>
                <c:pt idx="30">
                  <c:v>118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'980009'!$F$2219:$F$2250</c:f>
              <c:numCache>
                <c:formatCode>0</c:formatCode>
                <c:ptCount val="32"/>
                <c:pt idx="0">
                  <c:v>117.26905378829196</c:v>
                </c:pt>
                <c:pt idx="1">
                  <c:v>117.40534735842358</c:v>
                </c:pt>
                <c:pt idx="2">
                  <c:v>117.84192430255901</c:v>
                </c:pt>
                <c:pt idx="3">
                  <c:v>119.03034928383885</c:v>
                </c:pt>
                <c:pt idx="4">
                  <c:v>122.03238155550531</c:v>
                </c:pt>
                <c:pt idx="5">
                  <c:v>128.4363943348186</c:v>
                </c:pt>
                <c:pt idx="6">
                  <c:v>142.6569058736535</c:v>
                </c:pt>
                <c:pt idx="7">
                  <c:v>171.16385802809521</c:v>
                </c:pt>
                <c:pt idx="8">
                  <c:v>221.79422277874994</c:v>
                </c:pt>
                <c:pt idx="9">
                  <c:v>301.70770051974171</c:v>
                </c:pt>
                <c:pt idx="10">
                  <c:v>409.61381527945053</c:v>
                </c:pt>
                <c:pt idx="11">
                  <c:v>551.34382749238796</c:v>
                </c:pt>
                <c:pt idx="12">
                  <c:v>706.04748467241268</c:v>
                </c:pt>
                <c:pt idx="13">
                  <c:v>842.82506898227223</c:v>
                </c:pt>
                <c:pt idx="14">
                  <c:v>949.33279788652544</c:v>
                </c:pt>
                <c:pt idx="15">
                  <c:v>991.00815707593529</c:v>
                </c:pt>
                <c:pt idx="16">
                  <c:v>956.07548062812089</c:v>
                </c:pt>
                <c:pt idx="17">
                  <c:v>854.58071358277721</c:v>
                </c:pt>
                <c:pt idx="18">
                  <c:v>722.78006472031871</c:v>
                </c:pt>
                <c:pt idx="19">
                  <c:v>569.25905710757399</c:v>
                </c:pt>
                <c:pt idx="20">
                  <c:v>424.83251811257571</c:v>
                </c:pt>
                <c:pt idx="21">
                  <c:v>309.7531252856956</c:v>
                </c:pt>
                <c:pt idx="22">
                  <c:v>224.85425216063206</c:v>
                </c:pt>
                <c:pt idx="23">
                  <c:v>172.97652213200641</c:v>
                </c:pt>
                <c:pt idx="24">
                  <c:v>145.28938012165742</c:v>
                </c:pt>
                <c:pt idx="25">
                  <c:v>130.50712749116406</c:v>
                </c:pt>
                <c:pt idx="26">
                  <c:v>122.64461249888167</c:v>
                </c:pt>
                <c:pt idx="27">
                  <c:v>119.13960890912369</c:v>
                </c:pt>
                <c:pt idx="28">
                  <c:v>117.93065892522134</c:v>
                </c:pt>
                <c:pt idx="29">
                  <c:v>117.42583691610803</c:v>
                </c:pt>
                <c:pt idx="30">
                  <c:v>117.27352698465876</c:v>
                </c:pt>
                <c:pt idx="31">
                  <c:v>117.22790723442841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713536"/>
        <c:axId val="179715072"/>
      </c:scatterChart>
      <c:valAx>
        <c:axId val="179713536"/>
        <c:scaling>
          <c:orientation val="minMax"/>
        </c:scaling>
        <c:axPos val="b"/>
        <c:numFmt formatCode="General" sourceLinked="1"/>
        <c:tickLblPos val="nextTo"/>
        <c:crossAx val="179715072"/>
        <c:crosses val="autoZero"/>
        <c:crossBetween val="midCat"/>
      </c:valAx>
      <c:valAx>
        <c:axId val="179715072"/>
        <c:scaling>
          <c:orientation val="minMax"/>
        </c:scaling>
        <c:axPos val="l"/>
        <c:majorGridlines/>
        <c:numFmt formatCode="General" sourceLinked="1"/>
        <c:tickLblPos val="nextTo"/>
        <c:crossAx val="179713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'980009'!$E$2269:$E$2300</c:f>
              <c:numCache>
                <c:formatCode>General</c:formatCode>
                <c:ptCount val="32"/>
                <c:pt idx="0">
                  <c:v>99</c:v>
                </c:pt>
                <c:pt idx="1">
                  <c:v>113</c:v>
                </c:pt>
                <c:pt idx="2">
                  <c:v>123</c:v>
                </c:pt>
                <c:pt idx="3">
                  <c:v>160</c:v>
                </c:pt>
                <c:pt idx="4">
                  <c:v>129</c:v>
                </c:pt>
                <c:pt idx="5">
                  <c:v>144</c:v>
                </c:pt>
                <c:pt idx="6">
                  <c:v>153</c:v>
                </c:pt>
                <c:pt idx="7">
                  <c:v>177</c:v>
                </c:pt>
                <c:pt idx="8">
                  <c:v>186</c:v>
                </c:pt>
                <c:pt idx="9">
                  <c:v>247</c:v>
                </c:pt>
                <c:pt idx="10">
                  <c:v>333</c:v>
                </c:pt>
                <c:pt idx="11">
                  <c:v>383</c:v>
                </c:pt>
                <c:pt idx="12">
                  <c:v>554</c:v>
                </c:pt>
                <c:pt idx="13">
                  <c:v>735</c:v>
                </c:pt>
                <c:pt idx="14">
                  <c:v>940</c:v>
                </c:pt>
                <c:pt idx="15">
                  <c:v>1099</c:v>
                </c:pt>
                <c:pt idx="16">
                  <c:v>1026</c:v>
                </c:pt>
                <c:pt idx="17">
                  <c:v>840</c:v>
                </c:pt>
                <c:pt idx="18">
                  <c:v>662</c:v>
                </c:pt>
                <c:pt idx="19">
                  <c:v>446</c:v>
                </c:pt>
                <c:pt idx="20">
                  <c:v>365</c:v>
                </c:pt>
                <c:pt idx="21">
                  <c:v>259</c:v>
                </c:pt>
                <c:pt idx="22">
                  <c:v>208</c:v>
                </c:pt>
                <c:pt idx="23">
                  <c:v>151</c:v>
                </c:pt>
                <c:pt idx="24">
                  <c:v>150</c:v>
                </c:pt>
                <c:pt idx="25">
                  <c:v>128</c:v>
                </c:pt>
                <c:pt idx="26">
                  <c:v>121</c:v>
                </c:pt>
                <c:pt idx="27">
                  <c:v>104</c:v>
                </c:pt>
                <c:pt idx="28">
                  <c:v>106</c:v>
                </c:pt>
                <c:pt idx="29">
                  <c:v>123</c:v>
                </c:pt>
                <c:pt idx="30">
                  <c:v>112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'980009'!$F$2269:$F$2300</c:f>
              <c:numCache>
                <c:formatCode>0</c:formatCode>
                <c:ptCount val="32"/>
                <c:pt idx="0">
                  <c:v>120.67195642897907</c:v>
                </c:pt>
                <c:pt idx="1">
                  <c:v>120.67858223024231</c:v>
                </c:pt>
                <c:pt idx="2">
                  <c:v>120.71105778663906</c:v>
                </c:pt>
                <c:pt idx="3">
                  <c:v>120.84234700006283</c:v>
                </c:pt>
                <c:pt idx="4">
                  <c:v>121.31965795622912</c:v>
                </c:pt>
                <c:pt idx="5">
                  <c:v>122.72874717454211</c:v>
                </c:pt>
                <c:pt idx="6">
                  <c:v>126.97398069608518</c:v>
                </c:pt>
                <c:pt idx="7">
                  <c:v>138.32764030143915</c:v>
                </c:pt>
                <c:pt idx="8">
                  <c:v>164.51838534670213</c:v>
                </c:pt>
                <c:pt idx="9">
                  <c:v>216.59683656267495</c:v>
                </c:pt>
                <c:pt idx="10">
                  <c:v>302.23878626469138</c:v>
                </c:pt>
                <c:pt idx="11">
                  <c:v>435.7691181425634</c:v>
                </c:pt>
                <c:pt idx="12">
                  <c:v>604.87761943001112</c:v>
                </c:pt>
                <c:pt idx="13">
                  <c:v>774.09513994932377</c:v>
                </c:pt>
                <c:pt idx="14">
                  <c:v>922.26081195262577</c:v>
                </c:pt>
                <c:pt idx="15">
                  <c:v>994.4465974916468</c:v>
                </c:pt>
                <c:pt idx="16">
                  <c:v>965.05714015981812</c:v>
                </c:pt>
                <c:pt idx="17">
                  <c:v>845.40438046491943</c:v>
                </c:pt>
                <c:pt idx="18">
                  <c:v>687.53375474278403</c:v>
                </c:pt>
                <c:pt idx="19">
                  <c:v>511.18143453273399</c:v>
                </c:pt>
                <c:pt idx="20">
                  <c:v>358.33373066338868</c:v>
                </c:pt>
                <c:pt idx="21">
                  <c:v>249.91917721722274</c:v>
                </c:pt>
                <c:pt idx="22">
                  <c:v>181.12057418173842</c:v>
                </c:pt>
                <c:pt idx="23">
                  <c:v>146.18010278326204</c:v>
                </c:pt>
                <c:pt idx="24">
                  <c:v>131.01482773455356</c:v>
                </c:pt>
                <c:pt idx="25">
                  <c:v>124.53199211718182</c:v>
                </c:pt>
                <c:pt idx="26">
                  <c:v>121.85509987956711</c:v>
                </c:pt>
                <c:pt idx="27">
                  <c:v>120.97156561322326</c:v>
                </c:pt>
                <c:pt idx="28">
                  <c:v>120.75209913399114</c:v>
                </c:pt>
                <c:pt idx="29">
                  <c:v>120.68688331289042</c:v>
                </c:pt>
                <c:pt idx="30">
                  <c:v>120.67360594485787</c:v>
                </c:pt>
                <c:pt idx="31">
                  <c:v>120.67094483388246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646848"/>
        <c:axId val="179648384"/>
      </c:scatterChart>
      <c:valAx>
        <c:axId val="179646848"/>
        <c:scaling>
          <c:orientation val="minMax"/>
        </c:scaling>
        <c:axPos val="b"/>
        <c:numFmt formatCode="General" sourceLinked="1"/>
        <c:tickLblPos val="nextTo"/>
        <c:crossAx val="179648384"/>
        <c:crosses val="autoZero"/>
        <c:crossBetween val="midCat"/>
      </c:valAx>
      <c:valAx>
        <c:axId val="179648384"/>
        <c:scaling>
          <c:orientation val="minMax"/>
        </c:scaling>
        <c:axPos val="l"/>
        <c:majorGridlines/>
        <c:numFmt formatCode="General" sourceLinked="1"/>
        <c:tickLblPos val="nextTo"/>
        <c:crossAx val="17964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'980009'!$E$2319:$E$2350</c:f>
              <c:numCache>
                <c:formatCode>General</c:formatCode>
                <c:ptCount val="32"/>
                <c:pt idx="0">
                  <c:v>90</c:v>
                </c:pt>
                <c:pt idx="1">
                  <c:v>113</c:v>
                </c:pt>
                <c:pt idx="2">
                  <c:v>120</c:v>
                </c:pt>
                <c:pt idx="3">
                  <c:v>106</c:v>
                </c:pt>
                <c:pt idx="4">
                  <c:v>153</c:v>
                </c:pt>
                <c:pt idx="5">
                  <c:v>132</c:v>
                </c:pt>
                <c:pt idx="6">
                  <c:v>136</c:v>
                </c:pt>
                <c:pt idx="7">
                  <c:v>153</c:v>
                </c:pt>
                <c:pt idx="8">
                  <c:v>185</c:v>
                </c:pt>
                <c:pt idx="9">
                  <c:v>210</c:v>
                </c:pt>
                <c:pt idx="10">
                  <c:v>207</c:v>
                </c:pt>
                <c:pt idx="11">
                  <c:v>261</c:v>
                </c:pt>
                <c:pt idx="12">
                  <c:v>344</c:v>
                </c:pt>
                <c:pt idx="13">
                  <c:v>395</c:v>
                </c:pt>
                <c:pt idx="14">
                  <c:v>445</c:v>
                </c:pt>
                <c:pt idx="15">
                  <c:v>498</c:v>
                </c:pt>
                <c:pt idx="16">
                  <c:v>527</c:v>
                </c:pt>
                <c:pt idx="17">
                  <c:v>567</c:v>
                </c:pt>
                <c:pt idx="18">
                  <c:v>574</c:v>
                </c:pt>
                <c:pt idx="19">
                  <c:v>534</c:v>
                </c:pt>
                <c:pt idx="20">
                  <c:v>552</c:v>
                </c:pt>
                <c:pt idx="21">
                  <c:v>496</c:v>
                </c:pt>
                <c:pt idx="22">
                  <c:v>412</c:v>
                </c:pt>
                <c:pt idx="23">
                  <c:v>306</c:v>
                </c:pt>
                <c:pt idx="24">
                  <c:v>240</c:v>
                </c:pt>
                <c:pt idx="25">
                  <c:v>198</c:v>
                </c:pt>
                <c:pt idx="26">
                  <c:v>193</c:v>
                </c:pt>
                <c:pt idx="27">
                  <c:v>170</c:v>
                </c:pt>
                <c:pt idx="28">
                  <c:v>171</c:v>
                </c:pt>
                <c:pt idx="29">
                  <c:v>149</c:v>
                </c:pt>
                <c:pt idx="30">
                  <c:v>119</c:v>
                </c:pt>
                <c:pt idx="31">
                  <c:v>120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'980009'!$F$2319:$F$2350</c:f>
              <c:numCache>
                <c:formatCode>0</c:formatCode>
                <c:ptCount val="32"/>
                <c:pt idx="0">
                  <c:v>117.07127011404565</c:v>
                </c:pt>
                <c:pt idx="1">
                  <c:v>117.34613105665363</c:v>
                </c:pt>
                <c:pt idx="2">
                  <c:v>117.96617323591612</c:v>
                </c:pt>
                <c:pt idx="3">
                  <c:v>119.19759355710993</c:v>
                </c:pt>
                <c:pt idx="4">
                  <c:v>121.55711000988261</c:v>
                </c:pt>
                <c:pt idx="5">
                  <c:v>125.54410014149298</c:v>
                </c:pt>
                <c:pt idx="6">
                  <c:v>132.78209853692408</c:v>
                </c:pt>
                <c:pt idx="7">
                  <c:v>145.01209593317432</c:v>
                </c:pt>
                <c:pt idx="8">
                  <c:v>164.0653852513538</c:v>
                </c:pt>
                <c:pt idx="9">
                  <c:v>191.64511621586786</c:v>
                </c:pt>
                <c:pt idx="10">
                  <c:v>227.46785335597872</c:v>
                </c:pt>
                <c:pt idx="11">
                  <c:v>275.11530719278716</c:v>
                </c:pt>
                <c:pt idx="12">
                  <c:v>331.27598968295501</c:v>
                </c:pt>
                <c:pt idx="13">
                  <c:v>389.5788612465841</c:v>
                </c:pt>
                <c:pt idx="14">
                  <c:v>451.83948406812095</c:v>
                </c:pt>
                <c:pt idx="15">
                  <c:v>507.87063319372373</c:v>
                </c:pt>
                <c:pt idx="16">
                  <c:v>549.72319658521849</c:v>
                </c:pt>
                <c:pt idx="17">
                  <c:v>571.24137529080747</c:v>
                </c:pt>
                <c:pt idx="18">
                  <c:v>570.60682253583934</c:v>
                </c:pt>
                <c:pt idx="19">
                  <c:v>548.38839294261243</c:v>
                </c:pt>
                <c:pt idx="20">
                  <c:v>506.2660235947165</c:v>
                </c:pt>
                <c:pt idx="21">
                  <c:v>450.95090843545233</c:v>
                </c:pt>
                <c:pt idx="22">
                  <c:v>386.4495959453368</c:v>
                </c:pt>
                <c:pt idx="23">
                  <c:v>324.15271150641854</c:v>
                </c:pt>
                <c:pt idx="24">
                  <c:v>272.0695558060512</c:v>
                </c:pt>
                <c:pt idx="25">
                  <c:v>228.69286037306219</c:v>
                </c:pt>
                <c:pt idx="26">
                  <c:v>191.44849994574952</c:v>
                </c:pt>
                <c:pt idx="27">
                  <c:v>162.93910231201687</c:v>
                </c:pt>
                <c:pt idx="28">
                  <c:v>145.7185703873094</c:v>
                </c:pt>
                <c:pt idx="29">
                  <c:v>132.97157462498831</c:v>
                </c:pt>
                <c:pt idx="30">
                  <c:v>125.70566792934682</c:v>
                </c:pt>
                <c:pt idx="31">
                  <c:v>121.59400149014627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686016"/>
        <c:axId val="179732864"/>
      </c:scatterChart>
      <c:valAx>
        <c:axId val="179686016"/>
        <c:scaling>
          <c:orientation val="minMax"/>
        </c:scaling>
        <c:axPos val="b"/>
        <c:numFmt formatCode="General" sourceLinked="1"/>
        <c:tickLblPos val="nextTo"/>
        <c:crossAx val="179732864"/>
        <c:crosses val="autoZero"/>
        <c:crossBetween val="midCat"/>
      </c:valAx>
      <c:valAx>
        <c:axId val="179732864"/>
        <c:scaling>
          <c:orientation val="minMax"/>
        </c:scaling>
        <c:axPos val="l"/>
        <c:majorGridlines/>
        <c:numFmt formatCode="General" sourceLinked="1"/>
        <c:tickLblPos val="nextTo"/>
        <c:crossAx val="179686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'980009'!$E$2369:$E$2400</c:f>
              <c:numCache>
                <c:formatCode>General</c:formatCode>
                <c:ptCount val="32"/>
                <c:pt idx="0">
                  <c:v>78</c:v>
                </c:pt>
                <c:pt idx="1">
                  <c:v>115</c:v>
                </c:pt>
                <c:pt idx="2">
                  <c:v>132</c:v>
                </c:pt>
                <c:pt idx="3">
                  <c:v>147</c:v>
                </c:pt>
                <c:pt idx="4">
                  <c:v>144</c:v>
                </c:pt>
                <c:pt idx="5">
                  <c:v>136</c:v>
                </c:pt>
                <c:pt idx="6">
                  <c:v>154</c:v>
                </c:pt>
                <c:pt idx="7">
                  <c:v>169</c:v>
                </c:pt>
                <c:pt idx="8">
                  <c:v>173</c:v>
                </c:pt>
                <c:pt idx="9">
                  <c:v>214</c:v>
                </c:pt>
                <c:pt idx="10">
                  <c:v>217</c:v>
                </c:pt>
                <c:pt idx="11">
                  <c:v>298</c:v>
                </c:pt>
                <c:pt idx="12">
                  <c:v>329</c:v>
                </c:pt>
                <c:pt idx="13">
                  <c:v>366</c:v>
                </c:pt>
                <c:pt idx="14">
                  <c:v>460</c:v>
                </c:pt>
                <c:pt idx="15">
                  <c:v>486</c:v>
                </c:pt>
                <c:pt idx="16">
                  <c:v>557</c:v>
                </c:pt>
                <c:pt idx="17">
                  <c:v>553</c:v>
                </c:pt>
                <c:pt idx="18">
                  <c:v>568</c:v>
                </c:pt>
                <c:pt idx="19">
                  <c:v>587</c:v>
                </c:pt>
                <c:pt idx="20">
                  <c:v>507</c:v>
                </c:pt>
                <c:pt idx="21">
                  <c:v>431</c:v>
                </c:pt>
                <c:pt idx="22">
                  <c:v>423</c:v>
                </c:pt>
                <c:pt idx="23">
                  <c:v>357</c:v>
                </c:pt>
                <c:pt idx="24">
                  <c:v>251</c:v>
                </c:pt>
                <c:pt idx="25">
                  <c:v>197</c:v>
                </c:pt>
                <c:pt idx="26">
                  <c:v>182</c:v>
                </c:pt>
                <c:pt idx="27">
                  <c:v>153</c:v>
                </c:pt>
                <c:pt idx="28">
                  <c:v>150</c:v>
                </c:pt>
                <c:pt idx="29">
                  <c:v>126</c:v>
                </c:pt>
                <c:pt idx="30">
                  <c:v>129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'980009'!$F$2369:$F$2400</c:f>
              <c:numCache>
                <c:formatCode>0</c:formatCode>
                <c:ptCount val="32"/>
                <c:pt idx="0">
                  <c:v>117.61794683437532</c:v>
                </c:pt>
                <c:pt idx="1">
                  <c:v>117.93466324892239</c:v>
                </c:pt>
                <c:pt idx="2">
                  <c:v>118.63807029690049</c:v>
                </c:pt>
                <c:pt idx="3">
                  <c:v>120.01425122116939</c:v>
                </c:pt>
                <c:pt idx="4">
                  <c:v>122.61390886385921</c:v>
                </c:pt>
                <c:pt idx="5">
                  <c:v>126.94913749855463</c:v>
                </c:pt>
                <c:pt idx="6">
                  <c:v>134.71919095732895</c:v>
                </c:pt>
                <c:pt idx="7">
                  <c:v>147.68197410462514</c:v>
                </c:pt>
                <c:pt idx="8">
                  <c:v>167.63022420943659</c:v>
                </c:pt>
                <c:pt idx="9">
                  <c:v>196.17000682946872</c:v>
                </c:pt>
                <c:pt idx="10">
                  <c:v>232.83767638615308</c:v>
                </c:pt>
                <c:pt idx="11">
                  <c:v>281.09529862373648</c:v>
                </c:pt>
                <c:pt idx="12">
                  <c:v>337.37797403729269</c:v>
                </c:pt>
                <c:pt idx="13">
                  <c:v>395.20721421073574</c:v>
                </c:pt>
                <c:pt idx="14">
                  <c:v>456.28283446744172</c:v>
                </c:pt>
                <c:pt idx="15">
                  <c:v>510.50561926656383</c:v>
                </c:pt>
                <c:pt idx="16">
                  <c:v>550.18823437769311</c:v>
                </c:pt>
                <c:pt idx="17">
                  <c:v>569.54874823758848</c:v>
                </c:pt>
                <c:pt idx="18">
                  <c:v>567.22817627243899</c:v>
                </c:pt>
                <c:pt idx="19">
                  <c:v>543.78050857806738</c:v>
                </c:pt>
                <c:pt idx="20">
                  <c:v>501.13119631458051</c:v>
                </c:pt>
                <c:pt idx="21">
                  <c:v>445.9798128606987</c:v>
                </c:pt>
                <c:pt idx="22">
                  <c:v>382.19929316139803</c:v>
                </c:pt>
                <c:pt idx="23">
                  <c:v>320.90012187869814</c:v>
                </c:pt>
                <c:pt idx="24">
                  <c:v>269.79012783760476</c:v>
                </c:pt>
                <c:pt idx="25">
                  <c:v>227.27874291718692</c:v>
                </c:pt>
                <c:pt idx="26">
                  <c:v>190.78667333456383</c:v>
                </c:pt>
                <c:pt idx="27">
                  <c:v>162.83194009322526</c:v>
                </c:pt>
                <c:pt idx="28">
                  <c:v>145.9185104222112</c:v>
                </c:pt>
                <c:pt idx="29">
                  <c:v>133.36796164728005</c:v>
                </c:pt>
                <c:pt idx="30">
                  <c:v>126.18969350368398</c:v>
                </c:pt>
                <c:pt idx="31">
                  <c:v>122.11135564129562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839936"/>
        <c:axId val="180841472"/>
      </c:scatterChart>
      <c:valAx>
        <c:axId val="180839936"/>
        <c:scaling>
          <c:orientation val="minMax"/>
        </c:scaling>
        <c:axPos val="b"/>
        <c:numFmt formatCode="General" sourceLinked="1"/>
        <c:tickLblPos val="nextTo"/>
        <c:crossAx val="180841472"/>
        <c:crosses val="autoZero"/>
        <c:crossBetween val="midCat"/>
      </c:valAx>
      <c:valAx>
        <c:axId val="180841472"/>
        <c:scaling>
          <c:orientation val="minMax"/>
        </c:scaling>
        <c:axPos val="l"/>
        <c:majorGridlines/>
        <c:numFmt formatCode="General" sourceLinked="1"/>
        <c:tickLblPos val="nextTo"/>
        <c:crossAx val="180839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'980009'!$E$2419:$E$2450</c:f>
              <c:numCache>
                <c:formatCode>General</c:formatCode>
                <c:ptCount val="32"/>
                <c:pt idx="0">
                  <c:v>92</c:v>
                </c:pt>
                <c:pt idx="1">
                  <c:v>150</c:v>
                </c:pt>
                <c:pt idx="2">
                  <c:v>141</c:v>
                </c:pt>
                <c:pt idx="3">
                  <c:v>148</c:v>
                </c:pt>
                <c:pt idx="4">
                  <c:v>136</c:v>
                </c:pt>
                <c:pt idx="5">
                  <c:v>158</c:v>
                </c:pt>
                <c:pt idx="6">
                  <c:v>173</c:v>
                </c:pt>
                <c:pt idx="7">
                  <c:v>190</c:v>
                </c:pt>
                <c:pt idx="8">
                  <c:v>234</c:v>
                </c:pt>
                <c:pt idx="9">
                  <c:v>282</c:v>
                </c:pt>
                <c:pt idx="10">
                  <c:v>337</c:v>
                </c:pt>
                <c:pt idx="11">
                  <c:v>380</c:v>
                </c:pt>
                <c:pt idx="12">
                  <c:v>484</c:v>
                </c:pt>
                <c:pt idx="13">
                  <c:v>564</c:v>
                </c:pt>
                <c:pt idx="14">
                  <c:v>718</c:v>
                </c:pt>
                <c:pt idx="15">
                  <c:v>833</c:v>
                </c:pt>
                <c:pt idx="16">
                  <c:v>851</c:v>
                </c:pt>
                <c:pt idx="17">
                  <c:v>804</c:v>
                </c:pt>
                <c:pt idx="18">
                  <c:v>779</c:v>
                </c:pt>
                <c:pt idx="19">
                  <c:v>669</c:v>
                </c:pt>
                <c:pt idx="20">
                  <c:v>511</c:v>
                </c:pt>
                <c:pt idx="21">
                  <c:v>468</c:v>
                </c:pt>
                <c:pt idx="22">
                  <c:v>395</c:v>
                </c:pt>
                <c:pt idx="23">
                  <c:v>275</c:v>
                </c:pt>
                <c:pt idx="24">
                  <c:v>244</c:v>
                </c:pt>
                <c:pt idx="25">
                  <c:v>244</c:v>
                </c:pt>
                <c:pt idx="26">
                  <c:v>168</c:v>
                </c:pt>
                <c:pt idx="27">
                  <c:v>156</c:v>
                </c:pt>
                <c:pt idx="28">
                  <c:v>143</c:v>
                </c:pt>
                <c:pt idx="29">
                  <c:v>134</c:v>
                </c:pt>
                <c:pt idx="30">
                  <c:v>141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'980009'!$F$2419:$F$2450</c:f>
              <c:numCache>
                <c:formatCode>0</c:formatCode>
                <c:ptCount val="32"/>
                <c:pt idx="0">
                  <c:v>133.71469974910767</c:v>
                </c:pt>
                <c:pt idx="1">
                  <c:v>134.01906417273906</c:v>
                </c:pt>
                <c:pt idx="2">
                  <c:v>134.78255106611954</c:v>
                </c:pt>
                <c:pt idx="3">
                  <c:v>136.44945127581477</c:v>
                </c:pt>
                <c:pt idx="4">
                  <c:v>139.91605371677755</c:v>
                </c:pt>
                <c:pt idx="5">
                  <c:v>146.18576137450836</c:v>
                </c:pt>
                <c:pt idx="6">
                  <c:v>158.23855289827588</c:v>
                </c:pt>
                <c:pt idx="7">
                  <c:v>179.57902422570001</c:v>
                </c:pt>
                <c:pt idx="8">
                  <c:v>213.95396446278619</c:v>
                </c:pt>
                <c:pt idx="9">
                  <c:v>264.64217078499973</c:v>
                </c:pt>
                <c:pt idx="10">
                  <c:v>330.66463476954254</c:v>
                </c:pt>
                <c:pt idx="11">
                  <c:v>417.2252548843108</c:v>
                </c:pt>
                <c:pt idx="12">
                  <c:v>515.69029389905882</c:v>
                </c:pt>
                <c:pt idx="13">
                  <c:v>611.87168302623581</c:v>
                </c:pt>
                <c:pt idx="14">
                  <c:v>704.63150409021898</c:v>
                </c:pt>
                <c:pt idx="15">
                  <c:v>773.73206886824323</c:v>
                </c:pt>
                <c:pt idx="16">
                  <c:v>806.13330709630611</c:v>
                </c:pt>
                <c:pt idx="17">
                  <c:v>796.07811858207106</c:v>
                </c:pt>
                <c:pt idx="18">
                  <c:v>751.08252508321914</c:v>
                </c:pt>
                <c:pt idx="19">
                  <c:v>673.31026128371855</c:v>
                </c:pt>
                <c:pt idx="20">
                  <c:v>575.39280680144884</c:v>
                </c:pt>
                <c:pt idx="21">
                  <c:v>473.7772377810781</c:v>
                </c:pt>
                <c:pt idx="22">
                  <c:v>375.80439150312446</c:v>
                </c:pt>
                <c:pt idx="23">
                  <c:v>296.46295469552041</c:v>
                </c:pt>
                <c:pt idx="24">
                  <c:v>240.21487887994786</c:v>
                </c:pt>
                <c:pt idx="25">
                  <c:v>200.26119926265602</c:v>
                </c:pt>
                <c:pt idx="26">
                  <c:v>171.28174062311416</c:v>
                </c:pt>
                <c:pt idx="27">
                  <c:v>152.89763211600973</c:v>
                </c:pt>
                <c:pt idx="28">
                  <c:v>143.73014820353038</c:v>
                </c:pt>
                <c:pt idx="29">
                  <c:v>138.15157095992825</c:v>
                </c:pt>
                <c:pt idx="30">
                  <c:v>135.58753159421306</c:v>
                </c:pt>
                <c:pt idx="31">
                  <c:v>134.41660184879541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301632"/>
        <c:axId val="181303168"/>
      </c:scatterChart>
      <c:valAx>
        <c:axId val="181301632"/>
        <c:scaling>
          <c:orientation val="minMax"/>
        </c:scaling>
        <c:axPos val="b"/>
        <c:numFmt formatCode="General" sourceLinked="1"/>
        <c:tickLblPos val="nextTo"/>
        <c:crossAx val="181303168"/>
        <c:crosses val="autoZero"/>
        <c:crossBetween val="midCat"/>
      </c:valAx>
      <c:valAx>
        <c:axId val="181303168"/>
        <c:scaling>
          <c:orientation val="minMax"/>
        </c:scaling>
        <c:axPos val="l"/>
        <c:majorGridlines/>
        <c:numFmt formatCode="General" sourceLinked="1"/>
        <c:tickLblPos val="nextTo"/>
        <c:crossAx val="181301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'980009'!$E$219:$E$250</c:f>
              <c:numCache>
                <c:formatCode>General</c:formatCode>
                <c:ptCount val="32"/>
                <c:pt idx="0">
                  <c:v>80</c:v>
                </c:pt>
                <c:pt idx="1">
                  <c:v>127</c:v>
                </c:pt>
                <c:pt idx="2">
                  <c:v>130</c:v>
                </c:pt>
                <c:pt idx="3">
                  <c:v>141</c:v>
                </c:pt>
                <c:pt idx="4">
                  <c:v>157</c:v>
                </c:pt>
                <c:pt idx="5">
                  <c:v>149</c:v>
                </c:pt>
                <c:pt idx="6">
                  <c:v>163</c:v>
                </c:pt>
                <c:pt idx="7">
                  <c:v>214</c:v>
                </c:pt>
                <c:pt idx="8">
                  <c:v>255</c:v>
                </c:pt>
                <c:pt idx="9">
                  <c:v>338</c:v>
                </c:pt>
                <c:pt idx="10">
                  <c:v>372</c:v>
                </c:pt>
                <c:pt idx="11">
                  <c:v>516</c:v>
                </c:pt>
                <c:pt idx="12">
                  <c:v>724</c:v>
                </c:pt>
                <c:pt idx="13">
                  <c:v>884</c:v>
                </c:pt>
                <c:pt idx="14">
                  <c:v>978</c:v>
                </c:pt>
                <c:pt idx="15">
                  <c:v>932</c:v>
                </c:pt>
                <c:pt idx="16">
                  <c:v>821</c:v>
                </c:pt>
                <c:pt idx="17">
                  <c:v>647</c:v>
                </c:pt>
                <c:pt idx="18">
                  <c:v>501</c:v>
                </c:pt>
                <c:pt idx="19">
                  <c:v>345</c:v>
                </c:pt>
                <c:pt idx="20">
                  <c:v>271</c:v>
                </c:pt>
                <c:pt idx="21">
                  <c:v>192</c:v>
                </c:pt>
                <c:pt idx="22">
                  <c:v>166</c:v>
                </c:pt>
                <c:pt idx="23">
                  <c:v>151</c:v>
                </c:pt>
                <c:pt idx="24">
                  <c:v>139</c:v>
                </c:pt>
                <c:pt idx="25">
                  <c:v>141</c:v>
                </c:pt>
                <c:pt idx="26">
                  <c:v>131</c:v>
                </c:pt>
                <c:pt idx="27">
                  <c:v>105</c:v>
                </c:pt>
                <c:pt idx="28">
                  <c:v>110</c:v>
                </c:pt>
                <c:pt idx="29">
                  <c:v>103</c:v>
                </c:pt>
                <c:pt idx="30">
                  <c:v>109</c:v>
                </c:pt>
                <c:pt idx="31">
                  <c:v>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'980009'!$F$219:$F$250</c:f>
              <c:numCache>
                <c:formatCode>0</c:formatCode>
                <c:ptCount val="32"/>
                <c:pt idx="0">
                  <c:v>118.14182545751694</c:v>
                </c:pt>
                <c:pt idx="1">
                  <c:v>118.21538180595185</c:v>
                </c:pt>
                <c:pt idx="2">
                  <c:v>118.48979492100551</c:v>
                </c:pt>
                <c:pt idx="3">
                  <c:v>119.34460306072675</c:v>
                </c:pt>
                <c:pt idx="4">
                  <c:v>121.77013172133648</c:v>
                </c:pt>
                <c:pt idx="5">
                  <c:v>127.46403166892111</c:v>
                </c:pt>
                <c:pt idx="6">
                  <c:v>141.164722526232</c:v>
                </c:pt>
                <c:pt idx="7">
                  <c:v>170.46009683010325</c:v>
                </c:pt>
                <c:pt idx="8">
                  <c:v>224.86664499940838</c:v>
                </c:pt>
                <c:pt idx="9">
                  <c:v>312.69165570400423</c:v>
                </c:pt>
                <c:pt idx="10">
                  <c:v>431.08747511790574</c:v>
                </c:pt>
                <c:pt idx="11">
                  <c:v>581.97314437680609</c:v>
                </c:pt>
                <c:pt idx="12">
                  <c:v>735.36080173588289</c:v>
                </c:pt>
                <c:pt idx="13">
                  <c:v>853.26904173590674</c:v>
                </c:pt>
                <c:pt idx="14">
                  <c:v>917.39556723283624</c:v>
                </c:pt>
                <c:pt idx="15">
                  <c:v>899.41490001496481</c:v>
                </c:pt>
                <c:pt idx="16">
                  <c:v>803.94532910045723</c:v>
                </c:pt>
                <c:pt idx="17">
                  <c:v>660.09889248772004</c:v>
                </c:pt>
                <c:pt idx="18">
                  <c:v>515.38791153782347</c:v>
                </c:pt>
                <c:pt idx="19">
                  <c:v>376.53275620794062</c:v>
                </c:pt>
                <c:pt idx="20">
                  <c:v>268.33666155329479</c:v>
                </c:pt>
                <c:pt idx="21">
                  <c:v>197.1596887341025</c:v>
                </c:pt>
                <c:pt idx="22">
                  <c:v>154.31031488096895</c:v>
                </c:pt>
                <c:pt idx="23">
                  <c:v>133.27408359338338</c:v>
                </c:pt>
                <c:pt idx="24">
                  <c:v>124.28989437125348</c:v>
                </c:pt>
                <c:pt idx="25">
                  <c:v>120.45559560212635</c:v>
                </c:pt>
                <c:pt idx="26">
                  <c:v>118.85446641603433</c:v>
                </c:pt>
                <c:pt idx="27">
                  <c:v>118.31221138362594</c:v>
                </c:pt>
                <c:pt idx="28">
                  <c:v>118.1721195164002</c:v>
                </c:pt>
                <c:pt idx="29">
                  <c:v>118.12836693267303</c:v>
                </c:pt>
                <c:pt idx="30">
                  <c:v>118.11884710381226</c:v>
                </c:pt>
                <c:pt idx="31">
                  <c:v>118.11678937890751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021312"/>
        <c:axId val="157022848"/>
      </c:scatterChart>
      <c:valAx>
        <c:axId val="157021312"/>
        <c:scaling>
          <c:orientation val="minMax"/>
        </c:scaling>
        <c:axPos val="b"/>
        <c:numFmt formatCode="General" sourceLinked="1"/>
        <c:tickLblPos val="nextTo"/>
        <c:crossAx val="157022848"/>
        <c:crosses val="autoZero"/>
        <c:crossBetween val="midCat"/>
      </c:valAx>
      <c:valAx>
        <c:axId val="157022848"/>
        <c:scaling>
          <c:orientation val="minMax"/>
        </c:scaling>
        <c:axPos val="l"/>
        <c:majorGridlines/>
        <c:numFmt formatCode="General" sourceLinked="1"/>
        <c:tickLblPos val="nextTo"/>
        <c:crossAx val="157021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'980009'!$E$2469:$E$2500</c:f>
              <c:numCache>
                <c:formatCode>General</c:formatCode>
                <c:ptCount val="32"/>
                <c:pt idx="0">
                  <c:v>78</c:v>
                </c:pt>
                <c:pt idx="1">
                  <c:v>104</c:v>
                </c:pt>
                <c:pt idx="2">
                  <c:v>139</c:v>
                </c:pt>
                <c:pt idx="3">
                  <c:v>145</c:v>
                </c:pt>
                <c:pt idx="4">
                  <c:v>160</c:v>
                </c:pt>
                <c:pt idx="5">
                  <c:v>177</c:v>
                </c:pt>
                <c:pt idx="6">
                  <c:v>188</c:v>
                </c:pt>
                <c:pt idx="7">
                  <c:v>222</c:v>
                </c:pt>
                <c:pt idx="8">
                  <c:v>256</c:v>
                </c:pt>
                <c:pt idx="9">
                  <c:v>322</c:v>
                </c:pt>
                <c:pt idx="10">
                  <c:v>407</c:v>
                </c:pt>
                <c:pt idx="11">
                  <c:v>512</c:v>
                </c:pt>
                <c:pt idx="12">
                  <c:v>701</c:v>
                </c:pt>
                <c:pt idx="13">
                  <c:v>800</c:v>
                </c:pt>
                <c:pt idx="14">
                  <c:v>914</c:v>
                </c:pt>
                <c:pt idx="15">
                  <c:v>982</c:v>
                </c:pt>
                <c:pt idx="16">
                  <c:v>968</c:v>
                </c:pt>
                <c:pt idx="17">
                  <c:v>808</c:v>
                </c:pt>
                <c:pt idx="18">
                  <c:v>692</c:v>
                </c:pt>
                <c:pt idx="19">
                  <c:v>534</c:v>
                </c:pt>
                <c:pt idx="20">
                  <c:v>428</c:v>
                </c:pt>
                <c:pt idx="21">
                  <c:v>349</c:v>
                </c:pt>
                <c:pt idx="22">
                  <c:v>285</c:v>
                </c:pt>
                <c:pt idx="23">
                  <c:v>206</c:v>
                </c:pt>
                <c:pt idx="24">
                  <c:v>189</c:v>
                </c:pt>
                <c:pt idx="25">
                  <c:v>175</c:v>
                </c:pt>
                <c:pt idx="26">
                  <c:v>140</c:v>
                </c:pt>
                <c:pt idx="27">
                  <c:v>124</c:v>
                </c:pt>
                <c:pt idx="28">
                  <c:v>132</c:v>
                </c:pt>
                <c:pt idx="29">
                  <c:v>116</c:v>
                </c:pt>
                <c:pt idx="30">
                  <c:v>130</c:v>
                </c:pt>
                <c:pt idx="31">
                  <c:v>133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'980009'!$F$2469:$F$2500</c:f>
              <c:numCache>
                <c:formatCode>0</c:formatCode>
                <c:ptCount val="32"/>
                <c:pt idx="0">
                  <c:v>126.55267891192908</c:v>
                </c:pt>
                <c:pt idx="1">
                  <c:v>126.92484799812905</c:v>
                </c:pt>
                <c:pt idx="2">
                  <c:v>127.93336398639698</c:v>
                </c:pt>
                <c:pt idx="3">
                  <c:v>130.28388366512877</c:v>
                </c:pt>
                <c:pt idx="4">
                  <c:v>135.43596353337958</c:v>
                </c:pt>
                <c:pt idx="5">
                  <c:v>145.1260164950406</c:v>
                </c:pt>
                <c:pt idx="6">
                  <c:v>164.27276218425385</c:v>
                </c:pt>
                <c:pt idx="7">
                  <c:v>198.6844356405928</c:v>
                </c:pt>
                <c:pt idx="8">
                  <c:v>254.11870155571961</c:v>
                </c:pt>
                <c:pt idx="9">
                  <c:v>334.53407788610048</c:v>
                </c:pt>
                <c:pt idx="10">
                  <c:v>435.79185511651895</c:v>
                </c:pt>
                <c:pt idx="11">
                  <c:v>561.32988496940766</c:v>
                </c:pt>
                <c:pt idx="12">
                  <c:v>692.22730603000537</c:v>
                </c:pt>
                <c:pt idx="13">
                  <c:v>804.38320989916372</c:v>
                </c:pt>
                <c:pt idx="14">
                  <c:v>890.34473640709734</c:v>
                </c:pt>
                <c:pt idx="15">
                  <c:v>924.66672482945182</c:v>
                </c:pt>
                <c:pt idx="16">
                  <c:v>898.87236590302871</c:v>
                </c:pt>
                <c:pt idx="17">
                  <c:v>819.53763640567513</c:v>
                </c:pt>
                <c:pt idx="18">
                  <c:v>713.08799098355212</c:v>
                </c:pt>
                <c:pt idx="19">
                  <c:v>584.05912329672833</c:v>
                </c:pt>
                <c:pt idx="20">
                  <c:v>456.21315428627781</c:v>
                </c:pt>
                <c:pt idx="21">
                  <c:v>347.640809213691</c:v>
                </c:pt>
                <c:pt idx="22">
                  <c:v>261.130412269472</c:v>
                </c:pt>
                <c:pt idx="23">
                  <c:v>203.25094567305845</c:v>
                </c:pt>
                <c:pt idx="24">
                  <c:v>169.16169524811062</c:v>
                </c:pt>
                <c:pt idx="25">
                  <c:v>148.96183775743046</c:v>
                </c:pt>
                <c:pt idx="26">
                  <c:v>136.87778060794204</c:v>
                </c:pt>
                <c:pt idx="27">
                  <c:v>130.69366310134987</c:v>
                </c:pt>
                <c:pt idx="28">
                  <c:v>128.21929533957703</c:v>
                </c:pt>
                <c:pt idx="29">
                  <c:v>127.01379426066107</c:v>
                </c:pt>
                <c:pt idx="30">
                  <c:v>126.58008956567592</c:v>
                </c:pt>
                <c:pt idx="31">
                  <c:v>126.42472515169165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332992"/>
        <c:axId val="180962048"/>
      </c:scatterChart>
      <c:valAx>
        <c:axId val="181332992"/>
        <c:scaling>
          <c:orientation val="minMax"/>
        </c:scaling>
        <c:axPos val="b"/>
        <c:numFmt formatCode="General" sourceLinked="1"/>
        <c:tickLblPos val="nextTo"/>
        <c:crossAx val="180962048"/>
        <c:crosses val="autoZero"/>
        <c:crossBetween val="midCat"/>
      </c:valAx>
      <c:valAx>
        <c:axId val="180962048"/>
        <c:scaling>
          <c:orientation val="minMax"/>
        </c:scaling>
        <c:axPos val="l"/>
        <c:majorGridlines/>
        <c:numFmt formatCode="General" sourceLinked="1"/>
        <c:tickLblPos val="nextTo"/>
        <c:crossAx val="181332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'980009'!$E$2519:$E$2550</c:f>
              <c:numCache>
                <c:formatCode>General</c:formatCode>
                <c:ptCount val="32"/>
                <c:pt idx="0">
                  <c:v>92</c:v>
                </c:pt>
                <c:pt idx="1">
                  <c:v>136</c:v>
                </c:pt>
                <c:pt idx="2">
                  <c:v>154</c:v>
                </c:pt>
                <c:pt idx="3">
                  <c:v>123</c:v>
                </c:pt>
                <c:pt idx="4">
                  <c:v>144</c:v>
                </c:pt>
                <c:pt idx="5">
                  <c:v>127</c:v>
                </c:pt>
                <c:pt idx="6">
                  <c:v>155</c:v>
                </c:pt>
                <c:pt idx="7">
                  <c:v>168</c:v>
                </c:pt>
                <c:pt idx="8">
                  <c:v>176</c:v>
                </c:pt>
                <c:pt idx="9">
                  <c:v>282</c:v>
                </c:pt>
                <c:pt idx="10">
                  <c:v>356</c:v>
                </c:pt>
                <c:pt idx="11">
                  <c:v>438</c:v>
                </c:pt>
                <c:pt idx="12">
                  <c:v>552</c:v>
                </c:pt>
                <c:pt idx="13">
                  <c:v>706</c:v>
                </c:pt>
                <c:pt idx="14">
                  <c:v>888</c:v>
                </c:pt>
                <c:pt idx="15">
                  <c:v>1014</c:v>
                </c:pt>
                <c:pt idx="16">
                  <c:v>1010</c:v>
                </c:pt>
                <c:pt idx="17">
                  <c:v>851</c:v>
                </c:pt>
                <c:pt idx="18">
                  <c:v>693</c:v>
                </c:pt>
                <c:pt idx="19">
                  <c:v>497</c:v>
                </c:pt>
                <c:pt idx="20">
                  <c:v>402</c:v>
                </c:pt>
                <c:pt idx="21">
                  <c:v>294</c:v>
                </c:pt>
                <c:pt idx="22">
                  <c:v>212</c:v>
                </c:pt>
                <c:pt idx="23">
                  <c:v>203</c:v>
                </c:pt>
                <c:pt idx="24">
                  <c:v>163</c:v>
                </c:pt>
                <c:pt idx="25">
                  <c:v>141</c:v>
                </c:pt>
                <c:pt idx="26">
                  <c:v>133</c:v>
                </c:pt>
                <c:pt idx="27">
                  <c:v>134</c:v>
                </c:pt>
                <c:pt idx="28">
                  <c:v>107</c:v>
                </c:pt>
                <c:pt idx="29">
                  <c:v>117</c:v>
                </c:pt>
                <c:pt idx="30">
                  <c:v>107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'980009'!$F$2519:$F$2550</c:f>
              <c:numCache>
                <c:formatCode>0</c:formatCode>
                <c:ptCount val="32"/>
                <c:pt idx="0">
                  <c:v>126.03707597686679</c:v>
                </c:pt>
                <c:pt idx="1">
                  <c:v>126.0634532952306</c:v>
                </c:pt>
                <c:pt idx="2">
                  <c:v>126.16752628083995</c:v>
                </c:pt>
                <c:pt idx="3">
                  <c:v>126.51197402530329</c:v>
                </c:pt>
                <c:pt idx="4">
                  <c:v>127.55508755537444</c:v>
                </c:pt>
                <c:pt idx="5">
                  <c:v>130.17558384610126</c:v>
                </c:pt>
                <c:pt idx="6">
                  <c:v>136.97120310406308</c:v>
                </c:pt>
                <c:pt idx="7">
                  <c:v>152.78095327349612</c:v>
                </c:pt>
                <c:pt idx="8">
                  <c:v>185.00691224814651</c:v>
                </c:pt>
                <c:pt idx="9">
                  <c:v>242.63766444999126</c:v>
                </c:pt>
                <c:pt idx="10">
                  <c:v>329.54506436857076</c:v>
                </c:pt>
                <c:pt idx="11">
                  <c:v>455.85251503548437</c:v>
                </c:pt>
                <c:pt idx="12">
                  <c:v>607.5076374672218</c:v>
                </c:pt>
                <c:pt idx="13">
                  <c:v>754.39928311504514</c:v>
                </c:pt>
                <c:pt idx="14">
                  <c:v>882.0861187306474</c:v>
                </c:pt>
                <c:pt idx="15">
                  <c:v>948.03831659732737</c:v>
                </c:pt>
                <c:pt idx="16">
                  <c:v>931.94517488785971</c:v>
                </c:pt>
                <c:pt idx="17">
                  <c:v>839.61624409824185</c:v>
                </c:pt>
                <c:pt idx="18">
                  <c:v>709.00141441491041</c:v>
                </c:pt>
                <c:pt idx="19">
                  <c:v>553.35040830571825</c:v>
                </c:pt>
                <c:pt idx="20">
                  <c:v>407.68529596543431</c:v>
                </c:pt>
                <c:pt idx="21">
                  <c:v>294.56560761552976</c:v>
                </c:pt>
                <c:pt idx="22">
                  <c:v>214.66651400127625</c:v>
                </c:pt>
                <c:pt idx="23">
                  <c:v>168.6953133677618</c:v>
                </c:pt>
                <c:pt idx="24">
                  <c:v>145.86104301326506</c:v>
                </c:pt>
                <c:pt idx="25">
                  <c:v>134.6134709124718</c:v>
                </c:pt>
                <c:pt idx="26">
                  <c:v>129.17093527957712</c:v>
                </c:pt>
                <c:pt idx="27">
                  <c:v>127.00788920015663</c:v>
                </c:pt>
                <c:pt idx="28">
                  <c:v>126.35096653579893</c:v>
                </c:pt>
                <c:pt idx="29">
                  <c:v>126.11112109736517</c:v>
                </c:pt>
                <c:pt idx="30">
                  <c:v>126.04924182728718</c:v>
                </c:pt>
                <c:pt idx="31">
                  <c:v>126.03347065523998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004160"/>
        <c:axId val="181005696"/>
      </c:scatterChart>
      <c:valAx>
        <c:axId val="181004160"/>
        <c:scaling>
          <c:orientation val="minMax"/>
        </c:scaling>
        <c:axPos val="b"/>
        <c:numFmt formatCode="General" sourceLinked="1"/>
        <c:tickLblPos val="nextTo"/>
        <c:crossAx val="181005696"/>
        <c:crosses val="autoZero"/>
        <c:crossBetween val="midCat"/>
      </c:valAx>
      <c:valAx>
        <c:axId val="181005696"/>
        <c:scaling>
          <c:orientation val="minMax"/>
        </c:scaling>
        <c:axPos val="l"/>
        <c:majorGridlines/>
        <c:numFmt formatCode="General" sourceLinked="1"/>
        <c:tickLblPos val="nextTo"/>
        <c:crossAx val="181004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441280"/>
        <c:axId val="181442816"/>
      </c:scatterChart>
      <c:valAx>
        <c:axId val="181441280"/>
        <c:scaling>
          <c:orientation val="minMax"/>
        </c:scaling>
        <c:axPos val="b"/>
        <c:numFmt formatCode="General" sourceLinked="1"/>
        <c:tickLblPos val="nextTo"/>
        <c:crossAx val="181442816"/>
        <c:crosses val="autoZero"/>
        <c:crossBetween val="midCat"/>
      </c:valAx>
      <c:valAx>
        <c:axId val="181442816"/>
        <c:scaling>
          <c:orientation val="minMax"/>
        </c:scaling>
        <c:axPos val="l"/>
        <c:majorGridlines/>
        <c:numFmt formatCode="General" sourceLinked="1"/>
        <c:tickLblPos val="nextTo"/>
        <c:crossAx val="181441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'980009'!$E$2619:$E$2650</c:f>
              <c:numCache>
                <c:formatCode>General</c:formatCode>
                <c:ptCount val="32"/>
                <c:pt idx="0">
                  <c:v>208</c:v>
                </c:pt>
                <c:pt idx="1">
                  <c:v>220</c:v>
                </c:pt>
                <c:pt idx="2">
                  <c:v>227</c:v>
                </c:pt>
                <c:pt idx="3">
                  <c:v>241</c:v>
                </c:pt>
                <c:pt idx="4">
                  <c:v>217</c:v>
                </c:pt>
                <c:pt idx="5">
                  <c:v>253</c:v>
                </c:pt>
                <c:pt idx="6">
                  <c:v>260</c:v>
                </c:pt>
                <c:pt idx="7">
                  <c:v>325</c:v>
                </c:pt>
                <c:pt idx="8">
                  <c:v>307</c:v>
                </c:pt>
                <c:pt idx="9">
                  <c:v>368</c:v>
                </c:pt>
                <c:pt idx="10">
                  <c:v>391</c:v>
                </c:pt>
                <c:pt idx="11">
                  <c:v>506</c:v>
                </c:pt>
                <c:pt idx="12">
                  <c:v>600</c:v>
                </c:pt>
                <c:pt idx="13">
                  <c:v>694</c:v>
                </c:pt>
                <c:pt idx="14">
                  <c:v>763</c:v>
                </c:pt>
                <c:pt idx="15">
                  <c:v>829</c:v>
                </c:pt>
                <c:pt idx="16">
                  <c:v>918</c:v>
                </c:pt>
                <c:pt idx="17">
                  <c:v>900</c:v>
                </c:pt>
                <c:pt idx="18">
                  <c:v>857</c:v>
                </c:pt>
                <c:pt idx="19">
                  <c:v>808</c:v>
                </c:pt>
                <c:pt idx="20">
                  <c:v>650</c:v>
                </c:pt>
                <c:pt idx="21">
                  <c:v>568</c:v>
                </c:pt>
                <c:pt idx="22">
                  <c:v>453</c:v>
                </c:pt>
                <c:pt idx="23">
                  <c:v>428</c:v>
                </c:pt>
                <c:pt idx="24">
                  <c:v>382</c:v>
                </c:pt>
                <c:pt idx="25">
                  <c:v>388</c:v>
                </c:pt>
                <c:pt idx="26">
                  <c:v>299</c:v>
                </c:pt>
                <c:pt idx="27">
                  <c:v>301</c:v>
                </c:pt>
                <c:pt idx="28">
                  <c:v>279</c:v>
                </c:pt>
                <c:pt idx="29">
                  <c:v>226</c:v>
                </c:pt>
                <c:pt idx="30">
                  <c:v>233</c:v>
                </c:pt>
                <c:pt idx="31">
                  <c:v>271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'980009'!$F$2619:$F$2650</c:f>
              <c:numCache>
                <c:formatCode>0</c:formatCode>
                <c:ptCount val="32"/>
                <c:pt idx="0">
                  <c:v>236.46586145996437</c:v>
                </c:pt>
                <c:pt idx="1">
                  <c:v>236.86294442332306</c:v>
                </c:pt>
                <c:pt idx="2">
                  <c:v>237.80340000881708</c:v>
                </c:pt>
                <c:pt idx="3">
                  <c:v>239.75108340437956</c:v>
                </c:pt>
                <c:pt idx="4">
                  <c:v>243.61382278885984</c:v>
                </c:pt>
                <c:pt idx="5">
                  <c:v>250.31676870171472</c:v>
                </c:pt>
                <c:pt idx="6">
                  <c:v>262.7301037288579</c:v>
                </c:pt>
                <c:pt idx="7">
                  <c:v>283.97836561976271</c:v>
                </c:pt>
                <c:pt idx="8">
                  <c:v>317.23405296702396</c:v>
                </c:pt>
                <c:pt idx="9">
                  <c:v>365.15430146653478</c:v>
                </c:pt>
                <c:pt idx="10">
                  <c:v>426.53101950222111</c:v>
                </c:pt>
                <c:pt idx="11">
                  <c:v>506.13904071180258</c:v>
                </c:pt>
                <c:pt idx="12">
                  <c:v>596.34682779749937</c:v>
                </c:pt>
                <c:pt idx="13">
                  <c:v>684.88364790872629</c:v>
                </c:pt>
                <c:pt idx="14">
                  <c:v>771.76682321124315</c:v>
                </c:pt>
                <c:pt idx="15">
                  <c:v>839.4116087520764</c:v>
                </c:pt>
                <c:pt idx="16">
                  <c:v>876.12355321096959</c:v>
                </c:pt>
                <c:pt idx="17">
                  <c:v>875.79200211832574</c:v>
                </c:pt>
                <c:pt idx="18">
                  <c:v>843.02801075786806</c:v>
                </c:pt>
                <c:pt idx="19">
                  <c:v>779.21761006503584</c:v>
                </c:pt>
                <c:pt idx="20">
                  <c:v>693.6870481598736</c:v>
                </c:pt>
                <c:pt idx="21">
                  <c:v>600.42618781184956</c:v>
                </c:pt>
                <c:pt idx="22">
                  <c:v>506.1195221206699</c:v>
                </c:pt>
                <c:pt idx="23">
                  <c:v>425.88834326818193</c:v>
                </c:pt>
                <c:pt idx="24">
                  <c:v>366.12001046199509</c:v>
                </c:pt>
                <c:pt idx="25">
                  <c:v>321.48422947580195</c:v>
                </c:pt>
                <c:pt idx="26">
                  <c:v>287.27989701567691</c:v>
                </c:pt>
                <c:pt idx="27">
                  <c:v>264.17255273536585</c:v>
                </c:pt>
                <c:pt idx="28">
                  <c:v>251.86683912199112</c:v>
                </c:pt>
                <c:pt idx="29">
                  <c:v>243.84998356696701</c:v>
                </c:pt>
                <c:pt idx="30">
                  <c:v>239.87361096535096</c:v>
                </c:pt>
                <c:pt idx="31">
                  <c:v>237.91274372110678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464448"/>
        <c:axId val="181826688"/>
      </c:scatterChart>
      <c:valAx>
        <c:axId val="181464448"/>
        <c:scaling>
          <c:orientation val="minMax"/>
        </c:scaling>
        <c:axPos val="b"/>
        <c:numFmt formatCode="General" sourceLinked="1"/>
        <c:tickLblPos val="nextTo"/>
        <c:crossAx val="181826688"/>
        <c:crosses val="autoZero"/>
        <c:crossBetween val="midCat"/>
      </c:valAx>
      <c:valAx>
        <c:axId val="181826688"/>
        <c:scaling>
          <c:orientation val="minMax"/>
        </c:scaling>
        <c:axPos val="l"/>
        <c:majorGridlines/>
        <c:numFmt formatCode="General" sourceLinked="1"/>
        <c:tickLblPos val="nextTo"/>
        <c:crossAx val="181464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'980009'!$E$2669:$E$2700</c:f>
              <c:numCache>
                <c:formatCode>General</c:formatCode>
                <c:ptCount val="32"/>
                <c:pt idx="0">
                  <c:v>166</c:v>
                </c:pt>
                <c:pt idx="1">
                  <c:v>229</c:v>
                </c:pt>
                <c:pt idx="2">
                  <c:v>212</c:v>
                </c:pt>
                <c:pt idx="3">
                  <c:v>269</c:v>
                </c:pt>
                <c:pt idx="4">
                  <c:v>271</c:v>
                </c:pt>
                <c:pt idx="5">
                  <c:v>267</c:v>
                </c:pt>
                <c:pt idx="6">
                  <c:v>258</c:v>
                </c:pt>
                <c:pt idx="7">
                  <c:v>301</c:v>
                </c:pt>
                <c:pt idx="8">
                  <c:v>309</c:v>
                </c:pt>
                <c:pt idx="9">
                  <c:v>359</c:v>
                </c:pt>
                <c:pt idx="10">
                  <c:v>371</c:v>
                </c:pt>
                <c:pt idx="11">
                  <c:v>489</c:v>
                </c:pt>
                <c:pt idx="12">
                  <c:v>544</c:v>
                </c:pt>
                <c:pt idx="13">
                  <c:v>605</c:v>
                </c:pt>
                <c:pt idx="14">
                  <c:v>650</c:v>
                </c:pt>
                <c:pt idx="15">
                  <c:v>727</c:v>
                </c:pt>
                <c:pt idx="16">
                  <c:v>796</c:v>
                </c:pt>
                <c:pt idx="17">
                  <c:v>770</c:v>
                </c:pt>
                <c:pt idx="18">
                  <c:v>770</c:v>
                </c:pt>
                <c:pt idx="19">
                  <c:v>696</c:v>
                </c:pt>
                <c:pt idx="20">
                  <c:v>647</c:v>
                </c:pt>
                <c:pt idx="21">
                  <c:v>553</c:v>
                </c:pt>
                <c:pt idx="22">
                  <c:v>478</c:v>
                </c:pt>
                <c:pt idx="23">
                  <c:v>435</c:v>
                </c:pt>
                <c:pt idx="24">
                  <c:v>360</c:v>
                </c:pt>
                <c:pt idx="25">
                  <c:v>348</c:v>
                </c:pt>
                <c:pt idx="26">
                  <c:v>308</c:v>
                </c:pt>
                <c:pt idx="27">
                  <c:v>254</c:v>
                </c:pt>
                <c:pt idx="28">
                  <c:v>278</c:v>
                </c:pt>
                <c:pt idx="29">
                  <c:v>265</c:v>
                </c:pt>
                <c:pt idx="30">
                  <c:v>259</c:v>
                </c:pt>
                <c:pt idx="31">
                  <c:v>254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'980009'!$F$2669:$F$2700</c:f>
              <c:numCache>
                <c:formatCode>0</c:formatCode>
                <c:ptCount val="32"/>
                <c:pt idx="0">
                  <c:v>232.40446236389386</c:v>
                </c:pt>
                <c:pt idx="1">
                  <c:v>233.05810976332538</c:v>
                </c:pt>
                <c:pt idx="2">
                  <c:v>234.44932007970755</c:v>
                </c:pt>
                <c:pt idx="3">
                  <c:v>237.05742920689841</c:v>
                </c:pt>
                <c:pt idx="4">
                  <c:v>241.78032248658036</c:v>
                </c:pt>
                <c:pt idx="5">
                  <c:v>249.33942687007601</c:v>
                </c:pt>
                <c:pt idx="6">
                  <c:v>262.33131006827972</c:v>
                </c:pt>
                <c:pt idx="7">
                  <c:v>283.06962753962915</c:v>
                </c:pt>
                <c:pt idx="8">
                  <c:v>313.56719514921826</c:v>
                </c:pt>
                <c:pt idx="9">
                  <c:v>355.22263103502979</c:v>
                </c:pt>
                <c:pt idx="10">
                  <c:v>406.29041170868692</c:v>
                </c:pt>
                <c:pt idx="11">
                  <c:v>470.23379605911907</c:v>
                </c:pt>
                <c:pt idx="12">
                  <c:v>540.80784820263659</c:v>
                </c:pt>
                <c:pt idx="13">
                  <c:v>609.02969679133651</c:v>
                </c:pt>
                <c:pt idx="14">
                  <c:v>675.83951554717476</c:v>
                </c:pt>
                <c:pt idx="15">
                  <c:v>728.91157442341034</c:v>
                </c:pt>
                <c:pt idx="16">
                  <c:v>760.2320729859872</c:v>
                </c:pt>
                <c:pt idx="17">
                  <c:v>765.24357776117984</c:v>
                </c:pt>
                <c:pt idx="18">
                  <c:v>746.17967746432601</c:v>
                </c:pt>
                <c:pt idx="19">
                  <c:v>703.58930822224465</c:v>
                </c:pt>
                <c:pt idx="20">
                  <c:v>642.5994585676342</c:v>
                </c:pt>
                <c:pt idx="21">
                  <c:v>572.3747596925665</c:v>
                </c:pt>
                <c:pt idx="22">
                  <c:v>497.29050585745807</c:v>
                </c:pt>
                <c:pt idx="23">
                  <c:v>429.41991613995003</c:v>
                </c:pt>
                <c:pt idx="24">
                  <c:v>375.55540584226679</c:v>
                </c:pt>
                <c:pt idx="25">
                  <c:v>332.58831082057918</c:v>
                </c:pt>
                <c:pt idx="26">
                  <c:v>297.13457007568218</c:v>
                </c:pt>
                <c:pt idx="27">
                  <c:v>271.025609625112</c:v>
                </c:pt>
                <c:pt idx="28">
                  <c:v>255.79207265986943</c:v>
                </c:pt>
                <c:pt idx="29">
                  <c:v>244.8647155900336</c:v>
                </c:pt>
                <c:pt idx="30">
                  <c:v>238.82430705765645</c:v>
                </c:pt>
                <c:pt idx="31">
                  <c:v>235.49824714280945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856512"/>
        <c:axId val="181481472"/>
      </c:scatterChart>
      <c:valAx>
        <c:axId val="181856512"/>
        <c:scaling>
          <c:orientation val="minMax"/>
        </c:scaling>
        <c:axPos val="b"/>
        <c:numFmt formatCode="General" sourceLinked="1"/>
        <c:tickLblPos val="nextTo"/>
        <c:crossAx val="181481472"/>
        <c:crosses val="autoZero"/>
        <c:crossBetween val="midCat"/>
      </c:valAx>
      <c:valAx>
        <c:axId val="181481472"/>
        <c:scaling>
          <c:orientation val="minMax"/>
        </c:scaling>
        <c:axPos val="l"/>
        <c:majorGridlines/>
        <c:numFmt formatCode="General" sourceLinked="1"/>
        <c:tickLblPos val="nextTo"/>
        <c:crossAx val="181856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'980009'!$E$2719:$E$2750</c:f>
              <c:numCache>
                <c:formatCode>General</c:formatCode>
                <c:ptCount val="32"/>
                <c:pt idx="0">
                  <c:v>171</c:v>
                </c:pt>
                <c:pt idx="1">
                  <c:v>232</c:v>
                </c:pt>
                <c:pt idx="2">
                  <c:v>209</c:v>
                </c:pt>
                <c:pt idx="3">
                  <c:v>264</c:v>
                </c:pt>
                <c:pt idx="4">
                  <c:v>238</c:v>
                </c:pt>
                <c:pt idx="5">
                  <c:v>267</c:v>
                </c:pt>
                <c:pt idx="6">
                  <c:v>258</c:v>
                </c:pt>
                <c:pt idx="7">
                  <c:v>295</c:v>
                </c:pt>
                <c:pt idx="8">
                  <c:v>328</c:v>
                </c:pt>
                <c:pt idx="9">
                  <c:v>302</c:v>
                </c:pt>
                <c:pt idx="10">
                  <c:v>364</c:v>
                </c:pt>
                <c:pt idx="11">
                  <c:v>417</c:v>
                </c:pt>
                <c:pt idx="12">
                  <c:v>481</c:v>
                </c:pt>
                <c:pt idx="13">
                  <c:v>558</c:v>
                </c:pt>
                <c:pt idx="14">
                  <c:v>644</c:v>
                </c:pt>
                <c:pt idx="15">
                  <c:v>688</c:v>
                </c:pt>
                <c:pt idx="16">
                  <c:v>731</c:v>
                </c:pt>
                <c:pt idx="17">
                  <c:v>693</c:v>
                </c:pt>
                <c:pt idx="18">
                  <c:v>740</c:v>
                </c:pt>
                <c:pt idx="19">
                  <c:v>683</c:v>
                </c:pt>
                <c:pt idx="20">
                  <c:v>575</c:v>
                </c:pt>
                <c:pt idx="21">
                  <c:v>525</c:v>
                </c:pt>
                <c:pt idx="22">
                  <c:v>441</c:v>
                </c:pt>
                <c:pt idx="23">
                  <c:v>397</c:v>
                </c:pt>
                <c:pt idx="24">
                  <c:v>363</c:v>
                </c:pt>
                <c:pt idx="25">
                  <c:v>345</c:v>
                </c:pt>
                <c:pt idx="26">
                  <c:v>306</c:v>
                </c:pt>
                <c:pt idx="27">
                  <c:v>252</c:v>
                </c:pt>
                <c:pt idx="28">
                  <c:v>255</c:v>
                </c:pt>
                <c:pt idx="29">
                  <c:v>252</c:v>
                </c:pt>
                <c:pt idx="30">
                  <c:v>205</c:v>
                </c:pt>
                <c:pt idx="31">
                  <c:v>255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'980009'!$F$2719:$F$2750</c:f>
              <c:numCache>
                <c:formatCode>0</c:formatCode>
                <c:ptCount val="32"/>
                <c:pt idx="0">
                  <c:v>226.83799481899464</c:v>
                </c:pt>
                <c:pt idx="1">
                  <c:v>227.31357799418393</c:v>
                </c:pt>
                <c:pt idx="2">
                  <c:v>228.35449604120356</c:v>
                </c:pt>
                <c:pt idx="3">
                  <c:v>230.35856123206034</c:v>
                </c:pt>
                <c:pt idx="4">
                  <c:v>234.07921344325143</c:v>
                </c:pt>
                <c:pt idx="5">
                  <c:v>240.17161816329264</c:v>
                </c:pt>
                <c:pt idx="6">
                  <c:v>250.87353952505958</c:v>
                </c:pt>
                <c:pt idx="7">
                  <c:v>268.32478182045554</c:v>
                </c:pt>
                <c:pt idx="8">
                  <c:v>294.51093391399803</c:v>
                </c:pt>
                <c:pt idx="9">
                  <c:v>330.95314395263102</c:v>
                </c:pt>
                <c:pt idx="10">
                  <c:v>376.39587317839749</c:v>
                </c:pt>
                <c:pt idx="11">
                  <c:v>434.21356592952372</c:v>
                </c:pt>
                <c:pt idx="12">
                  <c:v>499.01891536042712</c:v>
                </c:pt>
                <c:pt idx="13">
                  <c:v>562.58757015522713</c:v>
                </c:pt>
                <c:pt idx="14">
                  <c:v>625.80575776884496</c:v>
                </c:pt>
                <c:pt idx="15">
                  <c:v>677.02105890765608</c:v>
                </c:pt>
                <c:pt idx="16">
                  <c:v>708.3715781546091</c:v>
                </c:pt>
                <c:pt idx="17">
                  <c:v>715.1545595196917</c:v>
                </c:pt>
                <c:pt idx="18">
                  <c:v>699.0079138834592</c:v>
                </c:pt>
                <c:pt idx="19">
                  <c:v>660.53568197827371</c:v>
                </c:pt>
                <c:pt idx="20">
                  <c:v>604.41289669736727</c:v>
                </c:pt>
                <c:pt idx="21">
                  <c:v>539.30990249128695</c:v>
                </c:pt>
                <c:pt idx="22">
                  <c:v>469.53436693318753</c:v>
                </c:pt>
                <c:pt idx="23">
                  <c:v>406.51795302245745</c:v>
                </c:pt>
                <c:pt idx="24">
                  <c:v>356.66619045349643</c:v>
                </c:pt>
                <c:pt idx="25">
                  <c:v>317.09460142836684</c:v>
                </c:pt>
                <c:pt idx="26">
                  <c:v>284.66275124733858</c:v>
                </c:pt>
                <c:pt idx="27">
                  <c:v>260.9937676383982</c:v>
                </c:pt>
                <c:pt idx="28">
                  <c:v>247.3278275128487</c:v>
                </c:pt>
                <c:pt idx="29">
                  <c:v>237.64056235726855</c:v>
                </c:pt>
                <c:pt idx="30">
                  <c:v>232.36033289174438</c:v>
                </c:pt>
                <c:pt idx="31">
                  <c:v>229.49586629795576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125696"/>
        <c:axId val="182127232"/>
      </c:scatterChart>
      <c:valAx>
        <c:axId val="182125696"/>
        <c:scaling>
          <c:orientation val="minMax"/>
        </c:scaling>
        <c:axPos val="b"/>
        <c:numFmt formatCode="General" sourceLinked="1"/>
        <c:tickLblPos val="nextTo"/>
        <c:crossAx val="182127232"/>
        <c:crosses val="autoZero"/>
        <c:crossBetween val="midCat"/>
      </c:valAx>
      <c:valAx>
        <c:axId val="182127232"/>
        <c:scaling>
          <c:orientation val="minMax"/>
        </c:scaling>
        <c:axPos val="l"/>
        <c:majorGridlines/>
        <c:numFmt formatCode="General" sourceLinked="1"/>
        <c:tickLblPos val="nextTo"/>
        <c:crossAx val="182125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'980009'!$E$2769:$E$2800</c:f>
              <c:numCache>
                <c:formatCode>General</c:formatCode>
                <c:ptCount val="32"/>
                <c:pt idx="0">
                  <c:v>190</c:v>
                </c:pt>
                <c:pt idx="1">
                  <c:v>231</c:v>
                </c:pt>
                <c:pt idx="2">
                  <c:v>239</c:v>
                </c:pt>
                <c:pt idx="3">
                  <c:v>251</c:v>
                </c:pt>
                <c:pt idx="4">
                  <c:v>263</c:v>
                </c:pt>
                <c:pt idx="5">
                  <c:v>222</c:v>
                </c:pt>
                <c:pt idx="6">
                  <c:v>258</c:v>
                </c:pt>
                <c:pt idx="7">
                  <c:v>285</c:v>
                </c:pt>
                <c:pt idx="8">
                  <c:v>308</c:v>
                </c:pt>
                <c:pt idx="9">
                  <c:v>313</c:v>
                </c:pt>
                <c:pt idx="10">
                  <c:v>368</c:v>
                </c:pt>
                <c:pt idx="11">
                  <c:v>417</c:v>
                </c:pt>
                <c:pt idx="12">
                  <c:v>451</c:v>
                </c:pt>
                <c:pt idx="13">
                  <c:v>538</c:v>
                </c:pt>
                <c:pt idx="14">
                  <c:v>613</c:v>
                </c:pt>
                <c:pt idx="15">
                  <c:v>588</c:v>
                </c:pt>
                <c:pt idx="16">
                  <c:v>701</c:v>
                </c:pt>
                <c:pt idx="17">
                  <c:v>610</c:v>
                </c:pt>
                <c:pt idx="18">
                  <c:v>702</c:v>
                </c:pt>
                <c:pt idx="19">
                  <c:v>624</c:v>
                </c:pt>
                <c:pt idx="20">
                  <c:v>531</c:v>
                </c:pt>
                <c:pt idx="21">
                  <c:v>473</c:v>
                </c:pt>
                <c:pt idx="22">
                  <c:v>453</c:v>
                </c:pt>
                <c:pt idx="23">
                  <c:v>381</c:v>
                </c:pt>
                <c:pt idx="24">
                  <c:v>298</c:v>
                </c:pt>
                <c:pt idx="25">
                  <c:v>290</c:v>
                </c:pt>
                <c:pt idx="26">
                  <c:v>293</c:v>
                </c:pt>
                <c:pt idx="27">
                  <c:v>273</c:v>
                </c:pt>
                <c:pt idx="28">
                  <c:v>268</c:v>
                </c:pt>
                <c:pt idx="29">
                  <c:v>226</c:v>
                </c:pt>
                <c:pt idx="30">
                  <c:v>224</c:v>
                </c:pt>
                <c:pt idx="31">
                  <c:v>274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'980009'!$F$2769:$F$2800</c:f>
              <c:numCache>
                <c:formatCode>0</c:formatCode>
                <c:ptCount val="32"/>
                <c:pt idx="0">
                  <c:v>234.1179696098491</c:v>
                </c:pt>
                <c:pt idx="1">
                  <c:v>234.45842774290148</c:v>
                </c:pt>
                <c:pt idx="2">
                  <c:v>235.2317112613058</c:v>
                </c:pt>
                <c:pt idx="3">
                  <c:v>236.77218789671332</c:v>
                </c:pt>
                <c:pt idx="4">
                  <c:v>239.72142500141533</c:v>
                </c:pt>
                <c:pt idx="5">
                  <c:v>244.68216585830785</c:v>
                </c:pt>
                <c:pt idx="6">
                  <c:v>253.61035259979008</c:v>
                </c:pt>
                <c:pt idx="7">
                  <c:v>268.49407929415554</c:v>
                </c:pt>
                <c:pt idx="8">
                  <c:v>291.25328870908356</c:v>
                </c:pt>
                <c:pt idx="9">
                  <c:v>323.41291796580396</c:v>
                </c:pt>
                <c:pt idx="10">
                  <c:v>363.96960968535097</c:v>
                </c:pt>
                <c:pt idx="11">
                  <c:v>415.95570481018132</c:v>
                </c:pt>
                <c:pt idx="12">
                  <c:v>474.40546446000803</c:v>
                </c:pt>
                <c:pt idx="13">
                  <c:v>531.61043566981436</c:v>
                </c:pt>
                <c:pt idx="14">
                  <c:v>587.9478761168059</c:v>
                </c:pt>
                <c:pt idx="15">
                  <c:v>632.49178850646706</c:v>
                </c:pt>
                <c:pt idx="16">
                  <c:v>657.96639485605249</c:v>
                </c:pt>
                <c:pt idx="17">
                  <c:v>660.34572207318786</c:v>
                </c:pt>
                <c:pt idx="18">
                  <c:v>641.96052610439665</c:v>
                </c:pt>
                <c:pt idx="19">
                  <c:v>603.50402037440949</c:v>
                </c:pt>
                <c:pt idx="20">
                  <c:v>550.16997685856859</c:v>
                </c:pt>
                <c:pt idx="21">
                  <c:v>490.43119329051706</c:v>
                </c:pt>
                <c:pt idx="22">
                  <c:v>428.40216569550296</c:v>
                </c:pt>
                <c:pt idx="23">
                  <c:v>374.13276612914535</c:v>
                </c:pt>
                <c:pt idx="24">
                  <c:v>332.52841424743673</c:v>
                </c:pt>
                <c:pt idx="25">
                  <c:v>300.5289609183593</c:v>
                </c:pt>
                <c:pt idx="26">
                  <c:v>275.19223007466951</c:v>
                </c:pt>
                <c:pt idx="27">
                  <c:v>257.41542592326431</c:v>
                </c:pt>
                <c:pt idx="28">
                  <c:v>247.56377991456625</c:v>
                </c:pt>
                <c:pt idx="29">
                  <c:v>240.87217546260035</c:v>
                </c:pt>
                <c:pt idx="30">
                  <c:v>237.39406852286595</c:v>
                </c:pt>
                <c:pt idx="31">
                  <c:v>235.59554544082113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173696"/>
        <c:axId val="182175232"/>
      </c:scatterChart>
      <c:valAx>
        <c:axId val="182173696"/>
        <c:scaling>
          <c:orientation val="minMax"/>
        </c:scaling>
        <c:axPos val="b"/>
        <c:numFmt formatCode="General" sourceLinked="1"/>
        <c:tickLblPos val="nextTo"/>
        <c:crossAx val="182175232"/>
        <c:crosses val="autoZero"/>
        <c:crossBetween val="midCat"/>
      </c:valAx>
      <c:valAx>
        <c:axId val="182175232"/>
        <c:scaling>
          <c:orientation val="minMax"/>
        </c:scaling>
        <c:axPos val="l"/>
        <c:majorGridlines/>
        <c:numFmt formatCode="General" sourceLinked="1"/>
        <c:tickLblPos val="nextTo"/>
        <c:crossAx val="182173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'980009'!$E$2819:$E$2850</c:f>
              <c:numCache>
                <c:formatCode>General</c:formatCode>
                <c:ptCount val="32"/>
                <c:pt idx="0">
                  <c:v>163</c:v>
                </c:pt>
                <c:pt idx="1">
                  <c:v>202</c:v>
                </c:pt>
                <c:pt idx="2">
                  <c:v>205</c:v>
                </c:pt>
                <c:pt idx="3">
                  <c:v>223</c:v>
                </c:pt>
                <c:pt idx="4">
                  <c:v>245</c:v>
                </c:pt>
                <c:pt idx="5">
                  <c:v>241</c:v>
                </c:pt>
                <c:pt idx="6">
                  <c:v>257</c:v>
                </c:pt>
                <c:pt idx="7">
                  <c:v>274</c:v>
                </c:pt>
                <c:pt idx="8">
                  <c:v>272</c:v>
                </c:pt>
                <c:pt idx="9">
                  <c:v>362</c:v>
                </c:pt>
                <c:pt idx="10">
                  <c:v>372</c:v>
                </c:pt>
                <c:pt idx="11">
                  <c:v>362</c:v>
                </c:pt>
                <c:pt idx="12">
                  <c:v>427</c:v>
                </c:pt>
                <c:pt idx="13">
                  <c:v>527</c:v>
                </c:pt>
                <c:pt idx="14">
                  <c:v>583</c:v>
                </c:pt>
                <c:pt idx="15">
                  <c:v>592</c:v>
                </c:pt>
                <c:pt idx="16">
                  <c:v>666</c:v>
                </c:pt>
                <c:pt idx="17">
                  <c:v>595</c:v>
                </c:pt>
                <c:pt idx="18">
                  <c:v>615</c:v>
                </c:pt>
                <c:pt idx="19">
                  <c:v>604</c:v>
                </c:pt>
                <c:pt idx="20">
                  <c:v>522</c:v>
                </c:pt>
                <c:pt idx="21">
                  <c:v>496</c:v>
                </c:pt>
                <c:pt idx="22">
                  <c:v>369</c:v>
                </c:pt>
                <c:pt idx="23">
                  <c:v>361</c:v>
                </c:pt>
                <c:pt idx="24">
                  <c:v>314</c:v>
                </c:pt>
                <c:pt idx="25">
                  <c:v>302</c:v>
                </c:pt>
                <c:pt idx="26">
                  <c:v>318</c:v>
                </c:pt>
                <c:pt idx="27">
                  <c:v>271</c:v>
                </c:pt>
                <c:pt idx="28">
                  <c:v>276</c:v>
                </c:pt>
                <c:pt idx="29">
                  <c:v>249</c:v>
                </c:pt>
                <c:pt idx="30">
                  <c:v>243</c:v>
                </c:pt>
                <c:pt idx="31">
                  <c:v>255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'980009'!$F$2819:$F$2850</c:f>
              <c:numCache>
                <c:formatCode>0</c:formatCode>
                <c:ptCount val="32"/>
                <c:pt idx="0">
                  <c:v>220.74192267419207</c:v>
                </c:pt>
                <c:pt idx="1">
                  <c:v>221.41650595009219</c:v>
                </c:pt>
                <c:pt idx="2">
                  <c:v>222.79224019827689</c:v>
                </c:pt>
                <c:pt idx="3">
                  <c:v>225.2692545175112</c:v>
                </c:pt>
                <c:pt idx="4">
                  <c:v>229.58980507681443</c:v>
                </c:pt>
                <c:pt idx="5">
                  <c:v>236.2740939524806</c:v>
                </c:pt>
                <c:pt idx="6">
                  <c:v>247.4000251388222</c:v>
                </c:pt>
                <c:pt idx="7">
                  <c:v>264.61946879146683</c:v>
                </c:pt>
                <c:pt idx="8">
                  <c:v>289.22666947338143</c:v>
                </c:pt>
                <c:pt idx="9">
                  <c:v>321.97439897912443</c:v>
                </c:pt>
                <c:pt idx="10">
                  <c:v>361.21203653082648</c:v>
                </c:pt>
                <c:pt idx="11">
                  <c:v>409.33565715998873</c:v>
                </c:pt>
                <c:pt idx="12">
                  <c:v>461.45546278107616</c:v>
                </c:pt>
                <c:pt idx="13">
                  <c:v>511.01092862830018</c:v>
                </c:pt>
                <c:pt idx="14">
                  <c:v>558.79326836282735</c:v>
                </c:pt>
                <c:pt idx="15">
                  <c:v>596.11253277818423</c:v>
                </c:pt>
                <c:pt idx="16">
                  <c:v>617.54853303803077</c:v>
                </c:pt>
                <c:pt idx="17">
                  <c:v>620.14559423969217</c:v>
                </c:pt>
                <c:pt idx="18">
                  <c:v>605.72104790832611</c:v>
                </c:pt>
                <c:pt idx="19">
                  <c:v>574.55119341666045</c:v>
                </c:pt>
                <c:pt idx="20">
                  <c:v>530.22398894561786</c:v>
                </c:pt>
                <c:pt idx="21">
                  <c:v>479.12427324781123</c:v>
                </c:pt>
                <c:pt idx="22">
                  <c:v>424.15825785737906</c:v>
                </c:pt>
                <c:pt idx="23">
                  <c:v>373.98218145798336</c:v>
                </c:pt>
                <c:pt idx="24">
                  <c:v>333.6623749263581</c:v>
                </c:pt>
                <c:pt idx="25">
                  <c:v>301.03189860455137</c:v>
                </c:pt>
                <c:pt idx="26">
                  <c:v>273.63396885710148</c:v>
                </c:pt>
                <c:pt idx="27">
                  <c:v>253.02084307991461</c:v>
                </c:pt>
                <c:pt idx="28">
                  <c:v>240.70759166472232</c:v>
                </c:pt>
                <c:pt idx="29">
                  <c:v>231.6456416524488</c:v>
                </c:pt>
                <c:pt idx="30">
                  <c:v>226.48649292834196</c:v>
                </c:pt>
                <c:pt idx="31">
                  <c:v>223.55741198401503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200960"/>
        <c:axId val="182215040"/>
      </c:scatterChart>
      <c:valAx>
        <c:axId val="182200960"/>
        <c:scaling>
          <c:orientation val="minMax"/>
        </c:scaling>
        <c:axPos val="b"/>
        <c:numFmt formatCode="General" sourceLinked="1"/>
        <c:tickLblPos val="nextTo"/>
        <c:crossAx val="182215040"/>
        <c:crosses val="autoZero"/>
        <c:crossBetween val="midCat"/>
      </c:valAx>
      <c:valAx>
        <c:axId val="182215040"/>
        <c:scaling>
          <c:orientation val="minMax"/>
        </c:scaling>
        <c:axPos val="l"/>
        <c:majorGridlines/>
        <c:numFmt formatCode="General" sourceLinked="1"/>
        <c:tickLblPos val="nextTo"/>
        <c:crossAx val="182200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'980009'!$E$2869:$E$2900</c:f>
              <c:numCache>
                <c:formatCode>General</c:formatCode>
                <c:ptCount val="32"/>
                <c:pt idx="0">
                  <c:v>176</c:v>
                </c:pt>
                <c:pt idx="1">
                  <c:v>236</c:v>
                </c:pt>
                <c:pt idx="2">
                  <c:v>221</c:v>
                </c:pt>
                <c:pt idx="3">
                  <c:v>236</c:v>
                </c:pt>
                <c:pt idx="4">
                  <c:v>243</c:v>
                </c:pt>
                <c:pt idx="5">
                  <c:v>239</c:v>
                </c:pt>
                <c:pt idx="6">
                  <c:v>248</c:v>
                </c:pt>
                <c:pt idx="7">
                  <c:v>278</c:v>
                </c:pt>
                <c:pt idx="8">
                  <c:v>286</c:v>
                </c:pt>
                <c:pt idx="9">
                  <c:v>331</c:v>
                </c:pt>
                <c:pt idx="10">
                  <c:v>331</c:v>
                </c:pt>
                <c:pt idx="11">
                  <c:v>381</c:v>
                </c:pt>
                <c:pt idx="12">
                  <c:v>449</c:v>
                </c:pt>
                <c:pt idx="13">
                  <c:v>483</c:v>
                </c:pt>
                <c:pt idx="14">
                  <c:v>504</c:v>
                </c:pt>
                <c:pt idx="15">
                  <c:v>556</c:v>
                </c:pt>
                <c:pt idx="16">
                  <c:v>620</c:v>
                </c:pt>
                <c:pt idx="17">
                  <c:v>580</c:v>
                </c:pt>
                <c:pt idx="18">
                  <c:v>600</c:v>
                </c:pt>
                <c:pt idx="19">
                  <c:v>564</c:v>
                </c:pt>
                <c:pt idx="20">
                  <c:v>511</c:v>
                </c:pt>
                <c:pt idx="21">
                  <c:v>464</c:v>
                </c:pt>
                <c:pt idx="22">
                  <c:v>388</c:v>
                </c:pt>
                <c:pt idx="23">
                  <c:v>357</c:v>
                </c:pt>
                <c:pt idx="24">
                  <c:v>322</c:v>
                </c:pt>
                <c:pt idx="25">
                  <c:v>299</c:v>
                </c:pt>
                <c:pt idx="26">
                  <c:v>279</c:v>
                </c:pt>
                <c:pt idx="27">
                  <c:v>283</c:v>
                </c:pt>
                <c:pt idx="28">
                  <c:v>242</c:v>
                </c:pt>
                <c:pt idx="29">
                  <c:v>238</c:v>
                </c:pt>
                <c:pt idx="30">
                  <c:v>274</c:v>
                </c:pt>
                <c:pt idx="31">
                  <c:v>221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'980009'!$F$2869:$F$2900</c:f>
              <c:numCache>
                <c:formatCode>0</c:formatCode>
                <c:ptCount val="32"/>
                <c:pt idx="0">
                  <c:v>226.04217092718562</c:v>
                </c:pt>
                <c:pt idx="1">
                  <c:v>226.5678974783923</c:v>
                </c:pt>
                <c:pt idx="2">
                  <c:v>227.65947182362478</c:v>
                </c:pt>
                <c:pt idx="3">
                  <c:v>229.65897959840612</c:v>
                </c:pt>
                <c:pt idx="4">
                  <c:v>233.20371331392218</c:v>
                </c:pt>
                <c:pt idx="5">
                  <c:v>238.77055315331714</c:v>
                </c:pt>
                <c:pt idx="6">
                  <c:v>248.17145609255522</c:v>
                </c:pt>
                <c:pt idx="7">
                  <c:v>262.93087813300326</c:v>
                </c:pt>
                <c:pt idx="8">
                  <c:v>284.31426338733053</c:v>
                </c:pt>
                <c:pt idx="9">
                  <c:v>313.14369814738563</c:v>
                </c:pt>
                <c:pt idx="10">
                  <c:v>348.10631907850996</c:v>
                </c:pt>
                <c:pt idx="11">
                  <c:v>391.49175674905723</c:v>
                </c:pt>
                <c:pt idx="12">
                  <c:v>439.03543630668293</c:v>
                </c:pt>
                <c:pt idx="13">
                  <c:v>484.77451935603818</c:v>
                </c:pt>
                <c:pt idx="14">
                  <c:v>529.46649055888872</c:v>
                </c:pt>
                <c:pt idx="15">
                  <c:v>565.02642625580359</c:v>
                </c:pt>
                <c:pt idx="16">
                  <c:v>586.25109535182696</c:v>
                </c:pt>
                <c:pt idx="17">
                  <c:v>590.15327892605683</c:v>
                </c:pt>
                <c:pt idx="18">
                  <c:v>578.1021665491312</c:v>
                </c:pt>
                <c:pt idx="19">
                  <c:v>550.40662889766111</c:v>
                </c:pt>
                <c:pt idx="20">
                  <c:v>510.2400330255885</c:v>
                </c:pt>
                <c:pt idx="21">
                  <c:v>463.49949122196682</c:v>
                </c:pt>
                <c:pt idx="22">
                  <c:v>412.9664089255661</c:v>
                </c:pt>
                <c:pt idx="23">
                  <c:v>366.72216143860595</c:v>
                </c:pt>
                <c:pt idx="24">
                  <c:v>329.53916223059838</c:v>
                </c:pt>
                <c:pt idx="25">
                  <c:v>299.46865977130057</c:v>
                </c:pt>
                <c:pt idx="26">
                  <c:v>274.26751908202044</c:v>
                </c:pt>
                <c:pt idx="27">
                  <c:v>255.36701373856678</c:v>
                </c:pt>
                <c:pt idx="28">
                  <c:v>244.12340923820207</c:v>
                </c:pt>
                <c:pt idx="29">
                  <c:v>235.8903500914322</c:v>
                </c:pt>
                <c:pt idx="30">
                  <c:v>231.2324065999363</c:v>
                </c:pt>
                <c:pt idx="31">
                  <c:v>228.60605936521335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519296"/>
        <c:axId val="182520832"/>
      </c:scatterChart>
      <c:valAx>
        <c:axId val="182519296"/>
        <c:scaling>
          <c:orientation val="minMax"/>
        </c:scaling>
        <c:axPos val="b"/>
        <c:numFmt formatCode="General" sourceLinked="1"/>
        <c:tickLblPos val="nextTo"/>
        <c:crossAx val="182520832"/>
        <c:crosses val="autoZero"/>
        <c:crossBetween val="midCat"/>
      </c:valAx>
      <c:valAx>
        <c:axId val="182520832"/>
        <c:scaling>
          <c:orientation val="minMax"/>
        </c:scaling>
        <c:axPos val="l"/>
        <c:majorGridlines/>
        <c:numFmt formatCode="General" sourceLinked="1"/>
        <c:tickLblPos val="nextTo"/>
        <c:crossAx val="182519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'980009'!$E$2919:$E$2950</c:f>
              <c:numCache>
                <c:formatCode>General</c:formatCode>
                <c:ptCount val="3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'980009'!$F$2919:$F$2950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579584"/>
        <c:axId val="182581120"/>
      </c:scatterChart>
      <c:valAx>
        <c:axId val="182579584"/>
        <c:scaling>
          <c:orientation val="minMax"/>
        </c:scaling>
        <c:axPos val="b"/>
        <c:numFmt formatCode="General" sourceLinked="1"/>
        <c:tickLblPos val="nextTo"/>
        <c:crossAx val="182581120"/>
        <c:crosses val="autoZero"/>
        <c:crossBetween val="midCat"/>
      </c:valAx>
      <c:valAx>
        <c:axId val="182581120"/>
        <c:scaling>
          <c:orientation val="minMax"/>
        </c:scaling>
        <c:axPos val="l"/>
        <c:majorGridlines/>
        <c:numFmt formatCode="General" sourceLinked="1"/>
        <c:tickLblPos val="nextTo"/>
        <c:crossAx val="182579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'980009'!$E$269:$E$300</c:f>
              <c:numCache>
                <c:formatCode>General</c:formatCode>
                <c:ptCount val="32"/>
                <c:pt idx="0">
                  <c:v>86</c:v>
                </c:pt>
                <c:pt idx="1">
                  <c:v>131</c:v>
                </c:pt>
                <c:pt idx="2">
                  <c:v>138</c:v>
                </c:pt>
                <c:pt idx="3">
                  <c:v>167</c:v>
                </c:pt>
                <c:pt idx="4">
                  <c:v>134</c:v>
                </c:pt>
                <c:pt idx="5">
                  <c:v>158</c:v>
                </c:pt>
                <c:pt idx="6">
                  <c:v>164</c:v>
                </c:pt>
                <c:pt idx="7">
                  <c:v>190</c:v>
                </c:pt>
                <c:pt idx="8">
                  <c:v>261</c:v>
                </c:pt>
                <c:pt idx="9">
                  <c:v>324</c:v>
                </c:pt>
                <c:pt idx="10">
                  <c:v>413</c:v>
                </c:pt>
                <c:pt idx="11">
                  <c:v>576</c:v>
                </c:pt>
                <c:pt idx="12">
                  <c:v>780</c:v>
                </c:pt>
                <c:pt idx="13">
                  <c:v>921</c:v>
                </c:pt>
                <c:pt idx="14">
                  <c:v>1041</c:v>
                </c:pt>
                <c:pt idx="15">
                  <c:v>1003</c:v>
                </c:pt>
                <c:pt idx="16">
                  <c:v>874</c:v>
                </c:pt>
                <c:pt idx="17">
                  <c:v>669</c:v>
                </c:pt>
                <c:pt idx="18">
                  <c:v>465</c:v>
                </c:pt>
                <c:pt idx="19">
                  <c:v>343</c:v>
                </c:pt>
                <c:pt idx="20">
                  <c:v>264</c:v>
                </c:pt>
                <c:pt idx="21">
                  <c:v>197</c:v>
                </c:pt>
                <c:pt idx="22">
                  <c:v>196</c:v>
                </c:pt>
                <c:pt idx="23">
                  <c:v>157</c:v>
                </c:pt>
                <c:pt idx="24">
                  <c:v>133</c:v>
                </c:pt>
                <c:pt idx="25">
                  <c:v>118</c:v>
                </c:pt>
                <c:pt idx="26">
                  <c:v>127</c:v>
                </c:pt>
                <c:pt idx="27">
                  <c:v>128</c:v>
                </c:pt>
                <c:pt idx="28">
                  <c:v>99</c:v>
                </c:pt>
                <c:pt idx="29">
                  <c:v>103</c:v>
                </c:pt>
                <c:pt idx="30">
                  <c:v>133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'980009'!$F$269:$F$300</c:f>
              <c:numCache>
                <c:formatCode>0</c:formatCode>
                <c:ptCount val="32"/>
                <c:pt idx="0">
                  <c:v>123.53441630083628</c:v>
                </c:pt>
                <c:pt idx="1">
                  <c:v>123.57927724168714</c:v>
                </c:pt>
                <c:pt idx="2">
                  <c:v>123.76394191104423</c:v>
                </c:pt>
                <c:pt idx="3">
                  <c:v>124.39328650932354</c:v>
                </c:pt>
                <c:pt idx="4">
                  <c:v>126.3297727371076</c:v>
                </c:pt>
                <c:pt idx="5">
                  <c:v>131.20783496989088</c:v>
                </c:pt>
                <c:pt idx="6">
                  <c:v>143.7228945590623</c:v>
                </c:pt>
                <c:pt idx="7">
                  <c:v>172.08538719284979</c:v>
                </c:pt>
                <c:pt idx="8">
                  <c:v>227.4494421410906</c:v>
                </c:pt>
                <c:pt idx="9">
                  <c:v>320.51163449273491</c:v>
                </c:pt>
                <c:pt idx="10">
                  <c:v>449.832322124781</c:v>
                </c:pt>
                <c:pt idx="11">
                  <c:v>618.08249053111422</c:v>
                </c:pt>
                <c:pt idx="12">
                  <c:v>790.70128427472389</c:v>
                </c:pt>
                <c:pt idx="13">
                  <c:v>922.29776657671823</c:v>
                </c:pt>
                <c:pt idx="14">
                  <c:v>989.57569353449719</c:v>
                </c:pt>
                <c:pt idx="15">
                  <c:v>960.43485719925241</c:v>
                </c:pt>
                <c:pt idx="16">
                  <c:v>843.48145833939191</c:v>
                </c:pt>
                <c:pt idx="17">
                  <c:v>676.41739868240757</c:v>
                </c:pt>
                <c:pt idx="18">
                  <c:v>515.25158907972923</c:v>
                </c:pt>
                <c:pt idx="19">
                  <c:v>367.30423473462173</c:v>
                </c:pt>
                <c:pt idx="20">
                  <c:v>257.848665441116</c:v>
                </c:pt>
                <c:pt idx="21">
                  <c:v>189.98440387951175</c:v>
                </c:pt>
                <c:pt idx="22">
                  <c:v>151.80615808069714</c:v>
                </c:pt>
                <c:pt idx="23">
                  <c:v>134.45361235038243</c:v>
                </c:pt>
                <c:pt idx="24">
                  <c:v>127.62425136787503</c:v>
                </c:pt>
                <c:pt idx="25">
                  <c:v>124.94555773997138</c:v>
                </c:pt>
                <c:pt idx="26">
                  <c:v>123.92638749991814</c:v>
                </c:pt>
                <c:pt idx="27">
                  <c:v>123.61650556507601</c:v>
                </c:pt>
                <c:pt idx="28">
                  <c:v>123.54520990927199</c:v>
                </c:pt>
                <c:pt idx="29">
                  <c:v>123.52540662450055</c:v>
                </c:pt>
                <c:pt idx="30">
                  <c:v>123.52163921719182</c:v>
                </c:pt>
                <c:pt idx="31">
                  <c:v>123.52092796586452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089792"/>
        <c:axId val="157091328"/>
      </c:scatterChart>
      <c:valAx>
        <c:axId val="157089792"/>
        <c:scaling>
          <c:orientation val="minMax"/>
        </c:scaling>
        <c:axPos val="b"/>
        <c:numFmt formatCode="General" sourceLinked="1"/>
        <c:tickLblPos val="nextTo"/>
        <c:crossAx val="157091328"/>
        <c:crosses val="autoZero"/>
        <c:crossBetween val="midCat"/>
      </c:valAx>
      <c:valAx>
        <c:axId val="157091328"/>
        <c:scaling>
          <c:orientation val="minMax"/>
        </c:scaling>
        <c:axPos val="l"/>
        <c:majorGridlines/>
        <c:numFmt formatCode="General" sourceLinked="1"/>
        <c:tickLblPos val="nextTo"/>
        <c:crossAx val="157089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'980009'!$E$2969:$E$3000</c:f>
              <c:numCache>
                <c:formatCode>General</c:formatCode>
                <c:ptCount val="32"/>
                <c:pt idx="0">
                  <c:v>149</c:v>
                </c:pt>
                <c:pt idx="1">
                  <c:v>230</c:v>
                </c:pt>
                <c:pt idx="2">
                  <c:v>298</c:v>
                </c:pt>
                <c:pt idx="3">
                  <c:v>238</c:v>
                </c:pt>
                <c:pt idx="4">
                  <c:v>263</c:v>
                </c:pt>
                <c:pt idx="5">
                  <c:v>272</c:v>
                </c:pt>
                <c:pt idx="6">
                  <c:v>296</c:v>
                </c:pt>
                <c:pt idx="7">
                  <c:v>316</c:v>
                </c:pt>
                <c:pt idx="8">
                  <c:v>352</c:v>
                </c:pt>
                <c:pt idx="9">
                  <c:v>446</c:v>
                </c:pt>
                <c:pt idx="10">
                  <c:v>526</c:v>
                </c:pt>
                <c:pt idx="11">
                  <c:v>693</c:v>
                </c:pt>
                <c:pt idx="12">
                  <c:v>874</c:v>
                </c:pt>
                <c:pt idx="13">
                  <c:v>1142</c:v>
                </c:pt>
                <c:pt idx="14">
                  <c:v>1420</c:v>
                </c:pt>
                <c:pt idx="15">
                  <c:v>1464</c:v>
                </c:pt>
                <c:pt idx="16">
                  <c:v>1314</c:v>
                </c:pt>
                <c:pt idx="17">
                  <c:v>1083</c:v>
                </c:pt>
                <c:pt idx="18">
                  <c:v>835</c:v>
                </c:pt>
                <c:pt idx="19">
                  <c:v>588</c:v>
                </c:pt>
                <c:pt idx="20">
                  <c:v>529</c:v>
                </c:pt>
                <c:pt idx="21">
                  <c:v>441</c:v>
                </c:pt>
                <c:pt idx="22">
                  <c:v>374</c:v>
                </c:pt>
                <c:pt idx="23">
                  <c:v>306</c:v>
                </c:pt>
                <c:pt idx="24">
                  <c:v>326</c:v>
                </c:pt>
                <c:pt idx="25">
                  <c:v>284</c:v>
                </c:pt>
                <c:pt idx="26">
                  <c:v>285</c:v>
                </c:pt>
                <c:pt idx="27">
                  <c:v>267</c:v>
                </c:pt>
                <c:pt idx="28">
                  <c:v>269</c:v>
                </c:pt>
                <c:pt idx="29">
                  <c:v>243</c:v>
                </c:pt>
                <c:pt idx="30">
                  <c:v>232</c:v>
                </c:pt>
                <c:pt idx="31">
                  <c:v>231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'980009'!$F$2969:$F$3000</c:f>
              <c:numCache>
                <c:formatCode>0</c:formatCode>
                <c:ptCount val="32"/>
                <c:pt idx="0">
                  <c:v>255.53201712613227</c:v>
                </c:pt>
                <c:pt idx="1">
                  <c:v>255.5475138843386</c:v>
                </c:pt>
                <c:pt idx="2">
                  <c:v>255.61981688889412</c:v>
                </c:pt>
                <c:pt idx="3">
                  <c:v>255.89818514035835</c:v>
                </c:pt>
                <c:pt idx="4">
                  <c:v>256.86241964274387</c:v>
                </c:pt>
                <c:pt idx="5">
                  <c:v>259.57930101246274</c:v>
                </c:pt>
                <c:pt idx="6">
                  <c:v>267.381482833787</c:v>
                </c:pt>
                <c:pt idx="7">
                  <c:v>287.22813092044549</c:v>
                </c:pt>
                <c:pt idx="8">
                  <c:v>330.72295436073421</c:v>
                </c:pt>
                <c:pt idx="9">
                  <c:v>412.80561020329088</c:v>
                </c:pt>
                <c:pt idx="10">
                  <c:v>540.83249915709803</c:v>
                </c:pt>
                <c:pt idx="11">
                  <c:v>729.36259458982443</c:v>
                </c:pt>
                <c:pt idx="12">
                  <c:v>952.96021340372658</c:v>
                </c:pt>
                <c:pt idx="13">
                  <c:v>1159.4628617921899</c:v>
                </c:pt>
                <c:pt idx="14">
                  <c:v>1318.2944824014585</c:v>
                </c:pt>
                <c:pt idx="15">
                  <c:v>1365.9481013639725</c:v>
                </c:pt>
                <c:pt idx="16">
                  <c:v>1284.6093556062638</c:v>
                </c:pt>
                <c:pt idx="17">
                  <c:v>1103.3046384845716</c:v>
                </c:pt>
                <c:pt idx="18">
                  <c:v>894.32107493484853</c:v>
                </c:pt>
                <c:pt idx="19">
                  <c:v>678.6101549923261</c:v>
                </c:pt>
                <c:pt idx="20">
                  <c:v>503.02758498192742</c:v>
                </c:pt>
                <c:pt idx="21">
                  <c:v>385.01373180832849</c:v>
                </c:pt>
                <c:pt idx="22">
                  <c:v>313.72020361919505</c:v>
                </c:pt>
                <c:pt idx="23">
                  <c:v>279.1601815774377</c:v>
                </c:pt>
                <c:pt idx="24">
                  <c:v>264.78189579524491</c:v>
                </c:pt>
                <c:pt idx="25">
                  <c:v>258.86742396834495</c:v>
                </c:pt>
                <c:pt idx="26">
                  <c:v>256.5159860255589</c:v>
                </c:pt>
                <c:pt idx="27">
                  <c:v>255.76989075003587</c:v>
                </c:pt>
                <c:pt idx="28">
                  <c:v>255.59154184832164</c:v>
                </c:pt>
                <c:pt idx="29">
                  <c:v>255.54038658589093</c:v>
                </c:pt>
                <c:pt idx="30">
                  <c:v>255.53035265201871</c:v>
                </c:pt>
                <c:pt idx="31">
                  <c:v>255.52841000867451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627328"/>
        <c:axId val="182637312"/>
      </c:scatterChart>
      <c:valAx>
        <c:axId val="182627328"/>
        <c:scaling>
          <c:orientation val="minMax"/>
        </c:scaling>
        <c:axPos val="b"/>
        <c:numFmt formatCode="General" sourceLinked="1"/>
        <c:tickLblPos val="nextTo"/>
        <c:crossAx val="182637312"/>
        <c:crosses val="autoZero"/>
        <c:crossBetween val="midCat"/>
      </c:valAx>
      <c:valAx>
        <c:axId val="182637312"/>
        <c:scaling>
          <c:orientation val="minMax"/>
        </c:scaling>
        <c:axPos val="l"/>
        <c:majorGridlines/>
        <c:numFmt formatCode="General" sourceLinked="1"/>
        <c:tickLblPos val="nextTo"/>
        <c:crossAx val="182627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'980009'!$E$3019:$E$3050</c:f>
              <c:numCache>
                <c:formatCode>General</c:formatCode>
                <c:ptCount val="32"/>
                <c:pt idx="0">
                  <c:v>159</c:v>
                </c:pt>
                <c:pt idx="1">
                  <c:v>276</c:v>
                </c:pt>
                <c:pt idx="2">
                  <c:v>240</c:v>
                </c:pt>
                <c:pt idx="3">
                  <c:v>253</c:v>
                </c:pt>
                <c:pt idx="4">
                  <c:v>275</c:v>
                </c:pt>
                <c:pt idx="5">
                  <c:v>321</c:v>
                </c:pt>
                <c:pt idx="6">
                  <c:v>339</c:v>
                </c:pt>
                <c:pt idx="7">
                  <c:v>342</c:v>
                </c:pt>
                <c:pt idx="8">
                  <c:v>397</c:v>
                </c:pt>
                <c:pt idx="9">
                  <c:v>564</c:v>
                </c:pt>
                <c:pt idx="10">
                  <c:v>665</c:v>
                </c:pt>
                <c:pt idx="11">
                  <c:v>905</c:v>
                </c:pt>
                <c:pt idx="12">
                  <c:v>1099</c:v>
                </c:pt>
                <c:pt idx="13">
                  <c:v>1308</c:v>
                </c:pt>
                <c:pt idx="14">
                  <c:v>1489</c:v>
                </c:pt>
                <c:pt idx="15">
                  <c:v>1323</c:v>
                </c:pt>
                <c:pt idx="16">
                  <c:v>1128</c:v>
                </c:pt>
                <c:pt idx="17">
                  <c:v>887</c:v>
                </c:pt>
                <c:pt idx="18">
                  <c:v>697</c:v>
                </c:pt>
                <c:pt idx="19">
                  <c:v>547</c:v>
                </c:pt>
                <c:pt idx="20">
                  <c:v>440</c:v>
                </c:pt>
                <c:pt idx="21">
                  <c:v>379</c:v>
                </c:pt>
                <c:pt idx="22">
                  <c:v>333</c:v>
                </c:pt>
                <c:pt idx="23">
                  <c:v>318</c:v>
                </c:pt>
                <c:pt idx="24">
                  <c:v>277</c:v>
                </c:pt>
                <c:pt idx="25">
                  <c:v>285</c:v>
                </c:pt>
                <c:pt idx="26">
                  <c:v>253</c:v>
                </c:pt>
                <c:pt idx="27">
                  <c:v>260</c:v>
                </c:pt>
                <c:pt idx="28">
                  <c:v>262</c:v>
                </c:pt>
                <c:pt idx="29">
                  <c:v>241</c:v>
                </c:pt>
                <c:pt idx="30">
                  <c:v>211</c:v>
                </c:pt>
                <c:pt idx="31">
                  <c:v>229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'980009'!$F$3019:$F$3050</c:f>
              <c:numCache>
                <c:formatCode>0</c:formatCode>
                <c:ptCount val="32"/>
                <c:pt idx="0">
                  <c:v>252.15719216861913</c:v>
                </c:pt>
                <c:pt idx="1">
                  <c:v>252.27193319620673</c:v>
                </c:pt>
                <c:pt idx="2">
                  <c:v>252.70076610678444</c:v>
                </c:pt>
                <c:pt idx="3">
                  <c:v>254.03607403736802</c:v>
                </c:pt>
                <c:pt idx="4">
                  <c:v>257.81506607209434</c:v>
                </c:pt>
                <c:pt idx="5">
                  <c:v>266.64435502622371</c:v>
                </c:pt>
                <c:pt idx="6">
                  <c:v>287.73706442204133</c:v>
                </c:pt>
                <c:pt idx="7">
                  <c:v>332.38155194502821</c:v>
                </c:pt>
                <c:pt idx="8">
                  <c:v>414.19083469286238</c:v>
                </c:pt>
                <c:pt idx="9">
                  <c:v>544.02370247090187</c:v>
                </c:pt>
                <c:pt idx="10">
                  <c:v>715.40466969480372</c:v>
                </c:pt>
                <c:pt idx="11">
                  <c:v>927.84159012906491</c:v>
                </c:pt>
                <c:pt idx="12">
                  <c:v>1135.2947773604951</c:v>
                </c:pt>
                <c:pt idx="13">
                  <c:v>1284.3128829668588</c:v>
                </c:pt>
                <c:pt idx="14">
                  <c:v>1349.7719709279004</c:v>
                </c:pt>
                <c:pt idx="15">
                  <c:v>1299.1612522790449</c:v>
                </c:pt>
                <c:pt idx="16">
                  <c:v>1147.1151376220396</c:v>
                </c:pt>
                <c:pt idx="17">
                  <c:v>939.56345383376595</c:v>
                </c:pt>
                <c:pt idx="18">
                  <c:v>742.0674815783135</c:v>
                </c:pt>
                <c:pt idx="19">
                  <c:v>560.82147510180823</c:v>
                </c:pt>
                <c:pt idx="20">
                  <c:v>425.48393824451091</c:v>
                </c:pt>
                <c:pt idx="21">
                  <c:v>340.09093358905244</c:v>
                </c:pt>
                <c:pt idx="22">
                  <c:v>290.81934128652586</c:v>
                </c:pt>
                <c:pt idx="23">
                  <c:v>267.6715787864307</c:v>
                </c:pt>
                <c:pt idx="24">
                  <c:v>258.20490673275384</c:v>
                </c:pt>
                <c:pt idx="25">
                  <c:v>254.33177472976823</c:v>
                </c:pt>
                <c:pt idx="26">
                  <c:v>252.7846112477491</c:v>
                </c:pt>
                <c:pt idx="27">
                  <c:v>252.28579842681867</c:v>
                </c:pt>
                <c:pt idx="28">
                  <c:v>252.16332206542569</c:v>
                </c:pt>
                <c:pt idx="29">
                  <c:v>252.12692960431252</c:v>
                </c:pt>
                <c:pt idx="30">
                  <c:v>252.11943764932411</c:v>
                </c:pt>
                <c:pt idx="31">
                  <c:v>252.11790388226746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679424"/>
        <c:axId val="182680960"/>
      </c:scatterChart>
      <c:valAx>
        <c:axId val="182679424"/>
        <c:scaling>
          <c:orientation val="minMax"/>
        </c:scaling>
        <c:axPos val="b"/>
        <c:numFmt formatCode="General" sourceLinked="1"/>
        <c:tickLblPos val="nextTo"/>
        <c:crossAx val="182680960"/>
        <c:crosses val="autoZero"/>
        <c:crossBetween val="midCat"/>
      </c:valAx>
      <c:valAx>
        <c:axId val="182680960"/>
        <c:scaling>
          <c:orientation val="minMax"/>
        </c:scaling>
        <c:axPos val="l"/>
        <c:majorGridlines/>
        <c:numFmt formatCode="General" sourceLinked="1"/>
        <c:tickLblPos val="nextTo"/>
        <c:crossAx val="182679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'980009'!$E$3069:$E$3100</c:f>
              <c:numCache>
                <c:formatCode>General</c:formatCode>
                <c:ptCount val="32"/>
                <c:pt idx="0">
                  <c:v>180</c:v>
                </c:pt>
                <c:pt idx="1">
                  <c:v>224</c:v>
                </c:pt>
                <c:pt idx="2">
                  <c:v>256</c:v>
                </c:pt>
                <c:pt idx="3">
                  <c:v>235</c:v>
                </c:pt>
                <c:pt idx="4">
                  <c:v>248</c:v>
                </c:pt>
                <c:pt idx="5">
                  <c:v>264</c:v>
                </c:pt>
                <c:pt idx="6">
                  <c:v>297</c:v>
                </c:pt>
                <c:pt idx="7">
                  <c:v>314</c:v>
                </c:pt>
                <c:pt idx="8">
                  <c:v>373</c:v>
                </c:pt>
                <c:pt idx="9">
                  <c:v>437</c:v>
                </c:pt>
                <c:pt idx="10">
                  <c:v>529</c:v>
                </c:pt>
                <c:pt idx="11">
                  <c:v>644</c:v>
                </c:pt>
                <c:pt idx="12">
                  <c:v>742</c:v>
                </c:pt>
                <c:pt idx="13">
                  <c:v>906</c:v>
                </c:pt>
                <c:pt idx="14">
                  <c:v>1065</c:v>
                </c:pt>
                <c:pt idx="15">
                  <c:v>1135</c:v>
                </c:pt>
                <c:pt idx="16">
                  <c:v>1148</c:v>
                </c:pt>
                <c:pt idx="17">
                  <c:v>1038</c:v>
                </c:pt>
                <c:pt idx="18">
                  <c:v>930</c:v>
                </c:pt>
                <c:pt idx="19">
                  <c:v>700</c:v>
                </c:pt>
                <c:pt idx="20">
                  <c:v>612</c:v>
                </c:pt>
                <c:pt idx="21">
                  <c:v>534</c:v>
                </c:pt>
                <c:pt idx="22">
                  <c:v>412</c:v>
                </c:pt>
                <c:pt idx="23">
                  <c:v>347</c:v>
                </c:pt>
                <c:pt idx="24">
                  <c:v>340</c:v>
                </c:pt>
                <c:pt idx="25">
                  <c:v>344</c:v>
                </c:pt>
                <c:pt idx="26">
                  <c:v>310</c:v>
                </c:pt>
                <c:pt idx="27">
                  <c:v>260</c:v>
                </c:pt>
                <c:pt idx="28">
                  <c:v>269</c:v>
                </c:pt>
                <c:pt idx="29">
                  <c:v>244</c:v>
                </c:pt>
                <c:pt idx="30">
                  <c:v>238</c:v>
                </c:pt>
                <c:pt idx="31">
                  <c:v>264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'980009'!$F$3069:$F$3100</c:f>
              <c:numCache>
                <c:formatCode>0</c:formatCode>
                <c:ptCount val="32"/>
                <c:pt idx="0">
                  <c:v>247.79537220827652</c:v>
                </c:pt>
                <c:pt idx="1">
                  <c:v>248.05666082401024</c:v>
                </c:pt>
                <c:pt idx="2">
                  <c:v>248.79008114454544</c:v>
                </c:pt>
                <c:pt idx="3">
                  <c:v>250.56045962978251</c:v>
                </c:pt>
                <c:pt idx="4">
                  <c:v>254.57776761350752</c:v>
                </c:pt>
                <c:pt idx="5">
                  <c:v>262.39112447026997</c:v>
                </c:pt>
                <c:pt idx="6">
                  <c:v>278.36764028049993</c:v>
                </c:pt>
                <c:pt idx="7">
                  <c:v>308.13380095911077</c:v>
                </c:pt>
                <c:pt idx="8">
                  <c:v>357.89381880704411</c:v>
                </c:pt>
                <c:pt idx="9">
                  <c:v>432.87760899304106</c:v>
                </c:pt>
                <c:pt idx="10">
                  <c:v>531.05068353715285</c:v>
                </c:pt>
                <c:pt idx="11">
                  <c:v>658.06948885731038</c:v>
                </c:pt>
                <c:pt idx="12">
                  <c:v>797.32264943818643</c:v>
                </c:pt>
                <c:pt idx="13">
                  <c:v>924.36473860628098</c:v>
                </c:pt>
                <c:pt idx="14">
                  <c:v>1032.1295676020341</c:v>
                </c:pt>
                <c:pt idx="15">
                  <c:v>1090.7943142452311</c:v>
                </c:pt>
                <c:pt idx="16">
                  <c:v>1086.460222795549</c:v>
                </c:pt>
                <c:pt idx="17">
                  <c:v>1020.8984016524183</c:v>
                </c:pt>
                <c:pt idx="18">
                  <c:v>918.35102734672273</c:v>
                </c:pt>
                <c:pt idx="19">
                  <c:v>784.4343486344269</c:v>
                </c:pt>
                <c:pt idx="20">
                  <c:v>644.53401997092146</c:v>
                </c:pt>
                <c:pt idx="21">
                  <c:v>520.62026218189339</c:v>
                </c:pt>
                <c:pt idx="22">
                  <c:v>418.20536891342812</c:v>
                </c:pt>
                <c:pt idx="23">
                  <c:v>347.36885535606069</c:v>
                </c:pt>
                <c:pt idx="24">
                  <c:v>304.40829410017983</c:v>
                </c:pt>
                <c:pt idx="25">
                  <c:v>278.27798497812165</c:v>
                </c:pt>
                <c:pt idx="26">
                  <c:v>262.24363372759751</c:v>
                </c:pt>
                <c:pt idx="27">
                  <c:v>253.82157617229646</c:v>
                </c:pt>
                <c:pt idx="28">
                  <c:v>250.36781088233366</c:v>
                </c:pt>
                <c:pt idx="29">
                  <c:v>248.64628781406978</c:v>
                </c:pt>
                <c:pt idx="30">
                  <c:v>248.01227777511033</c:v>
                </c:pt>
                <c:pt idx="31">
                  <c:v>247.78022151673338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997760"/>
        <c:axId val="182999296"/>
      </c:scatterChart>
      <c:valAx>
        <c:axId val="182997760"/>
        <c:scaling>
          <c:orientation val="minMax"/>
        </c:scaling>
        <c:axPos val="b"/>
        <c:numFmt formatCode="General" sourceLinked="1"/>
        <c:tickLblPos val="nextTo"/>
        <c:crossAx val="182999296"/>
        <c:crosses val="autoZero"/>
        <c:crossBetween val="midCat"/>
      </c:valAx>
      <c:valAx>
        <c:axId val="182999296"/>
        <c:scaling>
          <c:orientation val="minMax"/>
        </c:scaling>
        <c:axPos val="l"/>
        <c:majorGridlines/>
        <c:numFmt formatCode="General" sourceLinked="1"/>
        <c:tickLblPos val="nextTo"/>
        <c:crossAx val="182997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'980009'!$E$3119:$E$3150</c:f>
              <c:numCache>
                <c:formatCode>General</c:formatCode>
                <c:ptCount val="32"/>
                <c:pt idx="0">
                  <c:v>160</c:v>
                </c:pt>
                <c:pt idx="1">
                  <c:v>221</c:v>
                </c:pt>
                <c:pt idx="2">
                  <c:v>216</c:v>
                </c:pt>
                <c:pt idx="3">
                  <c:v>238</c:v>
                </c:pt>
                <c:pt idx="4">
                  <c:v>247</c:v>
                </c:pt>
                <c:pt idx="5">
                  <c:v>254</c:v>
                </c:pt>
                <c:pt idx="6">
                  <c:v>257</c:v>
                </c:pt>
                <c:pt idx="7">
                  <c:v>307</c:v>
                </c:pt>
                <c:pt idx="8">
                  <c:v>331</c:v>
                </c:pt>
                <c:pt idx="9">
                  <c:v>346</c:v>
                </c:pt>
                <c:pt idx="10">
                  <c:v>439</c:v>
                </c:pt>
                <c:pt idx="11">
                  <c:v>493</c:v>
                </c:pt>
                <c:pt idx="12">
                  <c:v>588</c:v>
                </c:pt>
                <c:pt idx="13">
                  <c:v>657</c:v>
                </c:pt>
                <c:pt idx="14">
                  <c:v>857</c:v>
                </c:pt>
                <c:pt idx="15">
                  <c:v>897</c:v>
                </c:pt>
                <c:pt idx="16">
                  <c:v>923</c:v>
                </c:pt>
                <c:pt idx="17">
                  <c:v>992</c:v>
                </c:pt>
                <c:pt idx="18">
                  <c:v>1035</c:v>
                </c:pt>
                <c:pt idx="19">
                  <c:v>851</c:v>
                </c:pt>
                <c:pt idx="20">
                  <c:v>777</c:v>
                </c:pt>
                <c:pt idx="21">
                  <c:v>692</c:v>
                </c:pt>
                <c:pt idx="22">
                  <c:v>587</c:v>
                </c:pt>
                <c:pt idx="23">
                  <c:v>507</c:v>
                </c:pt>
                <c:pt idx="24">
                  <c:v>405</c:v>
                </c:pt>
                <c:pt idx="25">
                  <c:v>377</c:v>
                </c:pt>
                <c:pt idx="26">
                  <c:v>317</c:v>
                </c:pt>
                <c:pt idx="27">
                  <c:v>294</c:v>
                </c:pt>
                <c:pt idx="28">
                  <c:v>269</c:v>
                </c:pt>
                <c:pt idx="29">
                  <c:v>261</c:v>
                </c:pt>
                <c:pt idx="30">
                  <c:v>244</c:v>
                </c:pt>
                <c:pt idx="31">
                  <c:v>269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'980009'!$F$3119:$F$3150</c:f>
              <c:numCache>
                <c:formatCode>0</c:formatCode>
                <c:ptCount val="32"/>
                <c:pt idx="0">
                  <c:v>226.81918560799639</c:v>
                </c:pt>
                <c:pt idx="1">
                  <c:v>227.31424750318081</c:v>
                </c:pt>
                <c:pt idx="2">
                  <c:v>228.44291700834447</c:v>
                </c:pt>
                <c:pt idx="3">
                  <c:v>230.70261696027472</c:v>
                </c:pt>
                <c:pt idx="4">
                  <c:v>235.05570581006907</c:v>
                </c:pt>
                <c:pt idx="5">
                  <c:v>242.43099400437919</c:v>
                </c:pt>
                <c:pt idx="6">
                  <c:v>255.82067638934052</c:v>
                </c:pt>
                <c:pt idx="7">
                  <c:v>278.37929112443766</c:v>
                </c:pt>
                <c:pt idx="8">
                  <c:v>313.30610073709727</c:v>
                </c:pt>
                <c:pt idx="9">
                  <c:v>363.37312140642803</c:v>
                </c:pt>
                <c:pt idx="10">
                  <c:v>427.54632899267546</c:v>
                </c:pt>
                <c:pt idx="11">
                  <c:v>511.39483547675428</c:v>
                </c:pt>
                <c:pt idx="12">
                  <c:v>607.90025371352147</c:v>
                </c:pt>
                <c:pt idx="13">
                  <c:v>705.0707065250956</c:v>
                </c:pt>
                <c:pt idx="14">
                  <c:v>804.52389000458913</c:v>
                </c:pt>
                <c:pt idx="15">
                  <c:v>888.22298341165913</c:v>
                </c:pt>
                <c:pt idx="16">
                  <c:v>943.17393583902003</c:v>
                </c:pt>
                <c:pt idx="17">
                  <c:v>960.83523343818342</c:v>
                </c:pt>
                <c:pt idx="18">
                  <c:v>942.10778461987161</c:v>
                </c:pt>
                <c:pt idx="19">
                  <c:v>888.05790431235653</c:v>
                </c:pt>
                <c:pt idx="20">
                  <c:v>805.11710364157216</c:v>
                </c:pt>
                <c:pt idx="21">
                  <c:v>706.62666327252327</c:v>
                </c:pt>
                <c:pt idx="22">
                  <c:v>599.70604513865283</c:v>
                </c:pt>
                <c:pt idx="23">
                  <c:v>502.49204710442058</c:v>
                </c:pt>
                <c:pt idx="24">
                  <c:v>425.40532220425865</c:v>
                </c:pt>
                <c:pt idx="25">
                  <c:v>364.2569981691849</c:v>
                </c:pt>
                <c:pt idx="26">
                  <c:v>314.30552905926123</c:v>
                </c:pt>
                <c:pt idx="27">
                  <c:v>278.0720441808333</c:v>
                </c:pt>
                <c:pt idx="28">
                  <c:v>257.32471727264141</c:v>
                </c:pt>
                <c:pt idx="29">
                  <c:v>242.76912194211442</c:v>
                </c:pt>
                <c:pt idx="30">
                  <c:v>234.9380992965234</c:v>
                </c:pt>
                <c:pt idx="31">
                  <c:v>230.75092083024933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3998080"/>
        <c:axId val="173999232"/>
      </c:scatterChart>
      <c:valAx>
        <c:axId val="173998080"/>
        <c:scaling>
          <c:orientation val="minMax"/>
        </c:scaling>
        <c:axPos val="b"/>
        <c:numFmt formatCode="General" sourceLinked="1"/>
        <c:tickLblPos val="nextTo"/>
        <c:crossAx val="173999232"/>
        <c:crosses val="autoZero"/>
        <c:crossBetween val="midCat"/>
      </c:valAx>
      <c:valAx>
        <c:axId val="173999232"/>
        <c:scaling>
          <c:orientation val="minMax"/>
        </c:scaling>
        <c:axPos val="l"/>
        <c:majorGridlines/>
        <c:numFmt formatCode="General" sourceLinked="1"/>
        <c:tickLblPos val="nextTo"/>
        <c:crossAx val="173998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'980009'!$E$3169:$E$3200</c:f>
              <c:numCache>
                <c:formatCode>General</c:formatCode>
                <c:ptCount val="32"/>
                <c:pt idx="0">
                  <c:v>153</c:v>
                </c:pt>
                <c:pt idx="1">
                  <c:v>237</c:v>
                </c:pt>
                <c:pt idx="2">
                  <c:v>219</c:v>
                </c:pt>
                <c:pt idx="3">
                  <c:v>234</c:v>
                </c:pt>
                <c:pt idx="4">
                  <c:v>280</c:v>
                </c:pt>
                <c:pt idx="5">
                  <c:v>254</c:v>
                </c:pt>
                <c:pt idx="6">
                  <c:v>260</c:v>
                </c:pt>
                <c:pt idx="7">
                  <c:v>259</c:v>
                </c:pt>
                <c:pt idx="8">
                  <c:v>268</c:v>
                </c:pt>
                <c:pt idx="9">
                  <c:v>270</c:v>
                </c:pt>
                <c:pt idx="10">
                  <c:v>344</c:v>
                </c:pt>
                <c:pt idx="11">
                  <c:v>388</c:v>
                </c:pt>
                <c:pt idx="12">
                  <c:v>396</c:v>
                </c:pt>
                <c:pt idx="13">
                  <c:v>504</c:v>
                </c:pt>
                <c:pt idx="14">
                  <c:v>539</c:v>
                </c:pt>
                <c:pt idx="15">
                  <c:v>558</c:v>
                </c:pt>
                <c:pt idx="16">
                  <c:v>586</c:v>
                </c:pt>
                <c:pt idx="17">
                  <c:v>609</c:v>
                </c:pt>
                <c:pt idx="18">
                  <c:v>551</c:v>
                </c:pt>
                <c:pt idx="19">
                  <c:v>504</c:v>
                </c:pt>
                <c:pt idx="20">
                  <c:v>504</c:v>
                </c:pt>
                <c:pt idx="21">
                  <c:v>452</c:v>
                </c:pt>
                <c:pt idx="22">
                  <c:v>365</c:v>
                </c:pt>
                <c:pt idx="23">
                  <c:v>362</c:v>
                </c:pt>
                <c:pt idx="24">
                  <c:v>325</c:v>
                </c:pt>
                <c:pt idx="25">
                  <c:v>277</c:v>
                </c:pt>
                <c:pt idx="26">
                  <c:v>280</c:v>
                </c:pt>
                <c:pt idx="27">
                  <c:v>266</c:v>
                </c:pt>
                <c:pt idx="28">
                  <c:v>290</c:v>
                </c:pt>
                <c:pt idx="29">
                  <c:v>230</c:v>
                </c:pt>
                <c:pt idx="30">
                  <c:v>252</c:v>
                </c:pt>
                <c:pt idx="31">
                  <c:v>213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'980009'!$F$3169:$F$3200</c:f>
              <c:numCache>
                <c:formatCode>0</c:formatCode>
                <c:ptCount val="32"/>
                <c:pt idx="0">
                  <c:v>224.65542868350985</c:v>
                </c:pt>
                <c:pt idx="1">
                  <c:v>225.06554940180092</c:v>
                </c:pt>
                <c:pt idx="2">
                  <c:v>225.94665911038823</c:v>
                </c:pt>
                <c:pt idx="3">
                  <c:v>227.61293261880328</c:v>
                </c:pt>
                <c:pt idx="4">
                  <c:v>230.65431379135651</c:v>
                </c:pt>
                <c:pt idx="5">
                  <c:v>235.55639975205651</c:v>
                </c:pt>
                <c:pt idx="6">
                  <c:v>244.03609369969635</c:v>
                </c:pt>
                <c:pt idx="7">
                  <c:v>257.65307721249019</c:v>
                </c:pt>
                <c:pt idx="8">
                  <c:v>277.78418199056046</c:v>
                </c:pt>
                <c:pt idx="9">
                  <c:v>305.40377816567866</c:v>
                </c:pt>
                <c:pt idx="10">
                  <c:v>339.38552228610575</c:v>
                </c:pt>
                <c:pt idx="11">
                  <c:v>382.0527650246878</c:v>
                </c:pt>
                <c:pt idx="12">
                  <c:v>429.23359305344047</c:v>
                </c:pt>
                <c:pt idx="13">
                  <c:v>474.87852252859142</c:v>
                </c:pt>
                <c:pt idx="14">
                  <c:v>519.5533320257988</c:v>
                </c:pt>
                <c:pt idx="15">
                  <c:v>554.93528739916769</c:v>
                </c:pt>
                <c:pt idx="16">
                  <c:v>575.60870792728406</c:v>
                </c:pt>
                <c:pt idx="17">
                  <c:v>578.52642463674249</c:v>
                </c:pt>
                <c:pt idx="18">
                  <c:v>565.2827157760446</c:v>
                </c:pt>
                <c:pt idx="19">
                  <c:v>536.26911372651898</c:v>
                </c:pt>
                <c:pt idx="20">
                  <c:v>495.05677893584112</c:v>
                </c:pt>
                <c:pt idx="21">
                  <c:v>447.88935282015956</c:v>
                </c:pt>
                <c:pt idx="22">
                  <c:v>397.74917910022197</c:v>
                </c:pt>
                <c:pt idx="23">
                  <c:v>352.70018674328185</c:v>
                </c:pt>
                <c:pt idx="24">
                  <c:v>317.16823076461731</c:v>
                </c:pt>
                <c:pt idx="25">
                  <c:v>289.0042432210937</c:v>
                </c:pt>
                <c:pt idx="26">
                  <c:v>265.92865962403135</c:v>
                </c:pt>
                <c:pt idx="27">
                  <c:v>249.07358939971829</c:v>
                </c:pt>
                <c:pt idx="28">
                  <c:v>239.32346875729215</c:v>
                </c:pt>
                <c:pt idx="29">
                  <c:v>232.39241271950382</c:v>
                </c:pt>
                <c:pt idx="30">
                  <c:v>228.59966477614154</c:v>
                </c:pt>
                <c:pt idx="31">
                  <c:v>226.53259393231073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4041344"/>
        <c:axId val="174051328"/>
      </c:scatterChart>
      <c:valAx>
        <c:axId val="174041344"/>
        <c:scaling>
          <c:orientation val="minMax"/>
        </c:scaling>
        <c:axPos val="b"/>
        <c:numFmt formatCode="General" sourceLinked="1"/>
        <c:tickLblPos val="nextTo"/>
        <c:crossAx val="174051328"/>
        <c:crosses val="autoZero"/>
        <c:crossBetween val="midCat"/>
      </c:valAx>
      <c:valAx>
        <c:axId val="174051328"/>
        <c:scaling>
          <c:orientation val="minMax"/>
        </c:scaling>
        <c:axPos val="l"/>
        <c:majorGridlines/>
        <c:numFmt formatCode="General" sourceLinked="1"/>
        <c:tickLblPos val="nextTo"/>
        <c:crossAx val="174041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'980009'!$E$3219:$E$3250</c:f>
              <c:numCache>
                <c:formatCode>General</c:formatCode>
                <c:ptCount val="32"/>
                <c:pt idx="0">
                  <c:v>168</c:v>
                </c:pt>
                <c:pt idx="1">
                  <c:v>232</c:v>
                </c:pt>
                <c:pt idx="2">
                  <c:v>247</c:v>
                </c:pt>
                <c:pt idx="3">
                  <c:v>261</c:v>
                </c:pt>
                <c:pt idx="4">
                  <c:v>259</c:v>
                </c:pt>
                <c:pt idx="5">
                  <c:v>262</c:v>
                </c:pt>
                <c:pt idx="6">
                  <c:v>294</c:v>
                </c:pt>
                <c:pt idx="7">
                  <c:v>309</c:v>
                </c:pt>
                <c:pt idx="8">
                  <c:v>337</c:v>
                </c:pt>
                <c:pt idx="9">
                  <c:v>389</c:v>
                </c:pt>
                <c:pt idx="10">
                  <c:v>447</c:v>
                </c:pt>
                <c:pt idx="11">
                  <c:v>510</c:v>
                </c:pt>
                <c:pt idx="12">
                  <c:v>579</c:v>
                </c:pt>
                <c:pt idx="13">
                  <c:v>671</c:v>
                </c:pt>
                <c:pt idx="14">
                  <c:v>758</c:v>
                </c:pt>
                <c:pt idx="15">
                  <c:v>871</c:v>
                </c:pt>
                <c:pt idx="16">
                  <c:v>928</c:v>
                </c:pt>
                <c:pt idx="17">
                  <c:v>970</c:v>
                </c:pt>
                <c:pt idx="18">
                  <c:v>945</c:v>
                </c:pt>
                <c:pt idx="19">
                  <c:v>835</c:v>
                </c:pt>
                <c:pt idx="20">
                  <c:v>798</c:v>
                </c:pt>
                <c:pt idx="21">
                  <c:v>658</c:v>
                </c:pt>
                <c:pt idx="22">
                  <c:v>596</c:v>
                </c:pt>
                <c:pt idx="23">
                  <c:v>470</c:v>
                </c:pt>
                <c:pt idx="24">
                  <c:v>433</c:v>
                </c:pt>
                <c:pt idx="25">
                  <c:v>405</c:v>
                </c:pt>
                <c:pt idx="26">
                  <c:v>307</c:v>
                </c:pt>
                <c:pt idx="27">
                  <c:v>296</c:v>
                </c:pt>
                <c:pt idx="28">
                  <c:v>287</c:v>
                </c:pt>
                <c:pt idx="29">
                  <c:v>261</c:v>
                </c:pt>
                <c:pt idx="30">
                  <c:v>304</c:v>
                </c:pt>
                <c:pt idx="31">
                  <c:v>259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'980009'!$F$3219:$F$3250</c:f>
              <c:numCache>
                <c:formatCode>0</c:formatCode>
                <c:ptCount val="32"/>
                <c:pt idx="0">
                  <c:v>241.47398665442495</c:v>
                </c:pt>
                <c:pt idx="1">
                  <c:v>242.05704227077601</c:v>
                </c:pt>
                <c:pt idx="2">
                  <c:v>243.3464132761716</c:v>
                </c:pt>
                <c:pt idx="3">
                  <c:v>245.85449958477952</c:v>
                </c:pt>
                <c:pt idx="4">
                  <c:v>250.55837995984831</c:v>
                </c:pt>
                <c:pt idx="5">
                  <c:v>258.33672116493625</c:v>
                </c:pt>
                <c:pt idx="6">
                  <c:v>272.13711473519163</c:v>
                </c:pt>
                <c:pt idx="7">
                  <c:v>294.87733400510768</c:v>
                </c:pt>
                <c:pt idx="8">
                  <c:v>329.36661692767944</c:v>
                </c:pt>
                <c:pt idx="9">
                  <c:v>377.88865500415295</c:v>
                </c:pt>
                <c:pt idx="10">
                  <c:v>439.06050406371219</c:v>
                </c:pt>
                <c:pt idx="11">
                  <c:v>517.79802477106568</c:v>
                </c:pt>
                <c:pt idx="12">
                  <c:v>607.18981182522032</c:v>
                </c:pt>
                <c:pt idx="13">
                  <c:v>696.12943882449872</c:v>
                </c:pt>
                <c:pt idx="14">
                  <c:v>786.16006529456979</c:v>
                </c:pt>
                <c:pt idx="15">
                  <c:v>861.06919733541213</c:v>
                </c:pt>
                <c:pt idx="16">
                  <c:v>909.49991277396907</c:v>
                </c:pt>
                <c:pt idx="17">
                  <c:v>924.16542844807498</c:v>
                </c:pt>
                <c:pt idx="18">
                  <c:v>906.22745227190921</c:v>
                </c:pt>
                <c:pt idx="19">
                  <c:v>856.55544681670085</c:v>
                </c:pt>
                <c:pt idx="20">
                  <c:v>780.89676154822735</c:v>
                </c:pt>
                <c:pt idx="21">
                  <c:v>691.08148761088921</c:v>
                </c:pt>
                <c:pt idx="22">
                  <c:v>593.24660604805251</c:v>
                </c:pt>
                <c:pt idx="23">
                  <c:v>503.74273036643314</c:v>
                </c:pt>
                <c:pt idx="24">
                  <c:v>432.19419742856383</c:v>
                </c:pt>
                <c:pt idx="25">
                  <c:v>374.89527112839414</c:v>
                </c:pt>
                <c:pt idx="26">
                  <c:v>327.54140343976371</c:v>
                </c:pt>
                <c:pt idx="27">
                  <c:v>292.69489295267431</c:v>
                </c:pt>
                <c:pt idx="28">
                  <c:v>272.42224144239435</c:v>
                </c:pt>
                <c:pt idx="29">
                  <c:v>257.95057070968704</c:v>
                </c:pt>
                <c:pt idx="30">
                  <c:v>250.00705195966427</c:v>
                </c:pt>
                <c:pt idx="31">
                  <c:v>245.67021002781794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137408"/>
        <c:axId val="183138944"/>
      </c:scatterChart>
      <c:valAx>
        <c:axId val="183137408"/>
        <c:scaling>
          <c:orientation val="minMax"/>
        </c:scaling>
        <c:axPos val="b"/>
        <c:numFmt formatCode="General" sourceLinked="1"/>
        <c:tickLblPos val="nextTo"/>
        <c:crossAx val="183138944"/>
        <c:crosses val="autoZero"/>
        <c:crossBetween val="midCat"/>
      </c:valAx>
      <c:valAx>
        <c:axId val="183138944"/>
        <c:scaling>
          <c:orientation val="minMax"/>
        </c:scaling>
        <c:axPos val="l"/>
        <c:majorGridlines/>
        <c:numFmt formatCode="General" sourceLinked="1"/>
        <c:tickLblPos val="nextTo"/>
        <c:crossAx val="183137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'980009'!$E$3269:$E$3300</c:f>
              <c:numCache>
                <c:formatCode>General</c:formatCode>
                <c:ptCount val="32"/>
                <c:pt idx="0">
                  <c:v>160</c:v>
                </c:pt>
                <c:pt idx="1">
                  <c:v>213</c:v>
                </c:pt>
                <c:pt idx="2">
                  <c:v>238</c:v>
                </c:pt>
                <c:pt idx="3">
                  <c:v>236</c:v>
                </c:pt>
                <c:pt idx="4">
                  <c:v>284</c:v>
                </c:pt>
                <c:pt idx="5">
                  <c:v>271</c:v>
                </c:pt>
                <c:pt idx="6">
                  <c:v>280</c:v>
                </c:pt>
                <c:pt idx="7">
                  <c:v>318</c:v>
                </c:pt>
                <c:pt idx="8">
                  <c:v>367</c:v>
                </c:pt>
                <c:pt idx="9">
                  <c:v>424</c:v>
                </c:pt>
                <c:pt idx="10">
                  <c:v>494</c:v>
                </c:pt>
                <c:pt idx="11">
                  <c:v>606</c:v>
                </c:pt>
                <c:pt idx="12">
                  <c:v>848</c:v>
                </c:pt>
                <c:pt idx="13">
                  <c:v>928</c:v>
                </c:pt>
                <c:pt idx="14">
                  <c:v>1089</c:v>
                </c:pt>
                <c:pt idx="15">
                  <c:v>1084</c:v>
                </c:pt>
                <c:pt idx="16">
                  <c:v>1065</c:v>
                </c:pt>
                <c:pt idx="17">
                  <c:v>1004</c:v>
                </c:pt>
                <c:pt idx="18">
                  <c:v>867</c:v>
                </c:pt>
                <c:pt idx="19">
                  <c:v>773</c:v>
                </c:pt>
                <c:pt idx="20">
                  <c:v>611</c:v>
                </c:pt>
                <c:pt idx="21">
                  <c:v>510</c:v>
                </c:pt>
                <c:pt idx="22">
                  <c:v>433</c:v>
                </c:pt>
                <c:pt idx="23">
                  <c:v>371</c:v>
                </c:pt>
                <c:pt idx="24">
                  <c:v>348</c:v>
                </c:pt>
                <c:pt idx="25">
                  <c:v>321</c:v>
                </c:pt>
                <c:pt idx="26">
                  <c:v>288</c:v>
                </c:pt>
                <c:pt idx="27">
                  <c:v>283</c:v>
                </c:pt>
                <c:pt idx="28">
                  <c:v>259</c:v>
                </c:pt>
                <c:pt idx="29">
                  <c:v>242</c:v>
                </c:pt>
                <c:pt idx="30">
                  <c:v>249</c:v>
                </c:pt>
                <c:pt idx="31">
                  <c:v>260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'980009'!$F$3269:$F$3300</c:f>
              <c:numCache>
                <c:formatCode>0</c:formatCode>
                <c:ptCount val="32"/>
                <c:pt idx="0">
                  <c:v>241.59700445565437</c:v>
                </c:pt>
                <c:pt idx="1">
                  <c:v>241.97384356497349</c:v>
                </c:pt>
                <c:pt idx="2">
                  <c:v>242.97238703346088</c:v>
                </c:pt>
                <c:pt idx="3">
                  <c:v>245.25681482032473</c:v>
                </c:pt>
                <c:pt idx="4">
                  <c:v>250.19193257912391</c:v>
                </c:pt>
                <c:pt idx="5">
                  <c:v>259.37915508476334</c:v>
                </c:pt>
                <c:pt idx="6">
                  <c:v>277.41562744950892</c:v>
                </c:pt>
                <c:pt idx="7">
                  <c:v>309.75782860434737</c:v>
                </c:pt>
                <c:pt idx="8">
                  <c:v>361.99438148034096</c:v>
                </c:pt>
                <c:pt idx="9">
                  <c:v>438.3826050051245</c:v>
                </c:pt>
                <c:pt idx="10">
                  <c:v>535.91314392488573</c:v>
                </c:pt>
                <c:pt idx="11">
                  <c:v>659.46538587268515</c:v>
                </c:pt>
                <c:pt idx="12">
                  <c:v>792.60734605283119</c:v>
                </c:pt>
                <c:pt idx="13">
                  <c:v>912.56705578875324</c:v>
                </c:pt>
                <c:pt idx="14">
                  <c:v>1013.5268738556631</c:v>
                </c:pt>
                <c:pt idx="15">
                  <c:v>1068.4288199827315</c:v>
                </c:pt>
                <c:pt idx="16">
                  <c:v>1064.8949730704924</c:v>
                </c:pt>
                <c:pt idx="17">
                  <c:v>1004.4170504936145</c:v>
                </c:pt>
                <c:pt idx="18">
                  <c:v>908.84167746347009</c:v>
                </c:pt>
                <c:pt idx="19">
                  <c:v>782.54221687623715</c:v>
                </c:pt>
                <c:pt idx="20">
                  <c:v>648.51648848786169</c:v>
                </c:pt>
                <c:pt idx="21">
                  <c:v>527.4583976888614</c:v>
                </c:pt>
                <c:pt idx="22">
                  <c:v>424.97329220227192</c:v>
                </c:pt>
                <c:pt idx="23">
                  <c:v>352.03779736033857</c:v>
                </c:pt>
                <c:pt idx="24">
                  <c:v>306.40264347948244</c:v>
                </c:pt>
                <c:pt idx="25">
                  <c:v>277.70814060974118</c:v>
                </c:pt>
                <c:pt idx="26">
                  <c:v>259.42402137828952</c:v>
                </c:pt>
                <c:pt idx="27">
                  <c:v>249.38406932774805</c:v>
                </c:pt>
                <c:pt idx="28">
                  <c:v>245.06541945893068</c:v>
                </c:pt>
                <c:pt idx="29">
                  <c:v>242.80241151990089</c:v>
                </c:pt>
                <c:pt idx="30">
                  <c:v>241.92010244229991</c:v>
                </c:pt>
                <c:pt idx="31">
                  <c:v>241.57784654066469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047296"/>
        <c:axId val="183048832"/>
      </c:scatterChart>
      <c:valAx>
        <c:axId val="183047296"/>
        <c:scaling>
          <c:orientation val="minMax"/>
        </c:scaling>
        <c:axPos val="b"/>
        <c:numFmt formatCode="General" sourceLinked="1"/>
        <c:tickLblPos val="nextTo"/>
        <c:crossAx val="183048832"/>
        <c:crosses val="autoZero"/>
        <c:crossBetween val="midCat"/>
      </c:valAx>
      <c:valAx>
        <c:axId val="183048832"/>
        <c:scaling>
          <c:orientation val="minMax"/>
        </c:scaling>
        <c:axPos val="l"/>
        <c:majorGridlines/>
        <c:numFmt formatCode="General" sourceLinked="1"/>
        <c:tickLblPos val="nextTo"/>
        <c:crossAx val="183047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'980009'!$E$3319:$E$3350</c:f>
              <c:numCache>
                <c:formatCode>General</c:formatCode>
                <c:ptCount val="32"/>
                <c:pt idx="0">
                  <c:v>173</c:v>
                </c:pt>
                <c:pt idx="1">
                  <c:v>231</c:v>
                </c:pt>
                <c:pt idx="2">
                  <c:v>244</c:v>
                </c:pt>
                <c:pt idx="3">
                  <c:v>272</c:v>
                </c:pt>
                <c:pt idx="4">
                  <c:v>292</c:v>
                </c:pt>
                <c:pt idx="5">
                  <c:v>262</c:v>
                </c:pt>
                <c:pt idx="6">
                  <c:v>313</c:v>
                </c:pt>
                <c:pt idx="7">
                  <c:v>409</c:v>
                </c:pt>
                <c:pt idx="8">
                  <c:v>426</c:v>
                </c:pt>
                <c:pt idx="9">
                  <c:v>511</c:v>
                </c:pt>
                <c:pt idx="10">
                  <c:v>637</c:v>
                </c:pt>
                <c:pt idx="11">
                  <c:v>848</c:v>
                </c:pt>
                <c:pt idx="12">
                  <c:v>1075</c:v>
                </c:pt>
                <c:pt idx="13">
                  <c:v>1319</c:v>
                </c:pt>
                <c:pt idx="14">
                  <c:v>1433</c:v>
                </c:pt>
                <c:pt idx="15">
                  <c:v>1360</c:v>
                </c:pt>
                <c:pt idx="16">
                  <c:v>1193</c:v>
                </c:pt>
                <c:pt idx="17">
                  <c:v>907</c:v>
                </c:pt>
                <c:pt idx="18">
                  <c:v>718</c:v>
                </c:pt>
                <c:pt idx="19">
                  <c:v>538</c:v>
                </c:pt>
                <c:pt idx="20">
                  <c:v>407</c:v>
                </c:pt>
                <c:pt idx="21">
                  <c:v>369</c:v>
                </c:pt>
                <c:pt idx="22">
                  <c:v>350</c:v>
                </c:pt>
                <c:pt idx="23">
                  <c:v>313</c:v>
                </c:pt>
                <c:pt idx="24">
                  <c:v>299</c:v>
                </c:pt>
                <c:pt idx="25">
                  <c:v>288</c:v>
                </c:pt>
                <c:pt idx="26">
                  <c:v>263</c:v>
                </c:pt>
                <c:pt idx="27">
                  <c:v>259</c:v>
                </c:pt>
                <c:pt idx="28">
                  <c:v>253</c:v>
                </c:pt>
                <c:pt idx="29">
                  <c:v>239</c:v>
                </c:pt>
                <c:pt idx="30">
                  <c:v>252</c:v>
                </c:pt>
                <c:pt idx="31">
                  <c:v>221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'980009'!$F$3319:$F$3350</c:f>
              <c:numCache>
                <c:formatCode>0</c:formatCode>
                <c:ptCount val="32"/>
                <c:pt idx="0">
                  <c:v>256.78712732126405</c:v>
                </c:pt>
                <c:pt idx="1">
                  <c:v>256.85240426667633</c:v>
                </c:pt>
                <c:pt idx="2">
                  <c:v>257.11679284161073</c:v>
                </c:pt>
                <c:pt idx="3">
                  <c:v>258.00411072082784</c:v>
                </c:pt>
                <c:pt idx="4">
                  <c:v>260.69515188436537</c:v>
                </c:pt>
                <c:pt idx="5">
                  <c:v>267.38462216374745</c:v>
                </c:pt>
                <c:pt idx="6">
                  <c:v>284.32751987894358</c:v>
                </c:pt>
                <c:pt idx="7">
                  <c:v>322.24112555183615</c:v>
                </c:pt>
                <c:pt idx="8">
                  <c:v>395.35626117878769</c:v>
                </c:pt>
                <c:pt idx="9">
                  <c:v>516.84666262077303</c:v>
                </c:pt>
                <c:pt idx="10">
                  <c:v>683.83998123564731</c:v>
                </c:pt>
                <c:pt idx="11">
                  <c:v>898.71253259400225</c:v>
                </c:pt>
                <c:pt idx="12">
                  <c:v>1116.4426791137389</c:v>
                </c:pt>
                <c:pt idx="13">
                  <c:v>1279.6876569423728</c:v>
                </c:pt>
                <c:pt idx="14">
                  <c:v>1359.527789888436</c:v>
                </c:pt>
                <c:pt idx="15">
                  <c:v>1317.2382960676059</c:v>
                </c:pt>
                <c:pt idx="16">
                  <c:v>1165.4133623236446</c:v>
                </c:pt>
                <c:pt idx="17">
                  <c:v>952.42211085042902</c:v>
                </c:pt>
                <c:pt idx="18">
                  <c:v>748.62776498004655</c:v>
                </c:pt>
                <c:pt idx="19">
                  <c:v>562.44119495825726</c:v>
                </c:pt>
                <c:pt idx="20">
                  <c:v>425.10653409709232</c:v>
                </c:pt>
                <c:pt idx="21">
                  <c:v>340.08628850336413</c:v>
                </c:pt>
                <c:pt idx="22">
                  <c:v>292.27027011196333</c:v>
                </c:pt>
                <c:pt idx="23">
                  <c:v>270.51879469040853</c:v>
                </c:pt>
                <c:pt idx="24">
                  <c:v>261.94264577154064</c:v>
                </c:pt>
                <c:pt idx="25">
                  <c:v>258.5701403657535</c:v>
                </c:pt>
                <c:pt idx="26">
                  <c:v>257.28256528349038</c:v>
                </c:pt>
                <c:pt idx="27">
                  <c:v>256.88927128824969</c:v>
                </c:pt>
                <c:pt idx="28">
                  <c:v>256.79828567096871</c:v>
                </c:pt>
                <c:pt idx="29">
                  <c:v>256.77286052994515</c:v>
                </c:pt>
                <c:pt idx="30">
                  <c:v>256.76798784891133</c:v>
                </c:pt>
                <c:pt idx="31">
                  <c:v>256.76706069909801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103488"/>
        <c:axId val="183105024"/>
      </c:scatterChart>
      <c:valAx>
        <c:axId val="183103488"/>
        <c:scaling>
          <c:orientation val="minMax"/>
        </c:scaling>
        <c:axPos val="b"/>
        <c:numFmt formatCode="General" sourceLinked="1"/>
        <c:tickLblPos val="nextTo"/>
        <c:crossAx val="183105024"/>
        <c:crosses val="autoZero"/>
        <c:crossBetween val="midCat"/>
      </c:valAx>
      <c:valAx>
        <c:axId val="183105024"/>
        <c:scaling>
          <c:orientation val="minMax"/>
        </c:scaling>
        <c:axPos val="l"/>
        <c:majorGridlines/>
        <c:numFmt formatCode="General" sourceLinked="1"/>
        <c:tickLblPos val="nextTo"/>
        <c:crossAx val="183103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'980009'!$E$3369:$E$3400</c:f>
              <c:numCache>
                <c:formatCode>General</c:formatCode>
                <c:ptCount val="32"/>
                <c:pt idx="0">
                  <c:v>168</c:v>
                </c:pt>
                <c:pt idx="1">
                  <c:v>210</c:v>
                </c:pt>
                <c:pt idx="2">
                  <c:v>248</c:v>
                </c:pt>
                <c:pt idx="3">
                  <c:v>222</c:v>
                </c:pt>
                <c:pt idx="4">
                  <c:v>243</c:v>
                </c:pt>
                <c:pt idx="5">
                  <c:v>267</c:v>
                </c:pt>
                <c:pt idx="6">
                  <c:v>285</c:v>
                </c:pt>
                <c:pt idx="7">
                  <c:v>312</c:v>
                </c:pt>
                <c:pt idx="8">
                  <c:v>364</c:v>
                </c:pt>
                <c:pt idx="9">
                  <c:v>405</c:v>
                </c:pt>
                <c:pt idx="10">
                  <c:v>510</c:v>
                </c:pt>
                <c:pt idx="11">
                  <c:v>645</c:v>
                </c:pt>
                <c:pt idx="12">
                  <c:v>845</c:v>
                </c:pt>
                <c:pt idx="13">
                  <c:v>1107</c:v>
                </c:pt>
                <c:pt idx="14">
                  <c:v>1307</c:v>
                </c:pt>
                <c:pt idx="15">
                  <c:v>1414</c:v>
                </c:pt>
                <c:pt idx="16">
                  <c:v>1357</c:v>
                </c:pt>
                <c:pt idx="17">
                  <c:v>1101</c:v>
                </c:pt>
                <c:pt idx="18">
                  <c:v>881</c:v>
                </c:pt>
                <c:pt idx="19">
                  <c:v>643</c:v>
                </c:pt>
                <c:pt idx="20">
                  <c:v>504</c:v>
                </c:pt>
                <c:pt idx="21">
                  <c:v>405</c:v>
                </c:pt>
                <c:pt idx="22">
                  <c:v>358</c:v>
                </c:pt>
                <c:pt idx="23">
                  <c:v>332</c:v>
                </c:pt>
                <c:pt idx="24">
                  <c:v>330</c:v>
                </c:pt>
                <c:pt idx="25">
                  <c:v>270</c:v>
                </c:pt>
                <c:pt idx="26">
                  <c:v>277</c:v>
                </c:pt>
                <c:pt idx="27">
                  <c:v>242</c:v>
                </c:pt>
                <c:pt idx="28">
                  <c:v>264</c:v>
                </c:pt>
                <c:pt idx="29">
                  <c:v>238</c:v>
                </c:pt>
                <c:pt idx="30">
                  <c:v>224</c:v>
                </c:pt>
                <c:pt idx="31">
                  <c:v>224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'980009'!$F$3369:$F$3400</c:f>
              <c:numCache>
                <c:formatCode>0</c:formatCode>
                <c:ptCount val="32"/>
                <c:pt idx="0">
                  <c:v>246.3960609175349</c:v>
                </c:pt>
                <c:pt idx="1">
                  <c:v>246.41086548639123</c:v>
                </c:pt>
                <c:pt idx="2">
                  <c:v>246.47908172870848</c:v>
                </c:pt>
                <c:pt idx="3">
                  <c:v>246.73907679740753</c:v>
                </c:pt>
                <c:pt idx="4">
                  <c:v>247.6327780680121</c:v>
                </c:pt>
                <c:pt idx="5">
                  <c:v>250.13794855709028</c:v>
                </c:pt>
                <c:pt idx="6">
                  <c:v>257.31117912462207</c:v>
                </c:pt>
                <c:pt idx="7">
                  <c:v>275.55026218918363</c:v>
                </c:pt>
                <c:pt idx="8">
                  <c:v>315.61914676626452</c:v>
                </c:pt>
                <c:pt idx="9">
                  <c:v>391.6546963538139</c:v>
                </c:pt>
                <c:pt idx="10">
                  <c:v>511.29094480100423</c:v>
                </c:pt>
                <c:pt idx="11">
                  <c:v>689.77110782547834</c:v>
                </c:pt>
                <c:pt idx="12">
                  <c:v>905.5587902231332</c:v>
                </c:pt>
                <c:pt idx="13">
                  <c:v>1110.6881920583539</c:v>
                </c:pt>
                <c:pt idx="14">
                  <c:v>1277.4933060961487</c:v>
                </c:pt>
                <c:pt idx="15">
                  <c:v>1342.2836710078036</c:v>
                </c:pt>
                <c:pt idx="16">
                  <c:v>1281.9512697696903</c:v>
                </c:pt>
                <c:pt idx="17">
                  <c:v>1118.1454901355842</c:v>
                </c:pt>
                <c:pt idx="18">
                  <c:v>917.8514030652708</c:v>
                </c:pt>
                <c:pt idx="19">
                  <c:v>702.64684060818729</c:v>
                </c:pt>
                <c:pt idx="20">
                  <c:v>520.97842520969584</c:v>
                </c:pt>
                <c:pt idx="21">
                  <c:v>394.48638800170443</c:v>
                </c:pt>
                <c:pt idx="22">
                  <c:v>315.26240277488318</c:v>
                </c:pt>
                <c:pt idx="23">
                  <c:v>275.37815706699064</c:v>
                </c:pt>
                <c:pt idx="24">
                  <c:v>258.14747528438301</c:v>
                </c:pt>
                <c:pt idx="25">
                  <c:v>250.79134698546036</c:v>
                </c:pt>
                <c:pt idx="26">
                  <c:v>247.74906937505233</c:v>
                </c:pt>
                <c:pt idx="27">
                  <c:v>246.74013494252074</c:v>
                </c:pt>
                <c:pt idx="28">
                  <c:v>246.48755431995451</c:v>
                </c:pt>
                <c:pt idx="29">
                  <c:v>246.41172896554281</c:v>
                </c:pt>
                <c:pt idx="30">
                  <c:v>246.39607587905653</c:v>
                </c:pt>
                <c:pt idx="31">
                  <c:v>246.39288815726565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212096"/>
        <c:axId val="184226176"/>
      </c:scatterChart>
      <c:valAx>
        <c:axId val="184212096"/>
        <c:scaling>
          <c:orientation val="minMax"/>
        </c:scaling>
        <c:axPos val="b"/>
        <c:numFmt formatCode="General" sourceLinked="1"/>
        <c:tickLblPos val="nextTo"/>
        <c:crossAx val="184226176"/>
        <c:crosses val="autoZero"/>
        <c:crossBetween val="midCat"/>
      </c:valAx>
      <c:valAx>
        <c:axId val="184226176"/>
        <c:scaling>
          <c:orientation val="minMax"/>
        </c:scaling>
        <c:axPos val="l"/>
        <c:majorGridlines/>
        <c:numFmt formatCode="General" sourceLinked="1"/>
        <c:tickLblPos val="nextTo"/>
        <c:crossAx val="184212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4.0908561689556623E-2"/>
          <c:y val="3.9078383363362494E-2"/>
          <c:w val="0.85096665047869802"/>
          <c:h val="0.87406942827798695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accent1">
                  <a:lumMod val="75000"/>
                </a:schemeClr>
              </a:solidFill>
            </a:ln>
          </c:spPr>
          <c:errBars>
            <c:errDir val="y"/>
            <c:errBarType val="both"/>
            <c:errValType val="fixedVal"/>
            <c:val val="100"/>
          </c:errBars>
          <c:xVal>
            <c:numRef>
              <c:f>Work!$AI$8:$AI$40</c:f>
              <c:numCache>
                <c:formatCode>General</c:formatCode>
                <c:ptCount val="33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176.76297696200828</c:v>
                </c:pt>
                <c:pt idx="1">
                  <c:v>9.06035162384633</c:v>
                </c:pt>
                <c:pt idx="2">
                  <c:v>-132.85591946077258</c:v>
                </c:pt>
                <c:pt idx="3">
                  <c:v>-204.28289450691307</c:v>
                </c:pt>
                <c:pt idx="4">
                  <c:v>-655.49872337222757</c:v>
                </c:pt>
                <c:pt idx="5">
                  <c:v>-738.75509459475632</c:v>
                </c:pt>
                <c:pt idx="6">
                  <c:v>-108.63267182104065</c:v>
                </c:pt>
                <c:pt idx="7">
                  <c:v>-786.63108474430476</c:v>
                </c:pt>
                <c:pt idx="8">
                  <c:v>-138.10580218875936</c:v>
                </c:pt>
                <c:pt idx="9">
                  <c:v>-364.26020795665704</c:v>
                </c:pt>
                <c:pt idx="10">
                  <c:v>-674.72087025577389</c:v>
                </c:pt>
                <c:pt idx="11">
                  <c:v>-983.17249387525067</c:v>
                </c:pt>
                <c:pt idx="12">
                  <c:v>-839.32515964824097</c:v>
                </c:pt>
                <c:pt idx="13">
                  <c:v>-1258.3900878168074</c:v>
                </c:pt>
                <c:pt idx="14">
                  <c:v>-1271.6163467999531</c:v>
                </c:pt>
                <c:pt idx="15">
                  <c:v>-1162.6329294029958</c:v>
                </c:pt>
                <c:pt idx="16">
                  <c:v>-1589.6771413862475</c:v>
                </c:pt>
                <c:pt idx="17">
                  <c:v>-1036.5755472701021</c:v>
                </c:pt>
                <c:pt idx="18">
                  <c:v>-1103.6726729735103</c:v>
                </c:pt>
                <c:pt idx="19">
                  <c:v>-782.93889210834243</c:v>
                </c:pt>
                <c:pt idx="20">
                  <c:v>-581.87251567698445</c:v>
                </c:pt>
                <c:pt idx="21">
                  <c:v>-338.28567098870275</c:v>
                </c:pt>
                <c:pt idx="22">
                  <c:v>-376.17210141549504</c:v>
                </c:pt>
                <c:pt idx="23">
                  <c:v>172.52406634482577</c:v>
                </c:pt>
                <c:pt idx="24">
                  <c:v>489.45279291023883</c:v>
                </c:pt>
                <c:pt idx="25">
                  <c:v>348.31973613291825</c:v>
                </c:pt>
                <c:pt idx="26">
                  <c:v>102.70114694010957</c:v>
                </c:pt>
                <c:pt idx="27">
                  <c:v>-815.14702831531065</c:v>
                </c:pt>
                <c:pt idx="28">
                  <c:v>-647.17208185116613</c:v>
                </c:pt>
                <c:pt idx="29">
                  <c:v>-232.30923363892765</c:v>
                </c:pt>
                <c:pt idx="30">
                  <c:v>-155.51677211489422</c:v>
                </c:pt>
                <c:pt idx="31">
                  <c:v>179.27357363434203</c:v>
                </c:pt>
                <c:pt idx="32">
                  <c:v>210.68202476004495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val val="100"/>
          </c:errBars>
          <c:xVal>
            <c:numRef>
              <c:f>Work!$AI$41:$AI$48</c:f>
              <c:numCache>
                <c:formatCode>General</c:formatCode>
                <c:ptCount val="8"/>
                <c:pt idx="0">
                  <c:v>-9.6599999999999966</c:v>
                </c:pt>
                <c:pt idx="1">
                  <c:v>-9.3299999999999983</c:v>
                </c:pt>
                <c:pt idx="2">
                  <c:v>-8.6700000000000017</c:v>
                </c:pt>
                <c:pt idx="3">
                  <c:v>-8.3400000000000034</c:v>
                </c:pt>
                <c:pt idx="4">
                  <c:v>8.3400000000000034</c:v>
                </c:pt>
                <c:pt idx="5">
                  <c:v>8.6700000000000017</c:v>
                </c:pt>
                <c:pt idx="6">
                  <c:v>9.3299999999999983</c:v>
                </c:pt>
                <c:pt idx="7">
                  <c:v>9.6599999999999966</c:v>
                </c:pt>
              </c:numCache>
            </c:numRef>
          </c:xVal>
          <c:yVal>
            <c:numRef>
              <c:f>Work!$AN$41:$AN$48</c:f>
              <c:numCache>
                <c:formatCode>0</c:formatCode>
                <c:ptCount val="8"/>
                <c:pt idx="0">
                  <c:v>10.666885289056793</c:v>
                </c:pt>
                <c:pt idx="1">
                  <c:v>-142.4591951780796</c:v>
                </c:pt>
                <c:pt idx="2">
                  <c:v>-690.29803233366943</c:v>
                </c:pt>
                <c:pt idx="3">
                  <c:v>-271.7125497231354</c:v>
                </c:pt>
                <c:pt idx="4">
                  <c:v>575.73120366161129</c:v>
                </c:pt>
                <c:pt idx="5">
                  <c:v>722.78821704996335</c:v>
                </c:pt>
                <c:pt idx="6">
                  <c:v>-421.01884872425279</c:v>
                </c:pt>
                <c:pt idx="7">
                  <c:v>278.5044719426644</c:v>
                </c:pt>
              </c:numCache>
            </c:numRef>
          </c:yVal>
        </c:ser>
        <c:axId val="184842880"/>
        <c:axId val="184857344"/>
      </c:scatterChart>
      <c:valAx>
        <c:axId val="184842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15"/>
              <c:y val="0.9268869565217391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4857344"/>
        <c:crosses val="autoZero"/>
        <c:crossBetween val="midCat"/>
      </c:valAx>
      <c:valAx>
        <c:axId val="184857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CA" sz="1600"/>
                  <a:t>Normal</a:t>
                </a:r>
                <a:r>
                  <a:rPr lang="en-CA" sz="1600" baseline="0"/>
                  <a:t> strains (</a:t>
                </a:r>
                <a:r>
                  <a:rPr lang="en-CA" sz="1600" baseline="0">
                    <a:latin typeface="Symbol" pitchFamily="18" charset="2"/>
                  </a:rPr>
                  <a:t>m</a:t>
                </a:r>
                <a:r>
                  <a:rPr lang="en-CA" sz="1600" baseline="0"/>
                  <a:t>strain)</a:t>
                </a:r>
                <a:endParaRPr lang="en-CA" sz="1600"/>
              </a:p>
            </c:rich>
          </c:tx>
          <c:layout>
            <c:manualLayout>
              <c:xMode val="edge"/>
              <c:yMode val="edge"/>
              <c:x val="1.5223223755655399E-2"/>
              <c:y val="0.26095355471870341"/>
            </c:manualLayout>
          </c:layout>
        </c:title>
        <c:numFmt formatCode="0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84842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3811313262733931"/>
          <c:y val="0.46648233307395776"/>
          <c:w val="5.0078138422561307E-2"/>
          <c:h val="8.0368489874280025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'980009'!$E$319:$E$350</c:f>
              <c:numCache>
                <c:formatCode>General</c:formatCode>
                <c:ptCount val="32"/>
                <c:pt idx="0">
                  <c:v>96</c:v>
                </c:pt>
                <c:pt idx="1">
                  <c:v>117</c:v>
                </c:pt>
                <c:pt idx="2">
                  <c:v>113</c:v>
                </c:pt>
                <c:pt idx="3">
                  <c:v>103</c:v>
                </c:pt>
                <c:pt idx="4">
                  <c:v>140</c:v>
                </c:pt>
                <c:pt idx="5">
                  <c:v>136</c:v>
                </c:pt>
                <c:pt idx="6">
                  <c:v>153</c:v>
                </c:pt>
                <c:pt idx="7">
                  <c:v>164</c:v>
                </c:pt>
                <c:pt idx="8">
                  <c:v>218</c:v>
                </c:pt>
                <c:pt idx="9">
                  <c:v>274</c:v>
                </c:pt>
                <c:pt idx="10">
                  <c:v>318</c:v>
                </c:pt>
                <c:pt idx="11">
                  <c:v>401</c:v>
                </c:pt>
                <c:pt idx="12">
                  <c:v>562</c:v>
                </c:pt>
                <c:pt idx="13">
                  <c:v>746</c:v>
                </c:pt>
                <c:pt idx="14">
                  <c:v>954</c:v>
                </c:pt>
                <c:pt idx="15">
                  <c:v>1002</c:v>
                </c:pt>
                <c:pt idx="16">
                  <c:v>925</c:v>
                </c:pt>
                <c:pt idx="17">
                  <c:v>714</c:v>
                </c:pt>
                <c:pt idx="18">
                  <c:v>544</c:v>
                </c:pt>
                <c:pt idx="19">
                  <c:v>373</c:v>
                </c:pt>
                <c:pt idx="20">
                  <c:v>270</c:v>
                </c:pt>
                <c:pt idx="21">
                  <c:v>205</c:v>
                </c:pt>
                <c:pt idx="22">
                  <c:v>163</c:v>
                </c:pt>
                <c:pt idx="23">
                  <c:v>153</c:v>
                </c:pt>
                <c:pt idx="24">
                  <c:v>157</c:v>
                </c:pt>
                <c:pt idx="25">
                  <c:v>130</c:v>
                </c:pt>
                <c:pt idx="26">
                  <c:v>123</c:v>
                </c:pt>
                <c:pt idx="27">
                  <c:v>110</c:v>
                </c:pt>
                <c:pt idx="28">
                  <c:v>100</c:v>
                </c:pt>
                <c:pt idx="29">
                  <c:v>84</c:v>
                </c:pt>
                <c:pt idx="30">
                  <c:v>77</c:v>
                </c:pt>
                <c:pt idx="31">
                  <c:v>127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'980009'!$F$319:$F$350</c:f>
              <c:numCache>
                <c:formatCode>0</c:formatCode>
                <c:ptCount val="32"/>
                <c:pt idx="0">
                  <c:v>116.20596455258149</c:v>
                </c:pt>
                <c:pt idx="1">
                  <c:v>116.21334928398163</c:v>
                </c:pt>
                <c:pt idx="2">
                  <c:v>116.25021939397759</c:v>
                </c:pt>
                <c:pt idx="3">
                  <c:v>116.40127906801098</c:v>
                </c:pt>
                <c:pt idx="4">
                  <c:v>116.95499379951586</c:v>
                </c:pt>
                <c:pt idx="5">
                  <c:v>118.59466520752802</c:v>
                </c:pt>
                <c:pt idx="6">
                  <c:v>123.52471086717601</c:v>
                </c:pt>
                <c:pt idx="7">
                  <c:v>136.60786028510327</c:v>
                </c:pt>
                <c:pt idx="8">
                  <c:v>166.36606451572817</c:v>
                </c:pt>
                <c:pt idx="9">
                  <c:v>224.31600330739889</c:v>
                </c:pt>
                <c:pt idx="10">
                  <c:v>316.99782039634914</c:v>
                </c:pt>
                <c:pt idx="11">
                  <c:v>456.17953969343552</c:v>
                </c:pt>
                <c:pt idx="12">
                  <c:v>623.5306120648163</c:v>
                </c:pt>
                <c:pt idx="13">
                  <c:v>779.0658050095077</c:v>
                </c:pt>
                <c:pt idx="14">
                  <c:v>898.10268583141612</c:v>
                </c:pt>
                <c:pt idx="15">
                  <c:v>931.35031635887287</c:v>
                </c:pt>
                <c:pt idx="16">
                  <c:v>865.78681122057003</c:v>
                </c:pt>
                <c:pt idx="17">
                  <c:v>725.62763548088162</c:v>
                </c:pt>
                <c:pt idx="18">
                  <c:v>567.65780684406752</c:v>
                </c:pt>
                <c:pt idx="19">
                  <c:v>408.34041819990068</c:v>
                </c:pt>
                <c:pt idx="20">
                  <c:v>282.20585245450559</c:v>
                </c:pt>
                <c:pt idx="21">
                  <c:v>200.13187446730151</c:v>
                </c:pt>
                <c:pt idx="22">
                  <c:v>152.39138978822371</c:v>
                </c:pt>
                <c:pt idx="23">
                  <c:v>130.23909621440168</c:v>
                </c:pt>
                <c:pt idx="24">
                  <c:v>121.44570411896014</c:v>
                </c:pt>
                <c:pt idx="25">
                  <c:v>118.00148848921027</c:v>
                </c:pt>
                <c:pt idx="26">
                  <c:v>116.70466682999992</c:v>
                </c:pt>
                <c:pt idx="27">
                  <c:v>116.31849786249633</c:v>
                </c:pt>
                <c:pt idx="28">
                  <c:v>116.23231925800231</c:v>
                </c:pt>
                <c:pt idx="29">
                  <c:v>116.20926591190393</c:v>
                </c:pt>
                <c:pt idx="30">
                  <c:v>116.20509324740217</c:v>
                </c:pt>
                <c:pt idx="31">
                  <c:v>116.20434847073805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158016"/>
        <c:axId val="157184384"/>
      </c:scatterChart>
      <c:valAx>
        <c:axId val="157158016"/>
        <c:scaling>
          <c:orientation val="minMax"/>
        </c:scaling>
        <c:axPos val="b"/>
        <c:numFmt formatCode="General" sourceLinked="1"/>
        <c:tickLblPos val="nextTo"/>
        <c:crossAx val="157184384"/>
        <c:crosses val="autoZero"/>
        <c:crossBetween val="midCat"/>
      </c:valAx>
      <c:valAx>
        <c:axId val="157184384"/>
        <c:scaling>
          <c:orientation val="minMax"/>
        </c:scaling>
        <c:axPos val="l"/>
        <c:majorGridlines/>
        <c:numFmt formatCode="General" sourceLinked="1"/>
        <c:tickLblPos val="nextTo"/>
        <c:crossAx val="157158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Work!$AL$8:$AL$40</c:f>
              <c:numCache>
                <c:formatCode>0.000</c:formatCode>
                <c:ptCount val="33"/>
                <c:pt idx="0">
                  <c:v>0.85744688866663554</c:v>
                </c:pt>
                <c:pt idx="1">
                  <c:v>0.85362777741353846</c:v>
                </c:pt>
                <c:pt idx="2">
                  <c:v>0.82438710320469788</c:v>
                </c:pt>
                <c:pt idx="3">
                  <c:v>0.84723911354562598</c:v>
                </c:pt>
                <c:pt idx="4">
                  <c:v>0.83283302796698722</c:v>
                </c:pt>
                <c:pt idx="5">
                  <c:v>0.80099491963283787</c:v>
                </c:pt>
                <c:pt idx="6">
                  <c:v>0.77109061608002116</c:v>
                </c:pt>
                <c:pt idx="7">
                  <c:v>0.89666281211312704</c:v>
                </c:pt>
                <c:pt idx="8">
                  <c:v>1.1932733503400343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1.1395072026211417</c:v>
                </c:pt>
                <c:pt idx="12">
                  <c:v>1.1245395374753901</c:v>
                </c:pt>
                <c:pt idx="13">
                  <c:v>1.0654238494362736</c:v>
                </c:pt>
                <c:pt idx="14">
                  <c:v>1.0900343279296734</c:v>
                </c:pt>
                <c:pt idx="15">
                  <c:v>1.1262192696150741</c:v>
                </c:pt>
                <c:pt idx="16">
                  <c:v>1.0448296756854398</c:v>
                </c:pt>
                <c:pt idx="17">
                  <c:v>1.0559752312104669</c:v>
                </c:pt>
                <c:pt idx="18">
                  <c:v>1.0688574653668979</c:v>
                </c:pt>
                <c:pt idx="19">
                  <c:v>1.1026614276308568</c:v>
                </c:pt>
                <c:pt idx="20">
                  <c:v>1.0854879824110666</c:v>
                </c:pt>
                <c:pt idx="21">
                  <c:v>1.1404782369936153</c:v>
                </c:pt>
                <c:pt idx="22">
                  <c:v>1.1106668841707463</c:v>
                </c:pt>
                <c:pt idx="23">
                  <c:v>1.1535720205333251</c:v>
                </c:pt>
                <c:pt idx="24">
                  <c:v>1.2072399083945666</c:v>
                </c:pt>
                <c:pt idx="25">
                  <c:v>1.0410765784634359</c:v>
                </c:pt>
                <c:pt idx="26">
                  <c:v>0.78497135472356494</c:v>
                </c:pt>
                <c:pt idx="27">
                  <c:v>0.80998453848584329</c:v>
                </c:pt>
                <c:pt idx="28">
                  <c:v>0.83035230446175912</c:v>
                </c:pt>
                <c:pt idx="29">
                  <c:v>0.84683936418796613</c:v>
                </c:pt>
                <c:pt idx="30">
                  <c:v>0.83445696763186739</c:v>
                </c:pt>
                <c:pt idx="31">
                  <c:v>0.83426560035930686</c:v>
                </c:pt>
                <c:pt idx="32">
                  <c:v>0.8422069498664746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Work!$AI$41:$AI$48</c:f>
              <c:numCache>
                <c:formatCode>General</c:formatCode>
                <c:ptCount val="8"/>
                <c:pt idx="0">
                  <c:v>-9.6599999999999966</c:v>
                </c:pt>
                <c:pt idx="1">
                  <c:v>-9.3299999999999983</c:v>
                </c:pt>
                <c:pt idx="2">
                  <c:v>-8.6700000000000017</c:v>
                </c:pt>
                <c:pt idx="3">
                  <c:v>-8.3400000000000034</c:v>
                </c:pt>
                <c:pt idx="4">
                  <c:v>8.3400000000000034</c:v>
                </c:pt>
                <c:pt idx="5">
                  <c:v>8.6700000000000017</c:v>
                </c:pt>
                <c:pt idx="6">
                  <c:v>9.3299999999999983</c:v>
                </c:pt>
                <c:pt idx="7">
                  <c:v>9.6599999999999966</c:v>
                </c:pt>
              </c:numCache>
            </c:numRef>
          </c:xVal>
          <c:yVal>
            <c:numRef>
              <c:f>Work!$AL$41:$AL$48</c:f>
              <c:numCache>
                <c:formatCode>0.000</c:formatCode>
                <c:ptCount val="8"/>
                <c:pt idx="0">
                  <c:v>0.77759302246593465</c:v>
                </c:pt>
                <c:pt idx="1">
                  <c:v>0.80563399380166634</c:v>
                </c:pt>
                <c:pt idx="2">
                  <c:v>1.0512497252254118</c:v>
                </c:pt>
                <c:pt idx="3">
                  <c:v>1.1847435337012309</c:v>
                </c:pt>
                <c:pt idx="4">
                  <c:v>1.1820081425329476</c:v>
                </c:pt>
                <c:pt idx="5">
                  <c:v>1.1764735629993028</c:v>
                </c:pt>
                <c:pt idx="6">
                  <c:v>0.91221243467333524</c:v>
                </c:pt>
                <c:pt idx="7">
                  <c:v>0.78710023831215403</c:v>
                </c:pt>
              </c:numCache>
            </c:numRef>
          </c:yVal>
        </c:ser>
        <c:axId val="184873344"/>
        <c:axId val="184875264"/>
      </c:scatterChart>
      <c:valAx>
        <c:axId val="18487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layout/>
        </c:title>
        <c:numFmt formatCode="General" sourceLinked="1"/>
        <c:tickLblPos val="nextTo"/>
        <c:crossAx val="184875264"/>
        <c:crosses val="autoZero"/>
        <c:crossBetween val="midCat"/>
      </c:valAx>
      <c:valAx>
        <c:axId val="184875264"/>
        <c:scaling>
          <c:orientation val="minMax"/>
          <c:max val="1.4"/>
          <c:min val="0.6000000000000004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layout/>
        </c:title>
        <c:numFmt formatCode="0.000" sourceLinked="1"/>
        <c:tickLblPos val="nextTo"/>
        <c:crossAx val="18487334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'980009'!$E$369:$E$400</c:f>
              <c:numCache>
                <c:formatCode>General</c:formatCode>
                <c:ptCount val="32"/>
                <c:pt idx="0">
                  <c:v>95</c:v>
                </c:pt>
                <c:pt idx="1">
                  <c:v>122</c:v>
                </c:pt>
                <c:pt idx="2">
                  <c:v>138</c:v>
                </c:pt>
                <c:pt idx="3">
                  <c:v>142</c:v>
                </c:pt>
                <c:pt idx="4">
                  <c:v>150</c:v>
                </c:pt>
                <c:pt idx="5">
                  <c:v>187</c:v>
                </c:pt>
                <c:pt idx="6">
                  <c:v>198</c:v>
                </c:pt>
                <c:pt idx="7">
                  <c:v>212</c:v>
                </c:pt>
                <c:pt idx="8">
                  <c:v>244</c:v>
                </c:pt>
                <c:pt idx="9">
                  <c:v>304</c:v>
                </c:pt>
                <c:pt idx="10">
                  <c:v>376</c:v>
                </c:pt>
                <c:pt idx="11">
                  <c:v>526</c:v>
                </c:pt>
                <c:pt idx="12">
                  <c:v>629</c:v>
                </c:pt>
                <c:pt idx="13">
                  <c:v>831</c:v>
                </c:pt>
                <c:pt idx="14">
                  <c:v>940</c:v>
                </c:pt>
                <c:pt idx="15">
                  <c:v>871</c:v>
                </c:pt>
                <c:pt idx="16">
                  <c:v>928</c:v>
                </c:pt>
                <c:pt idx="17">
                  <c:v>743</c:v>
                </c:pt>
                <c:pt idx="18">
                  <c:v>609</c:v>
                </c:pt>
                <c:pt idx="19">
                  <c:v>440</c:v>
                </c:pt>
                <c:pt idx="20">
                  <c:v>282</c:v>
                </c:pt>
                <c:pt idx="21">
                  <c:v>267</c:v>
                </c:pt>
                <c:pt idx="22">
                  <c:v>198</c:v>
                </c:pt>
                <c:pt idx="23">
                  <c:v>179</c:v>
                </c:pt>
                <c:pt idx="24">
                  <c:v>159</c:v>
                </c:pt>
                <c:pt idx="25">
                  <c:v>138</c:v>
                </c:pt>
                <c:pt idx="26">
                  <c:v>129</c:v>
                </c:pt>
                <c:pt idx="27">
                  <c:v>96</c:v>
                </c:pt>
                <c:pt idx="28">
                  <c:v>121</c:v>
                </c:pt>
                <c:pt idx="29">
                  <c:v>76</c:v>
                </c:pt>
                <c:pt idx="30">
                  <c:v>108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'980009'!$F$369:$F$400</c:f>
              <c:numCache>
                <c:formatCode>0</c:formatCode>
                <c:ptCount val="32"/>
                <c:pt idx="0">
                  <c:v>120.2819384356292</c:v>
                </c:pt>
                <c:pt idx="1">
                  <c:v>120.42543981431146</c:v>
                </c:pt>
                <c:pt idx="2">
                  <c:v>120.88818351861468</c:v>
                </c:pt>
                <c:pt idx="3">
                  <c:v>122.15217373020566</c:v>
                </c:pt>
                <c:pt idx="4">
                  <c:v>125.34543768177836</c:v>
                </c:pt>
                <c:pt idx="5">
                  <c:v>132.13632422450357</c:v>
                </c:pt>
                <c:pt idx="6">
                  <c:v>147.11675904062355</c:v>
                </c:pt>
                <c:pt idx="7">
                  <c:v>176.82633835814701</c:v>
                </c:pt>
                <c:pt idx="8">
                  <c:v>228.79432161555587</c:v>
                </c:pt>
                <c:pt idx="9">
                  <c:v>309.17843253548165</c:v>
                </c:pt>
                <c:pt idx="10">
                  <c:v>414.9852140547307</c:v>
                </c:pt>
                <c:pt idx="11">
                  <c:v>549.37311272314105</c:v>
                </c:pt>
                <c:pt idx="12">
                  <c:v>689.37696927400111</c:v>
                </c:pt>
                <c:pt idx="13">
                  <c:v>804.90445713607289</c:v>
                </c:pt>
                <c:pt idx="14">
                  <c:v>883.25333199141596</c:v>
                </c:pt>
                <c:pt idx="15">
                  <c:v>896.24300796030866</c:v>
                </c:pt>
                <c:pt idx="16">
                  <c:v>839.50474031004228</c:v>
                </c:pt>
                <c:pt idx="17">
                  <c:v>728.95210064845526</c:v>
                </c:pt>
                <c:pt idx="18">
                  <c:v>601.65702372998726</c:v>
                </c:pt>
                <c:pt idx="19">
                  <c:v>464.46054445992053</c:v>
                </c:pt>
                <c:pt idx="20">
                  <c:v>343.75103477613317</c:v>
                </c:pt>
                <c:pt idx="21">
                  <c:v>253.37171817139614</c:v>
                </c:pt>
                <c:pt idx="22">
                  <c:v>190.68327436309778</c:v>
                </c:pt>
                <c:pt idx="23">
                  <c:v>154.71227522768859</c:v>
                </c:pt>
                <c:pt idx="24">
                  <c:v>136.65685585021072</c:v>
                </c:pt>
                <c:pt idx="25">
                  <c:v>127.57532616852001</c:v>
                </c:pt>
                <c:pt idx="26">
                  <c:v>123.03893001122015</c:v>
                </c:pt>
                <c:pt idx="27">
                  <c:v>121.15254613224332</c:v>
                </c:pt>
                <c:pt idx="28">
                  <c:v>120.54669985463481</c:v>
                </c:pt>
                <c:pt idx="29">
                  <c:v>120.31097085678232</c:v>
                </c:pt>
                <c:pt idx="30">
                  <c:v>120.24518200069483</c:v>
                </c:pt>
                <c:pt idx="31">
                  <c:v>120.22693061041957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230592"/>
        <c:axId val="157232128"/>
      </c:scatterChart>
      <c:valAx>
        <c:axId val="157230592"/>
        <c:scaling>
          <c:orientation val="minMax"/>
        </c:scaling>
        <c:axPos val="b"/>
        <c:numFmt formatCode="General" sourceLinked="1"/>
        <c:tickLblPos val="nextTo"/>
        <c:crossAx val="157232128"/>
        <c:crosses val="autoZero"/>
        <c:crossBetween val="midCat"/>
      </c:valAx>
      <c:valAx>
        <c:axId val="157232128"/>
        <c:scaling>
          <c:orientation val="minMax"/>
        </c:scaling>
        <c:axPos val="l"/>
        <c:majorGridlines/>
        <c:numFmt formatCode="General" sourceLinked="1"/>
        <c:tickLblPos val="nextTo"/>
        <c:crossAx val="157230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'980009'!$E$419:$E$450</c:f>
              <c:numCache>
                <c:formatCode>General</c:formatCode>
                <c:ptCount val="32"/>
                <c:pt idx="0">
                  <c:v>72</c:v>
                </c:pt>
                <c:pt idx="1">
                  <c:v>96</c:v>
                </c:pt>
                <c:pt idx="2">
                  <c:v>125</c:v>
                </c:pt>
                <c:pt idx="3">
                  <c:v>120</c:v>
                </c:pt>
                <c:pt idx="4">
                  <c:v>122</c:v>
                </c:pt>
                <c:pt idx="5">
                  <c:v>132</c:v>
                </c:pt>
                <c:pt idx="6">
                  <c:v>135</c:v>
                </c:pt>
                <c:pt idx="7">
                  <c:v>165</c:v>
                </c:pt>
                <c:pt idx="8">
                  <c:v>182</c:v>
                </c:pt>
                <c:pt idx="9">
                  <c:v>247</c:v>
                </c:pt>
                <c:pt idx="10">
                  <c:v>261</c:v>
                </c:pt>
                <c:pt idx="11">
                  <c:v>268</c:v>
                </c:pt>
                <c:pt idx="12">
                  <c:v>334</c:v>
                </c:pt>
                <c:pt idx="13">
                  <c:v>404</c:v>
                </c:pt>
                <c:pt idx="14">
                  <c:v>484</c:v>
                </c:pt>
                <c:pt idx="15">
                  <c:v>522</c:v>
                </c:pt>
                <c:pt idx="16">
                  <c:v>600</c:v>
                </c:pt>
                <c:pt idx="17">
                  <c:v>536</c:v>
                </c:pt>
                <c:pt idx="18">
                  <c:v>558</c:v>
                </c:pt>
                <c:pt idx="19">
                  <c:v>458</c:v>
                </c:pt>
                <c:pt idx="20">
                  <c:v>406</c:v>
                </c:pt>
                <c:pt idx="21">
                  <c:v>374</c:v>
                </c:pt>
                <c:pt idx="22">
                  <c:v>279</c:v>
                </c:pt>
                <c:pt idx="23">
                  <c:v>231</c:v>
                </c:pt>
                <c:pt idx="24">
                  <c:v>199</c:v>
                </c:pt>
                <c:pt idx="25">
                  <c:v>164</c:v>
                </c:pt>
                <c:pt idx="26">
                  <c:v>167</c:v>
                </c:pt>
                <c:pt idx="27">
                  <c:v>129</c:v>
                </c:pt>
                <c:pt idx="28">
                  <c:v>114</c:v>
                </c:pt>
                <c:pt idx="29">
                  <c:v>122</c:v>
                </c:pt>
                <c:pt idx="30">
                  <c:v>100</c:v>
                </c:pt>
                <c:pt idx="31">
                  <c:v>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'980009'!$F$419:$F$450</c:f>
              <c:numCache>
                <c:formatCode>0</c:formatCode>
                <c:ptCount val="32"/>
                <c:pt idx="0">
                  <c:v>100.25419389463235</c:v>
                </c:pt>
                <c:pt idx="1">
                  <c:v>100.89101024613002</c:v>
                </c:pt>
                <c:pt idx="2">
                  <c:v>102.2354705628814</c:v>
                </c:pt>
                <c:pt idx="3">
                  <c:v>104.73367480038021</c:v>
                </c:pt>
                <c:pt idx="4">
                  <c:v>109.2144964132369</c:v>
                </c:pt>
                <c:pt idx="5">
                  <c:v>116.31443417958425</c:v>
                </c:pt>
                <c:pt idx="6">
                  <c:v>128.38279010516914</c:v>
                </c:pt>
                <c:pt idx="7">
                  <c:v>147.40632947859891</c:v>
                </c:pt>
                <c:pt idx="8">
                  <c:v>174.99494100609701</c:v>
                </c:pt>
                <c:pt idx="9">
                  <c:v>212.10326268880868</c:v>
                </c:pt>
                <c:pt idx="10">
                  <c:v>256.84286091008124</c:v>
                </c:pt>
                <c:pt idx="11">
                  <c:v>311.8009001678825</c:v>
                </c:pt>
                <c:pt idx="12">
                  <c:v>371.08174182445589</c:v>
                </c:pt>
                <c:pt idx="13">
                  <c:v>426.82181799737316</c:v>
                </c:pt>
                <c:pt idx="14">
                  <c:v>479.37310181464585</c:v>
                </c:pt>
                <c:pt idx="15">
                  <c:v>518.50568619482181</c:v>
                </c:pt>
                <c:pt idx="16">
                  <c:v>538.08639389239625</c:v>
                </c:pt>
                <c:pt idx="17">
                  <c:v>535.27777165894679</c:v>
                </c:pt>
                <c:pt idx="18">
                  <c:v>513.39714869623162</c:v>
                </c:pt>
                <c:pt idx="19">
                  <c:v>472.85890110416108</c:v>
                </c:pt>
                <c:pt idx="20">
                  <c:v>418.95614092533793</c:v>
                </c:pt>
                <c:pt idx="21">
                  <c:v>359.65435507972489</c:v>
                </c:pt>
                <c:pt idx="22">
                  <c:v>298.44354702554085</c:v>
                </c:pt>
                <c:pt idx="23">
                  <c:v>244.76927236941907</c:v>
                </c:pt>
                <c:pt idx="24">
                  <c:v>203.28242722146842</c:v>
                </c:pt>
                <c:pt idx="25">
                  <c:v>170.96974054101022</c:v>
                </c:pt>
                <c:pt idx="26">
                  <c:v>144.93658991794433</c:v>
                </c:pt>
                <c:pt idx="27">
                  <c:v>126.24182685386897</c:v>
                </c:pt>
                <c:pt idx="28">
                  <c:v>115.59738399555474</c:v>
                </c:pt>
                <c:pt idx="29">
                  <c:v>108.14246187411565</c:v>
                </c:pt>
                <c:pt idx="30">
                  <c:v>104.12427637298569</c:v>
                </c:pt>
                <c:pt idx="31">
                  <c:v>101.9647721676904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282688"/>
        <c:axId val="157284224"/>
      </c:scatterChart>
      <c:valAx>
        <c:axId val="157282688"/>
        <c:scaling>
          <c:orientation val="minMax"/>
        </c:scaling>
        <c:axPos val="b"/>
        <c:numFmt formatCode="General" sourceLinked="1"/>
        <c:tickLblPos val="nextTo"/>
        <c:crossAx val="157284224"/>
        <c:crosses val="autoZero"/>
        <c:crossBetween val="midCat"/>
      </c:valAx>
      <c:valAx>
        <c:axId val="157284224"/>
        <c:scaling>
          <c:orientation val="minMax"/>
        </c:scaling>
        <c:axPos val="l"/>
        <c:majorGridlines/>
        <c:numFmt formatCode="General" sourceLinked="1"/>
        <c:tickLblPos val="nextTo"/>
        <c:crossAx val="157282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133721</xdr:colOff>
      <xdr:row>124</xdr:row>
      <xdr:rowOff>120360</xdr:rowOff>
    </xdr:from>
    <xdr:to>
      <xdr:col>30</xdr:col>
      <xdr:colOff>178625</xdr:colOff>
      <xdr:row>154</xdr:row>
      <xdr:rowOff>120361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308510</xdr:colOff>
      <xdr:row>79</xdr:row>
      <xdr:rowOff>172066</xdr:rowOff>
    </xdr:from>
    <xdr:to>
      <xdr:col>28</xdr:col>
      <xdr:colOff>175449</xdr:colOff>
      <xdr:row>106</xdr:row>
      <xdr:rowOff>67291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"/>
  <sheetViews>
    <sheetView workbookViewId="0"/>
  </sheetViews>
  <sheetFormatPr defaultRowHeight="15"/>
  <sheetData>
    <row r="1" spans="1:15">
      <c r="A1" t="s">
        <v>182</v>
      </c>
      <c r="B1">
        <v>980009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</row>
    <row r="2" spans="1:15">
      <c r="A2" t="s">
        <v>193</v>
      </c>
      <c r="B2">
        <v>68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155</v>
      </c>
      <c r="O2">
        <v>8</v>
      </c>
    </row>
    <row r="3" spans="1:15">
      <c r="A3" t="s">
        <v>183</v>
      </c>
      <c r="B3" t="s">
        <v>184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155</v>
      </c>
      <c r="O3">
        <v>8</v>
      </c>
    </row>
    <row r="4" spans="1:15">
      <c r="A4" t="s">
        <v>191</v>
      </c>
      <c r="B4">
        <v>3400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155</v>
      </c>
      <c r="O4">
        <v>8</v>
      </c>
    </row>
    <row r="5" spans="1:15">
      <c r="A5" t="s">
        <v>185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155</v>
      </c>
      <c r="O5">
        <v>8</v>
      </c>
    </row>
    <row r="6" spans="1:15">
      <c r="A6" t="s">
        <v>186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155</v>
      </c>
      <c r="O6">
        <v>8</v>
      </c>
    </row>
    <row r="7" spans="1:15">
      <c r="A7" t="s">
        <v>187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155</v>
      </c>
      <c r="O7">
        <v>8</v>
      </c>
    </row>
    <row r="8" spans="1:15">
      <c r="A8" t="s">
        <v>188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155</v>
      </c>
      <c r="O8">
        <v>8</v>
      </c>
    </row>
    <row r="9" spans="1:15">
      <c r="A9" t="s">
        <v>189</v>
      </c>
      <c r="B9" t="s">
        <v>190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155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155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155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155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155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155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155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155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155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155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155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155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155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155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155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155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155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155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155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155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155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155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155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155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155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155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155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155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155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155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155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155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155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155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155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155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155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155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155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155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155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155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155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155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155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155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155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155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155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155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155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155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155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155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155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155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155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155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155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155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155</v>
      </c>
      <c r="O69">
        <v>8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69"/>
  <sheetViews>
    <sheetView workbookViewId="0"/>
  </sheetViews>
  <sheetFormatPr defaultRowHeight="15"/>
  <sheetData>
    <row r="1" spans="1:30" s="1" customFormat="1" ht="15.75">
      <c r="A1" s="1" t="s">
        <v>150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  <c r="G1" s="1" t="s">
        <v>166</v>
      </c>
      <c r="H1" s="1" t="s">
        <v>155</v>
      </c>
      <c r="I1" s="1" t="s">
        <v>167</v>
      </c>
      <c r="J1" s="1" t="s">
        <v>168</v>
      </c>
      <c r="K1" s="1" t="s">
        <v>169</v>
      </c>
      <c r="L1" s="1" t="s">
        <v>170</v>
      </c>
      <c r="M1" s="1" t="s">
        <v>171</v>
      </c>
      <c r="N1" s="1" t="s">
        <v>172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196</v>
      </c>
      <c r="U1" s="4" t="s">
        <v>203</v>
      </c>
      <c r="V1" s="4" t="s">
        <v>197</v>
      </c>
      <c r="W1" s="4" t="s">
        <v>198</v>
      </c>
      <c r="X1" s="1" t="s">
        <v>199</v>
      </c>
      <c r="Y1" s="4" t="s">
        <v>204</v>
      </c>
      <c r="Z1" s="1" t="s">
        <v>201</v>
      </c>
      <c r="AA1" s="4" t="s">
        <v>205</v>
      </c>
      <c r="AB1" s="1" t="s">
        <v>202</v>
      </c>
      <c r="AC1" s="4" t="s">
        <v>206</v>
      </c>
      <c r="AD1" s="4" t="s">
        <v>207</v>
      </c>
    </row>
    <row r="2" spans="1:30">
      <c r="A2">
        <v>1</v>
      </c>
      <c r="B2">
        <v>1</v>
      </c>
      <c r="C2">
        <v>980009</v>
      </c>
      <c r="D2" s="2">
        <v>41539.815981481479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4.2</f>
        <v>4.2</v>
      </c>
      <c r="J2">
        <v>100.8</v>
      </c>
      <c r="K2">
        <v>-12.26</v>
      </c>
      <c r="L2">
        <v>80</v>
      </c>
      <c r="M2">
        <f t="shared" ref="M2:M33" si="1" xml:space="preserve">   0</f>
        <v>0</v>
      </c>
      <c r="N2" t="s">
        <v>173</v>
      </c>
      <c r="O2">
        <v>32</v>
      </c>
      <c r="P2">
        <v>110000</v>
      </c>
      <c r="Q2">
        <v>412</v>
      </c>
      <c r="R2">
        <v>987</v>
      </c>
      <c r="S2">
        <v>82</v>
      </c>
      <c r="T2" s="5">
        <v>66.546028035593423</v>
      </c>
      <c r="U2" s="5">
        <v>2.0491973113592179</v>
      </c>
      <c r="V2" s="5">
        <v>-90.242656673751981</v>
      </c>
      <c r="W2" s="5">
        <v>9.9393758042941576E-3</v>
      </c>
      <c r="X2" s="5">
        <v>0.85744688866663554</v>
      </c>
      <c r="Y2" s="5">
        <v>2.3579087417539502E-2</v>
      </c>
      <c r="Z2" s="5">
        <v>10.095533445406749</v>
      </c>
      <c r="AA2" s="5">
        <v>0.41969946580351386</v>
      </c>
      <c r="AB2" t="s">
        <v>208</v>
      </c>
      <c r="AC2" t="s">
        <v>208</v>
      </c>
      <c r="AD2" s="5">
        <v>1.7126447985936659</v>
      </c>
    </row>
    <row r="3" spans="1:30">
      <c r="A3">
        <v>2</v>
      </c>
      <c r="B3">
        <v>2</v>
      </c>
      <c r="C3">
        <v>980009</v>
      </c>
      <c r="D3" s="2">
        <v>41539.82086550926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4.2</v>
      </c>
      <c r="J3">
        <v>101.8</v>
      </c>
      <c r="K3">
        <v>-12.238</v>
      </c>
      <c r="L3">
        <v>80</v>
      </c>
      <c r="M3">
        <f t="shared" si="1"/>
        <v>0</v>
      </c>
      <c r="N3" t="s">
        <v>173</v>
      </c>
      <c r="O3">
        <v>32</v>
      </c>
      <c r="P3">
        <v>110000</v>
      </c>
      <c r="Q3">
        <v>413</v>
      </c>
      <c r="R3">
        <v>997</v>
      </c>
      <c r="S3">
        <v>79</v>
      </c>
      <c r="T3" s="5">
        <v>64.80484235099803</v>
      </c>
      <c r="U3" s="5">
        <v>2.4344962805174561</v>
      </c>
      <c r="V3" s="5">
        <v>-90.261956997684166</v>
      </c>
      <c r="W3" s="5">
        <v>1.1975053187096922E-2</v>
      </c>
      <c r="X3" s="5">
        <v>0.85362777741353846</v>
      </c>
      <c r="Y3" s="5">
        <v>2.8393286432469658E-2</v>
      </c>
      <c r="Z3" s="5">
        <v>9.5866948152439573</v>
      </c>
      <c r="AA3" s="5">
        <v>0.48739311380216915</v>
      </c>
      <c r="AB3" t="s">
        <v>208</v>
      </c>
      <c r="AC3" t="s">
        <v>208</v>
      </c>
      <c r="AD3" s="5">
        <v>2.0590836223342266</v>
      </c>
    </row>
    <row r="4" spans="1:30">
      <c r="A4">
        <v>3</v>
      </c>
      <c r="B4">
        <v>3</v>
      </c>
      <c r="C4">
        <v>980009</v>
      </c>
      <c r="D4" s="2">
        <v>41539.825746296294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4.2</v>
      </c>
      <c r="J4">
        <v>102.8</v>
      </c>
      <c r="K4">
        <v>-12.189</v>
      </c>
      <c r="L4">
        <v>80</v>
      </c>
      <c r="M4">
        <f t="shared" si="1"/>
        <v>0</v>
      </c>
      <c r="N4" t="s">
        <v>173</v>
      </c>
      <c r="O4">
        <v>32</v>
      </c>
      <c r="P4">
        <v>110000</v>
      </c>
      <c r="Q4">
        <v>411</v>
      </c>
      <c r="R4">
        <v>1011</v>
      </c>
      <c r="S4">
        <v>89</v>
      </c>
      <c r="T4" s="5">
        <v>66.218575532959164</v>
      </c>
      <c r="U4" s="5">
        <v>2.3569886210836404</v>
      </c>
      <c r="V4" s="5">
        <v>-90.278297268014882</v>
      </c>
      <c r="W4" s="5">
        <v>1.1099170839396936E-2</v>
      </c>
      <c r="X4" s="5">
        <v>0.82438710320469788</v>
      </c>
      <c r="Y4" s="5">
        <v>2.5917912842052866E-2</v>
      </c>
      <c r="Z4" s="5">
        <v>10.362192396624684</v>
      </c>
      <c r="AA4" s="5">
        <v>0.46861685970952832</v>
      </c>
      <c r="AB4" t="s">
        <v>208</v>
      </c>
      <c r="AC4" t="s">
        <v>208</v>
      </c>
      <c r="AD4" s="5">
        <v>1.9743963127510502</v>
      </c>
    </row>
    <row r="5" spans="1:30">
      <c r="A5">
        <v>4</v>
      </c>
      <c r="B5">
        <v>4</v>
      </c>
      <c r="C5">
        <v>980009</v>
      </c>
      <c r="D5" s="2">
        <v>41539.830596874999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4.2</v>
      </c>
      <c r="J5">
        <v>103.8</v>
      </c>
      <c r="K5">
        <v>-12.151</v>
      </c>
      <c r="L5">
        <v>80</v>
      </c>
      <c r="M5">
        <f t="shared" si="1"/>
        <v>0</v>
      </c>
      <c r="N5" t="s">
        <v>173</v>
      </c>
      <c r="O5">
        <v>32</v>
      </c>
      <c r="P5">
        <v>110000</v>
      </c>
      <c r="Q5">
        <v>405</v>
      </c>
      <c r="R5">
        <v>980</v>
      </c>
      <c r="S5">
        <v>86</v>
      </c>
      <c r="T5" s="5">
        <v>69.080740020106745</v>
      </c>
      <c r="U5" s="5">
        <v>1.9912820957117505</v>
      </c>
      <c r="V5" s="5">
        <v>-90.286524026448845</v>
      </c>
      <c r="W5" s="5">
        <v>9.2237362451399098E-3</v>
      </c>
      <c r="X5" s="5">
        <v>0.84723911354562598</v>
      </c>
      <c r="Y5" s="5">
        <v>2.1556784769235657E-2</v>
      </c>
      <c r="Z5" s="5">
        <v>9.8758386778234168</v>
      </c>
      <c r="AA5" s="5">
        <v>0.39620524524948486</v>
      </c>
      <c r="AB5" t="s">
        <v>208</v>
      </c>
      <c r="AC5" t="s">
        <v>208</v>
      </c>
      <c r="AD5" s="5">
        <v>1.6500890965925901</v>
      </c>
    </row>
    <row r="6" spans="1:30">
      <c r="A6">
        <v>5</v>
      </c>
      <c r="B6">
        <v>5</v>
      </c>
      <c r="C6">
        <v>980009</v>
      </c>
      <c r="D6" s="2">
        <v>41539.835381018522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4.2</v>
      </c>
      <c r="J6">
        <v>104.8</v>
      </c>
      <c r="K6">
        <v>-12.135</v>
      </c>
      <c r="L6">
        <v>80</v>
      </c>
      <c r="M6">
        <f t="shared" si="1"/>
        <v>0</v>
      </c>
      <c r="N6" t="s">
        <v>173</v>
      </c>
      <c r="O6">
        <v>32</v>
      </c>
      <c r="P6">
        <v>110000</v>
      </c>
      <c r="Q6">
        <v>404</v>
      </c>
      <c r="R6">
        <v>978</v>
      </c>
      <c r="S6">
        <v>77</v>
      </c>
      <c r="T6" s="5">
        <v>64.705362812819573</v>
      </c>
      <c r="U6" s="5">
        <v>2.3802780439265132</v>
      </c>
      <c r="V6" s="5">
        <v>-90.338534718175197</v>
      </c>
      <c r="W6" s="5">
        <v>1.1478274345023187E-2</v>
      </c>
      <c r="X6" s="5">
        <v>0.83283302796698722</v>
      </c>
      <c r="Y6" s="5">
        <v>2.6908927381736801E-2</v>
      </c>
      <c r="Z6" s="5">
        <v>9.5193473398938835</v>
      </c>
      <c r="AA6" s="5">
        <v>0.46444218821618383</v>
      </c>
      <c r="AB6" t="s">
        <v>208</v>
      </c>
      <c r="AC6" t="s">
        <v>208</v>
      </c>
      <c r="AD6" s="5">
        <v>2.0212537360060678</v>
      </c>
    </row>
    <row r="7" spans="1:30">
      <c r="A7">
        <v>6</v>
      </c>
      <c r="B7">
        <v>6</v>
      </c>
      <c r="C7">
        <v>980009</v>
      </c>
      <c r="D7" s="2">
        <v>41539.840154282407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4.2</v>
      </c>
      <c r="J7">
        <v>105.8</v>
      </c>
      <c r="K7">
        <v>-12.098000000000001</v>
      </c>
      <c r="L7">
        <v>80</v>
      </c>
      <c r="M7">
        <f t="shared" si="1"/>
        <v>0</v>
      </c>
      <c r="N7" t="s">
        <v>173</v>
      </c>
      <c r="O7">
        <v>32</v>
      </c>
      <c r="P7">
        <v>110000</v>
      </c>
      <c r="Q7">
        <v>406</v>
      </c>
      <c r="R7">
        <v>1041</v>
      </c>
      <c r="S7">
        <v>86</v>
      </c>
      <c r="T7" s="5">
        <v>67.29507221373558</v>
      </c>
      <c r="U7" s="5">
        <v>2.2777989061910562</v>
      </c>
      <c r="V7" s="5">
        <v>-90.348139233072445</v>
      </c>
      <c r="W7" s="5">
        <v>1.0157271018714501E-2</v>
      </c>
      <c r="X7" s="5">
        <v>0.80099491963283787</v>
      </c>
      <c r="Y7" s="5">
        <v>2.3483803526403994E-2</v>
      </c>
      <c r="Z7" s="5">
        <v>9.5743504228735361</v>
      </c>
      <c r="AA7" s="5">
        <v>0.42159633492597592</v>
      </c>
      <c r="AB7" t="s">
        <v>208</v>
      </c>
      <c r="AC7" t="s">
        <v>208</v>
      </c>
      <c r="AD7" s="5">
        <v>1.9060001392449211</v>
      </c>
    </row>
    <row r="8" spans="1:30">
      <c r="A8">
        <v>7</v>
      </c>
      <c r="B8">
        <v>7</v>
      </c>
      <c r="C8">
        <v>980009</v>
      </c>
      <c r="D8" s="2">
        <v>41539.845029166667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4.2</v>
      </c>
      <c r="J8">
        <v>106.8</v>
      </c>
      <c r="K8">
        <v>-12.07</v>
      </c>
      <c r="L8">
        <v>80</v>
      </c>
      <c r="M8">
        <f t="shared" si="1"/>
        <v>0</v>
      </c>
      <c r="N8" t="s">
        <v>173</v>
      </c>
      <c r="O8">
        <v>32</v>
      </c>
      <c r="P8">
        <v>110000</v>
      </c>
      <c r="Q8">
        <v>405</v>
      </c>
      <c r="R8">
        <v>1002</v>
      </c>
      <c r="S8">
        <v>77</v>
      </c>
      <c r="T8" s="5">
        <v>60.932797142525381</v>
      </c>
      <c r="U8" s="5">
        <v>2.4246267270342141</v>
      </c>
      <c r="V8" s="5">
        <v>-90.275507704003331</v>
      </c>
      <c r="W8" s="5">
        <v>1.1379363817348061E-2</v>
      </c>
      <c r="X8" s="5">
        <v>0.77109061608002116</v>
      </c>
      <c r="Y8" s="5">
        <v>2.6408161404053495E-2</v>
      </c>
      <c r="Z8" s="5">
        <v>8.6709522012605387</v>
      </c>
      <c r="AA8" s="5">
        <v>0.42744984475412134</v>
      </c>
      <c r="AB8" t="s">
        <v>208</v>
      </c>
      <c r="AC8" t="s">
        <v>208</v>
      </c>
      <c r="AD8" s="5">
        <v>2.1182072456295029</v>
      </c>
    </row>
    <row r="9" spans="1:30">
      <c r="A9">
        <v>8</v>
      </c>
      <c r="B9">
        <v>8</v>
      </c>
      <c r="C9">
        <v>980009</v>
      </c>
      <c r="D9" s="2">
        <v>41539.849823958335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4.2</v>
      </c>
      <c r="J9">
        <v>107.8</v>
      </c>
      <c r="K9">
        <v>-12.009</v>
      </c>
      <c r="L9">
        <v>80</v>
      </c>
      <c r="M9">
        <f t="shared" si="1"/>
        <v>0</v>
      </c>
      <c r="N9" t="s">
        <v>173</v>
      </c>
      <c r="O9">
        <v>32</v>
      </c>
      <c r="P9">
        <v>110000</v>
      </c>
      <c r="Q9">
        <v>404</v>
      </c>
      <c r="R9">
        <v>940</v>
      </c>
      <c r="S9">
        <v>76</v>
      </c>
      <c r="T9" s="5">
        <v>67.652273173166861</v>
      </c>
      <c r="U9" s="5">
        <v>2.6516756257515359</v>
      </c>
      <c r="V9" s="5">
        <v>-90.292900643203595</v>
      </c>
      <c r="W9" s="5">
        <v>1.3219250330040819E-2</v>
      </c>
      <c r="X9" s="5">
        <v>0.89666281211312704</v>
      </c>
      <c r="Y9" s="5">
        <v>3.1418716133239058E-2</v>
      </c>
      <c r="Z9" s="5">
        <v>10.431500915852052</v>
      </c>
      <c r="AA9" s="5">
        <v>0.57275601366744089</v>
      </c>
      <c r="AB9" t="s">
        <v>208</v>
      </c>
      <c r="AC9" t="s">
        <v>208</v>
      </c>
      <c r="AD9" s="5">
        <v>2.1946971317096136</v>
      </c>
    </row>
    <row r="10" spans="1:30">
      <c r="A10">
        <v>9</v>
      </c>
      <c r="B10">
        <v>9</v>
      </c>
      <c r="C10">
        <v>980009</v>
      </c>
      <c r="D10" s="2">
        <v>41539.854612962961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4.2</v>
      </c>
      <c r="J10">
        <v>108.8</v>
      </c>
      <c r="K10">
        <v>-12.193</v>
      </c>
      <c r="L10">
        <v>80</v>
      </c>
      <c r="M10">
        <f t="shared" si="1"/>
        <v>0</v>
      </c>
      <c r="N10" t="s">
        <v>173</v>
      </c>
      <c r="O10">
        <v>32</v>
      </c>
      <c r="P10">
        <v>110000</v>
      </c>
      <c r="Q10">
        <v>406</v>
      </c>
      <c r="R10">
        <v>600</v>
      </c>
      <c r="S10">
        <v>72</v>
      </c>
      <c r="T10" s="5">
        <v>50.805819093367099</v>
      </c>
      <c r="U10" s="5">
        <v>1.6873718447915398</v>
      </c>
      <c r="V10" s="5">
        <v>-90.096851435141474</v>
      </c>
      <c r="W10" s="5">
        <v>1.5328956762846671E-2</v>
      </c>
      <c r="X10" s="5">
        <v>1.1932733503400343</v>
      </c>
      <c r="Y10" s="5">
        <v>4.307853011018839E-2</v>
      </c>
      <c r="Z10" s="5">
        <v>11.512345594975093</v>
      </c>
      <c r="AA10" s="5">
        <v>0.65785018696355491</v>
      </c>
      <c r="AB10" t="s">
        <v>208</v>
      </c>
      <c r="AC10" t="s">
        <v>208</v>
      </c>
      <c r="AD10" s="5">
        <v>1.5391670426025128</v>
      </c>
    </row>
    <row r="11" spans="1:30">
      <c r="A11">
        <v>10</v>
      </c>
      <c r="B11">
        <v>10</v>
      </c>
      <c r="C11">
        <v>980009</v>
      </c>
      <c r="D11" s="2">
        <v>41539.859399768517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4.2</v>
      </c>
      <c r="J11">
        <v>109.8</v>
      </c>
      <c r="K11">
        <v>-12.445</v>
      </c>
      <c r="L11">
        <v>80</v>
      </c>
      <c r="M11">
        <f t="shared" si="1"/>
        <v>0</v>
      </c>
      <c r="N11" t="s">
        <v>173</v>
      </c>
      <c r="O11">
        <v>32</v>
      </c>
      <c r="P11">
        <v>110000</v>
      </c>
      <c r="Q11">
        <v>404</v>
      </c>
      <c r="R11">
        <v>691</v>
      </c>
      <c r="S11">
        <v>91</v>
      </c>
      <c r="T11" s="5">
        <v>53.967220696686134</v>
      </c>
      <c r="U11" s="5">
        <v>1.5577404384369014</v>
      </c>
      <c r="V11" s="5">
        <v>-90.122823072639719</v>
      </c>
      <c r="W11" s="5">
        <v>1.2310151067622286E-2</v>
      </c>
      <c r="X11" s="5">
        <v>1.096243938837522</v>
      </c>
      <c r="Y11" s="5">
        <v>3.2660038052816642E-2</v>
      </c>
      <c r="Z11" s="5">
        <v>11.925332590711999</v>
      </c>
      <c r="AA11" s="5">
        <v>0.52029168263279757</v>
      </c>
      <c r="AB11" t="s">
        <v>208</v>
      </c>
      <c r="AC11" t="s">
        <v>208</v>
      </c>
      <c r="AD11" s="5">
        <v>1.3914528390175931</v>
      </c>
    </row>
    <row r="12" spans="1:30">
      <c r="A12">
        <v>11</v>
      </c>
      <c r="B12">
        <v>11</v>
      </c>
      <c r="C12">
        <v>980009</v>
      </c>
      <c r="D12" s="2">
        <v>41539.864177662035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4.2</v>
      </c>
      <c r="J12">
        <v>110.8</v>
      </c>
      <c r="K12">
        <v>-12.592000000000001</v>
      </c>
      <c r="L12">
        <v>80</v>
      </c>
      <c r="M12">
        <f t="shared" si="1"/>
        <v>0</v>
      </c>
      <c r="N12" t="s">
        <v>173</v>
      </c>
      <c r="O12">
        <v>32</v>
      </c>
      <c r="P12">
        <v>110000</v>
      </c>
      <c r="Q12">
        <v>405</v>
      </c>
      <c r="R12">
        <v>660</v>
      </c>
      <c r="S12">
        <v>79</v>
      </c>
      <c r="T12" s="5">
        <v>55.593967896513142</v>
      </c>
      <c r="U12" s="5">
        <v>1.7668455155564808</v>
      </c>
      <c r="V12" s="5">
        <v>-90.158505228963733</v>
      </c>
      <c r="W12" s="5">
        <v>1.3547861143075358E-2</v>
      </c>
      <c r="X12" s="5">
        <v>1.097143623538138</v>
      </c>
      <c r="Y12" s="5">
        <v>3.5291134962517949E-2</v>
      </c>
      <c r="Z12" s="5">
        <v>11.578231110140001</v>
      </c>
      <c r="AA12" s="5">
        <v>0.57832517802471717</v>
      </c>
      <c r="AB12" t="s">
        <v>208</v>
      </c>
      <c r="AC12" t="s">
        <v>208</v>
      </c>
      <c r="AD12" s="5">
        <v>1.5705509789094794</v>
      </c>
    </row>
    <row r="13" spans="1:30">
      <c r="A13">
        <v>12</v>
      </c>
      <c r="B13">
        <v>12</v>
      </c>
      <c r="C13">
        <v>980009</v>
      </c>
      <c r="D13" s="2">
        <v>41539.868954050929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4.2</v>
      </c>
      <c r="J13">
        <v>111.8</v>
      </c>
      <c r="K13">
        <v>-12.712</v>
      </c>
      <c r="L13">
        <v>80</v>
      </c>
      <c r="M13">
        <f t="shared" si="1"/>
        <v>0</v>
      </c>
      <c r="N13" t="s">
        <v>173</v>
      </c>
      <c r="O13">
        <v>32</v>
      </c>
      <c r="P13">
        <v>110000</v>
      </c>
      <c r="Q13">
        <v>406</v>
      </c>
      <c r="R13">
        <v>565</v>
      </c>
      <c r="S13">
        <v>78</v>
      </c>
      <c r="T13" s="5">
        <v>47.439444972867896</v>
      </c>
      <c r="U13" s="5">
        <v>1.7683893356572209</v>
      </c>
      <c r="V13" s="5">
        <v>-90.193989490816762</v>
      </c>
      <c r="W13" s="5">
        <v>1.6514283955267911E-2</v>
      </c>
      <c r="X13" s="5">
        <v>1.1395072026211417</v>
      </c>
      <c r="Y13" s="5">
        <v>4.5301816594284713E-2</v>
      </c>
      <c r="Z13" s="5">
        <v>11.738770855842388</v>
      </c>
      <c r="AA13" s="5">
        <v>0.64913207580288956</v>
      </c>
      <c r="AB13" t="s">
        <v>208</v>
      </c>
      <c r="AC13" t="s">
        <v>208</v>
      </c>
      <c r="AD13" s="5">
        <v>1.650480098094443</v>
      </c>
    </row>
    <row r="14" spans="1:30">
      <c r="A14">
        <v>13</v>
      </c>
      <c r="B14">
        <v>13</v>
      </c>
      <c r="C14">
        <v>980009</v>
      </c>
      <c r="D14" s="2">
        <v>41539.873738425929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4.2</v>
      </c>
      <c r="J14">
        <v>112.8</v>
      </c>
      <c r="K14">
        <v>-12.769</v>
      </c>
      <c r="L14">
        <v>80</v>
      </c>
      <c r="M14">
        <f t="shared" si="1"/>
        <v>0</v>
      </c>
      <c r="N14" t="s">
        <v>173</v>
      </c>
      <c r="O14">
        <v>32</v>
      </c>
      <c r="P14">
        <v>110000</v>
      </c>
      <c r="Q14">
        <v>407</v>
      </c>
      <c r="R14">
        <v>664</v>
      </c>
      <c r="S14">
        <v>88</v>
      </c>
      <c r="T14" s="5">
        <v>51.105445653805361</v>
      </c>
      <c r="U14" s="5">
        <v>1.569946394639945</v>
      </c>
      <c r="V14" s="5">
        <v>-90.177437201784116</v>
      </c>
      <c r="W14" s="5">
        <v>1.3460313849210641E-2</v>
      </c>
      <c r="X14" s="5">
        <v>1.1245395374753901</v>
      </c>
      <c r="Y14" s="5">
        <v>3.6584533616626481E-2</v>
      </c>
      <c r="Z14" s="5">
        <v>11.905870689739151</v>
      </c>
      <c r="AA14" s="5">
        <v>0.55798329778962386</v>
      </c>
      <c r="AB14" t="s">
        <v>208</v>
      </c>
      <c r="AC14" t="s">
        <v>208</v>
      </c>
      <c r="AD14" s="5">
        <v>1.4287037365633422</v>
      </c>
    </row>
    <row r="15" spans="1:30">
      <c r="A15">
        <v>14</v>
      </c>
      <c r="B15">
        <v>14</v>
      </c>
      <c r="C15">
        <v>980009</v>
      </c>
      <c r="D15" s="2">
        <v>41539.878534722222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4.2</v>
      </c>
      <c r="J15">
        <v>113.8</v>
      </c>
      <c r="K15">
        <v>-12.858000000000001</v>
      </c>
      <c r="L15">
        <v>80</v>
      </c>
      <c r="M15">
        <f t="shared" si="1"/>
        <v>0</v>
      </c>
      <c r="N15" t="s">
        <v>173</v>
      </c>
      <c r="O15">
        <v>32</v>
      </c>
      <c r="P15">
        <v>110000</v>
      </c>
      <c r="Q15">
        <v>405</v>
      </c>
      <c r="R15">
        <v>638</v>
      </c>
      <c r="S15">
        <v>71</v>
      </c>
      <c r="T15" s="5">
        <v>52.811199206800325</v>
      </c>
      <c r="U15" s="5">
        <v>1.7308430339003669</v>
      </c>
      <c r="V15" s="5">
        <v>-90.225678332019953</v>
      </c>
      <c r="W15" s="5">
        <v>1.357739198295544E-2</v>
      </c>
      <c r="X15" s="5">
        <v>1.0654238494362736</v>
      </c>
      <c r="Y15" s="5">
        <v>3.5283604463251975E-2</v>
      </c>
      <c r="Z15" s="5">
        <v>11.152232984728677</v>
      </c>
      <c r="AA15" s="5">
        <v>0.54417710700834621</v>
      </c>
      <c r="AB15" t="s">
        <v>208</v>
      </c>
      <c r="AC15" t="s">
        <v>208</v>
      </c>
      <c r="AD15" s="5">
        <v>1.5747480503909879</v>
      </c>
    </row>
    <row r="16" spans="1:30">
      <c r="A16">
        <v>15</v>
      </c>
      <c r="B16">
        <v>15</v>
      </c>
      <c r="C16">
        <v>980009</v>
      </c>
      <c r="D16" s="2">
        <v>41539.883304976851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4.2</v>
      </c>
      <c r="J16">
        <v>114.8</v>
      </c>
      <c r="K16">
        <v>-12.968999999999999</v>
      </c>
      <c r="L16">
        <v>80</v>
      </c>
      <c r="M16">
        <f t="shared" si="1"/>
        <v>0</v>
      </c>
      <c r="N16" t="s">
        <v>173</v>
      </c>
      <c r="O16">
        <v>32</v>
      </c>
      <c r="P16">
        <v>110000</v>
      </c>
      <c r="Q16">
        <v>405</v>
      </c>
      <c r="R16">
        <v>618</v>
      </c>
      <c r="S16">
        <v>78</v>
      </c>
      <c r="T16" s="5">
        <v>45.58021099712245</v>
      </c>
      <c r="U16" s="5">
        <v>1.6525940132110903</v>
      </c>
      <c r="V16" s="5">
        <v>-90.22720187872703</v>
      </c>
      <c r="W16" s="5">
        <v>1.5476639449301357E-2</v>
      </c>
      <c r="X16" s="5">
        <v>1.0900343279296734</v>
      </c>
      <c r="Y16" s="5">
        <v>4.1718357707039189E-2</v>
      </c>
      <c r="Z16" s="5">
        <v>11.91136695314302</v>
      </c>
      <c r="AA16" s="5">
        <v>0.57569392016107257</v>
      </c>
      <c r="AB16" t="s">
        <v>208</v>
      </c>
      <c r="AC16" t="s">
        <v>208</v>
      </c>
      <c r="AD16" s="5">
        <v>1.5654504651078862</v>
      </c>
    </row>
    <row r="17" spans="1:30">
      <c r="A17">
        <v>16</v>
      </c>
      <c r="B17">
        <v>16</v>
      </c>
      <c r="C17">
        <v>980009</v>
      </c>
      <c r="D17" s="2">
        <v>41539.888093402777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4.2</v>
      </c>
      <c r="J17">
        <v>115.8</v>
      </c>
      <c r="K17">
        <v>-12.968999999999999</v>
      </c>
      <c r="L17">
        <v>80</v>
      </c>
      <c r="M17">
        <f t="shared" si="1"/>
        <v>0</v>
      </c>
      <c r="N17" t="s">
        <v>173</v>
      </c>
      <c r="O17">
        <v>32</v>
      </c>
      <c r="P17">
        <v>110000</v>
      </c>
      <c r="Q17">
        <v>404</v>
      </c>
      <c r="R17">
        <v>448</v>
      </c>
      <c r="S17">
        <v>73</v>
      </c>
      <c r="T17" s="5">
        <v>34.853353869909746</v>
      </c>
      <c r="U17" s="5">
        <v>1.2707388585522996</v>
      </c>
      <c r="V17" s="5">
        <v>-90.214649773974713</v>
      </c>
      <c r="W17" s="5">
        <v>1.6163257160207171E-2</v>
      </c>
      <c r="X17" s="5">
        <v>1.1262192696150741</v>
      </c>
      <c r="Y17" s="5">
        <v>4.4792248937975732E-2</v>
      </c>
      <c r="Z17" s="5">
        <v>10.479629014048557</v>
      </c>
      <c r="AA17" s="5">
        <v>0.48708762578275716</v>
      </c>
      <c r="AB17" t="s">
        <v>208</v>
      </c>
      <c r="AC17" t="s">
        <v>208</v>
      </c>
      <c r="AD17" s="5">
        <v>1.3433389624555798</v>
      </c>
    </row>
    <row r="18" spans="1:30">
      <c r="A18">
        <v>17</v>
      </c>
      <c r="B18">
        <v>17</v>
      </c>
      <c r="C18">
        <v>980009</v>
      </c>
      <c r="D18" s="2">
        <v>41539.892871296295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4.2</v>
      </c>
      <c r="J18">
        <v>116.8</v>
      </c>
      <c r="K18">
        <v>-13.052</v>
      </c>
      <c r="L18">
        <v>80</v>
      </c>
      <c r="M18">
        <f t="shared" si="1"/>
        <v>0</v>
      </c>
      <c r="N18" t="s">
        <v>173</v>
      </c>
      <c r="O18">
        <v>32</v>
      </c>
      <c r="P18">
        <v>110000</v>
      </c>
      <c r="Q18">
        <v>406</v>
      </c>
      <c r="R18">
        <v>396</v>
      </c>
      <c r="S18">
        <v>66</v>
      </c>
      <c r="T18" s="5">
        <v>28.21738358255821</v>
      </c>
      <c r="U18" s="5">
        <v>1.3268746863466352</v>
      </c>
      <c r="V18" s="5">
        <v>-90.263857925069232</v>
      </c>
      <c r="W18" s="5">
        <v>1.9313185032609356E-2</v>
      </c>
      <c r="X18" s="5">
        <v>1.0448296756854398</v>
      </c>
      <c r="Y18" s="5">
        <v>5.1909025456209609E-2</v>
      </c>
      <c r="Z18" s="5">
        <v>9.641486580875787</v>
      </c>
      <c r="AA18" s="5">
        <v>0.46166341446703768</v>
      </c>
      <c r="AB18" t="s">
        <v>208</v>
      </c>
      <c r="AC18" t="s">
        <v>208</v>
      </c>
      <c r="AD18" s="5">
        <v>1.5206027041251264</v>
      </c>
    </row>
    <row r="19" spans="1:30">
      <c r="A19">
        <v>18</v>
      </c>
      <c r="B19">
        <v>18</v>
      </c>
      <c r="C19">
        <v>980009</v>
      </c>
      <c r="D19" s="2">
        <v>41539.897735879633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4.2</v>
      </c>
      <c r="J19">
        <v>117.8</v>
      </c>
      <c r="K19">
        <v>-13.025</v>
      </c>
      <c r="L19">
        <v>80</v>
      </c>
      <c r="M19">
        <f t="shared" si="1"/>
        <v>0</v>
      </c>
      <c r="N19" t="s">
        <v>173</v>
      </c>
      <c r="O19">
        <v>32</v>
      </c>
      <c r="P19">
        <v>110000</v>
      </c>
      <c r="Q19">
        <v>405</v>
      </c>
      <c r="R19">
        <v>502</v>
      </c>
      <c r="S19">
        <v>78</v>
      </c>
      <c r="T19" s="5">
        <v>37.15925028189551</v>
      </c>
      <c r="U19" s="5">
        <v>1.2761863354260932</v>
      </c>
      <c r="V19" s="5">
        <v>-90.200136321285314</v>
      </c>
      <c r="W19" s="5">
        <v>1.431207634734471E-2</v>
      </c>
      <c r="X19" s="5">
        <v>1.0559752312104669</v>
      </c>
      <c r="Y19" s="5">
        <v>3.8091730005628925E-2</v>
      </c>
      <c r="Z19" s="5">
        <v>10.835712396193909</v>
      </c>
      <c r="AA19" s="5">
        <v>0.43741212262161605</v>
      </c>
      <c r="AB19" t="s">
        <v>208</v>
      </c>
      <c r="AC19" t="s">
        <v>208</v>
      </c>
      <c r="AD19" s="5">
        <v>1.3182641964645405</v>
      </c>
    </row>
    <row r="20" spans="1:30">
      <c r="A20">
        <v>19</v>
      </c>
      <c r="B20">
        <v>19</v>
      </c>
      <c r="C20">
        <v>980009</v>
      </c>
      <c r="D20" s="2">
        <v>41539.902533101849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4.2</v>
      </c>
      <c r="J20">
        <v>118.8</v>
      </c>
      <c r="K20">
        <v>-13.026</v>
      </c>
      <c r="L20">
        <v>80</v>
      </c>
      <c r="M20">
        <f t="shared" si="1"/>
        <v>0</v>
      </c>
      <c r="N20" t="s">
        <v>173</v>
      </c>
      <c r="O20">
        <v>32</v>
      </c>
      <c r="P20">
        <v>110000</v>
      </c>
      <c r="Q20">
        <v>405</v>
      </c>
      <c r="R20">
        <v>582</v>
      </c>
      <c r="S20">
        <v>75</v>
      </c>
      <c r="T20" s="5">
        <v>43.191584350131812</v>
      </c>
      <c r="U20" s="5">
        <v>1.6051937858659147</v>
      </c>
      <c r="V20" s="5">
        <v>-90.207860775930897</v>
      </c>
      <c r="W20" s="5">
        <v>1.5570618038768079E-2</v>
      </c>
      <c r="X20" s="5">
        <v>1.0688574653668979</v>
      </c>
      <c r="Y20" s="5">
        <v>4.0952748207504878E-2</v>
      </c>
      <c r="Z20" s="5">
        <v>11.190340024334821</v>
      </c>
      <c r="AA20" s="5">
        <v>0.53845057628750237</v>
      </c>
      <c r="AB20" t="s">
        <v>208</v>
      </c>
      <c r="AC20" t="s">
        <v>208</v>
      </c>
      <c r="AD20" s="5">
        <v>1.5670116496906925</v>
      </c>
    </row>
    <row r="21" spans="1:30">
      <c r="A21">
        <v>20</v>
      </c>
      <c r="B21">
        <v>20</v>
      </c>
      <c r="C21">
        <v>980009</v>
      </c>
      <c r="D21" s="2">
        <v>41539.907301736108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4.2</v>
      </c>
      <c r="J21">
        <v>119.8</v>
      </c>
      <c r="K21">
        <v>-12.952999999999999</v>
      </c>
      <c r="L21">
        <v>80</v>
      </c>
      <c r="M21">
        <f t="shared" si="1"/>
        <v>0</v>
      </c>
      <c r="N21" t="s">
        <v>173</v>
      </c>
      <c r="O21">
        <v>32</v>
      </c>
      <c r="P21">
        <v>110000</v>
      </c>
      <c r="Q21">
        <v>407</v>
      </c>
      <c r="R21">
        <v>637</v>
      </c>
      <c r="S21">
        <v>92</v>
      </c>
      <c r="T21" s="5">
        <v>50.734572191870868</v>
      </c>
      <c r="U21" s="5">
        <v>1.6968146287943056</v>
      </c>
      <c r="V21" s="5">
        <v>-90.170950875988311</v>
      </c>
      <c r="W21" s="5">
        <v>1.4397472418247714E-2</v>
      </c>
      <c r="X21" s="5">
        <v>1.1026614276308568</v>
      </c>
      <c r="Y21" s="5">
        <v>3.8340804719263065E-2</v>
      </c>
      <c r="Z21" s="5">
        <v>12.259115274860861</v>
      </c>
      <c r="AA21" s="5">
        <v>0.58631380932221333</v>
      </c>
      <c r="AB21" t="s">
        <v>208</v>
      </c>
      <c r="AC21" t="s">
        <v>208</v>
      </c>
      <c r="AD21" s="5">
        <v>1.5432465789063212</v>
      </c>
    </row>
    <row r="22" spans="1:30">
      <c r="A22">
        <v>21</v>
      </c>
      <c r="B22">
        <v>21</v>
      </c>
      <c r="C22">
        <v>980009</v>
      </c>
      <c r="D22" s="2">
        <v>41539.912097569446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4.2</v>
      </c>
      <c r="J22">
        <v>120.8</v>
      </c>
      <c r="K22">
        <v>-12.823</v>
      </c>
      <c r="L22">
        <v>80</v>
      </c>
      <c r="M22">
        <f t="shared" si="1"/>
        <v>0</v>
      </c>
      <c r="N22" t="s">
        <v>173</v>
      </c>
      <c r="O22">
        <v>32</v>
      </c>
      <c r="P22">
        <v>110000</v>
      </c>
      <c r="Q22">
        <v>406</v>
      </c>
      <c r="R22">
        <v>626</v>
      </c>
      <c r="S22">
        <v>86</v>
      </c>
      <c r="T22" s="5">
        <v>52.058832725611509</v>
      </c>
      <c r="U22" s="5">
        <v>1.494702756481131</v>
      </c>
      <c r="V22" s="5">
        <v>-90.147830403464638</v>
      </c>
      <c r="W22" s="5">
        <v>1.2137583679765406E-2</v>
      </c>
      <c r="X22" s="5">
        <v>1.0854879824110666</v>
      </c>
      <c r="Y22" s="5">
        <v>3.1970136841564911E-2</v>
      </c>
      <c r="Z22" s="5">
        <v>12.002752395744297</v>
      </c>
      <c r="AA22" s="5">
        <v>0.49578254149135192</v>
      </c>
      <c r="AB22" t="s">
        <v>208</v>
      </c>
      <c r="AC22" t="s">
        <v>208</v>
      </c>
      <c r="AD22" s="5">
        <v>1.3514239434437829</v>
      </c>
    </row>
    <row r="23" spans="1:30">
      <c r="A23">
        <v>22</v>
      </c>
      <c r="B23">
        <v>22</v>
      </c>
      <c r="C23">
        <v>980009</v>
      </c>
      <c r="D23" s="2">
        <v>41539.916891435183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4.2</v>
      </c>
      <c r="J23">
        <v>121.8</v>
      </c>
      <c r="K23">
        <v>-12.731</v>
      </c>
      <c r="L23">
        <v>80</v>
      </c>
      <c r="M23">
        <f t="shared" si="1"/>
        <v>0</v>
      </c>
      <c r="N23" t="s">
        <v>173</v>
      </c>
      <c r="O23">
        <v>32</v>
      </c>
      <c r="P23">
        <v>110000</v>
      </c>
      <c r="Q23">
        <v>404</v>
      </c>
      <c r="R23">
        <v>625</v>
      </c>
      <c r="S23">
        <v>73</v>
      </c>
      <c r="T23" s="5">
        <v>53.737333261277229</v>
      </c>
      <c r="U23" s="5">
        <v>1.7941882873465766</v>
      </c>
      <c r="V23" s="5">
        <v>-90.119839252093612</v>
      </c>
      <c r="W23" s="5">
        <v>1.4753465211915102E-2</v>
      </c>
      <c r="X23" s="5">
        <v>1.1404782369936153</v>
      </c>
      <c r="Y23" s="5">
        <v>3.9749014281264081E-2</v>
      </c>
      <c r="Z23" s="5">
        <v>11.811843052035499</v>
      </c>
      <c r="AA23" s="5">
        <v>0.6359514887237544</v>
      </c>
      <c r="AB23" t="s">
        <v>208</v>
      </c>
      <c r="AC23" t="s">
        <v>208</v>
      </c>
      <c r="AD23" s="5">
        <v>1.6037838456029163</v>
      </c>
    </row>
    <row r="24" spans="1:30">
      <c r="A24">
        <v>23</v>
      </c>
      <c r="B24">
        <v>23</v>
      </c>
      <c r="C24">
        <v>980009</v>
      </c>
      <c r="D24" s="2">
        <v>41539.921664583337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4.2</v>
      </c>
      <c r="J24">
        <v>122.8</v>
      </c>
      <c r="K24">
        <v>-12.654</v>
      </c>
      <c r="L24">
        <v>80</v>
      </c>
      <c r="M24">
        <f t="shared" si="1"/>
        <v>0</v>
      </c>
      <c r="N24" t="s">
        <v>173</v>
      </c>
      <c r="O24">
        <v>32</v>
      </c>
      <c r="P24">
        <v>110000</v>
      </c>
      <c r="Q24">
        <v>406</v>
      </c>
      <c r="R24">
        <v>667</v>
      </c>
      <c r="S24">
        <v>82</v>
      </c>
      <c r="T24" s="5">
        <v>54.85055399013627</v>
      </c>
      <c r="U24" s="5">
        <v>1.5949500930762259</v>
      </c>
      <c r="V24" s="5">
        <v>-90.124191527293618</v>
      </c>
      <c r="W24" s="5">
        <v>1.2585343928226845E-2</v>
      </c>
      <c r="X24" s="5">
        <v>1.1106668841707463</v>
      </c>
      <c r="Y24" s="5">
        <v>3.3423438848506133E-2</v>
      </c>
      <c r="Z24" s="5">
        <v>11.425568942455635</v>
      </c>
      <c r="AA24" s="5">
        <v>0.53850084735945292</v>
      </c>
      <c r="AB24" t="s">
        <v>208</v>
      </c>
      <c r="AC24" t="s">
        <v>208</v>
      </c>
      <c r="AD24" s="5">
        <v>1.4274476554880127</v>
      </c>
    </row>
    <row r="25" spans="1:30">
      <c r="A25">
        <v>24</v>
      </c>
      <c r="B25">
        <v>24</v>
      </c>
      <c r="C25">
        <v>980009</v>
      </c>
      <c r="D25" s="2">
        <v>41539.926462037038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4.2</v>
      </c>
      <c r="J25">
        <v>123.8</v>
      </c>
      <c r="K25">
        <v>-12.475</v>
      </c>
      <c r="L25">
        <v>80</v>
      </c>
      <c r="M25">
        <f t="shared" si="1"/>
        <v>0</v>
      </c>
      <c r="N25" t="s">
        <v>173</v>
      </c>
      <c r="O25">
        <v>32</v>
      </c>
      <c r="P25">
        <v>110000</v>
      </c>
      <c r="Q25">
        <v>405</v>
      </c>
      <c r="R25">
        <v>629</v>
      </c>
      <c r="S25">
        <v>71</v>
      </c>
      <c r="T25" s="5">
        <v>54.729704470166659</v>
      </c>
      <c r="U25" s="5">
        <v>1.5699346560217102</v>
      </c>
      <c r="V25" s="5">
        <v>-90.061207356243571</v>
      </c>
      <c r="W25" s="5">
        <v>1.2877320968499235E-2</v>
      </c>
      <c r="X25" s="5">
        <v>1.1535720205333251</v>
      </c>
      <c r="Y25" s="5">
        <v>3.4990764309863968E-2</v>
      </c>
      <c r="Z25" s="5">
        <v>12.439707788086514</v>
      </c>
      <c r="AA25" s="5">
        <v>0.57608513884735568</v>
      </c>
      <c r="AB25" t="s">
        <v>208</v>
      </c>
      <c r="AC25" t="s">
        <v>208</v>
      </c>
      <c r="AD25" s="5">
        <v>1.3854570698001267</v>
      </c>
    </row>
    <row r="26" spans="1:30">
      <c r="A26">
        <v>25</v>
      </c>
      <c r="B26">
        <v>25</v>
      </c>
      <c r="C26">
        <v>980009</v>
      </c>
      <c r="D26" s="2">
        <v>41539.93123159722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4.2</v>
      </c>
      <c r="J26">
        <v>124.8</v>
      </c>
      <c r="K26">
        <v>-12.343</v>
      </c>
      <c r="L26">
        <v>80</v>
      </c>
      <c r="M26">
        <f t="shared" si="1"/>
        <v>0</v>
      </c>
      <c r="N26" t="s">
        <v>173</v>
      </c>
      <c r="O26">
        <v>32</v>
      </c>
      <c r="P26">
        <v>110000</v>
      </c>
      <c r="Q26">
        <v>408</v>
      </c>
      <c r="R26">
        <v>580</v>
      </c>
      <c r="S26">
        <v>65</v>
      </c>
      <c r="T26" s="5">
        <v>51.441126720372338</v>
      </c>
      <c r="U26" s="5">
        <v>1.9307023141201123</v>
      </c>
      <c r="V26" s="5">
        <v>-90.024874733209259</v>
      </c>
      <c r="W26" s="5">
        <v>1.763780567227597E-2</v>
      </c>
      <c r="X26" s="5">
        <v>1.2072399083945666</v>
      </c>
      <c r="Y26" s="5">
        <v>4.9645224911307531E-2</v>
      </c>
      <c r="Z26" s="5">
        <v>12.285027751775674</v>
      </c>
      <c r="AA26" s="5">
        <v>0.7817072105388958</v>
      </c>
      <c r="AB26" t="s">
        <v>208</v>
      </c>
      <c r="AC26" t="s">
        <v>208</v>
      </c>
      <c r="AD26" s="5">
        <v>1.7386814291599368</v>
      </c>
    </row>
    <row r="27" spans="1:30">
      <c r="A27">
        <v>26</v>
      </c>
      <c r="B27">
        <v>26</v>
      </c>
      <c r="C27">
        <v>980009</v>
      </c>
      <c r="D27" s="2">
        <v>41539.936038425927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4.2</v>
      </c>
      <c r="J27">
        <v>125.8</v>
      </c>
      <c r="K27">
        <v>-12.106</v>
      </c>
      <c r="L27">
        <v>80</v>
      </c>
      <c r="M27">
        <f t="shared" si="1"/>
        <v>0</v>
      </c>
      <c r="N27" t="s">
        <v>173</v>
      </c>
      <c r="O27">
        <v>32</v>
      </c>
      <c r="P27">
        <v>110000</v>
      </c>
      <c r="Q27">
        <v>405</v>
      </c>
      <c r="R27">
        <v>826</v>
      </c>
      <c r="S27">
        <v>82</v>
      </c>
      <c r="T27" s="5">
        <v>64.762096429421319</v>
      </c>
      <c r="U27" s="5">
        <v>2.1295705126932916</v>
      </c>
      <c r="V27" s="5">
        <v>-90.10167427995998</v>
      </c>
      <c r="W27" s="5">
        <v>1.3161728978227588E-2</v>
      </c>
      <c r="X27" s="5">
        <v>1.0410765784634359</v>
      </c>
      <c r="Y27" s="5">
        <v>3.3678114919406497E-2</v>
      </c>
      <c r="Z27" s="5">
        <v>12.693189870394766</v>
      </c>
      <c r="AA27" s="5">
        <v>0.62252505859968199</v>
      </c>
      <c r="AB27" t="s">
        <v>208</v>
      </c>
      <c r="AC27" t="s">
        <v>208</v>
      </c>
      <c r="AD27" s="5">
        <v>1.759795379477556</v>
      </c>
    </row>
    <row r="28" spans="1:30">
      <c r="A28">
        <v>27</v>
      </c>
      <c r="B28">
        <v>27</v>
      </c>
      <c r="C28">
        <v>980009</v>
      </c>
      <c r="D28" s="2">
        <v>41539.94080798611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4.2</v>
      </c>
      <c r="J28">
        <v>126.8</v>
      </c>
      <c r="K28">
        <v>-12.196</v>
      </c>
      <c r="L28">
        <v>80</v>
      </c>
      <c r="M28">
        <f t="shared" si="1"/>
        <v>0</v>
      </c>
      <c r="N28" t="s">
        <v>173</v>
      </c>
      <c r="O28">
        <v>32</v>
      </c>
      <c r="P28">
        <v>110000</v>
      </c>
      <c r="Q28">
        <v>405</v>
      </c>
      <c r="R28">
        <v>1089</v>
      </c>
      <c r="S28">
        <v>80</v>
      </c>
      <c r="T28" s="5">
        <v>66.748446758936154</v>
      </c>
      <c r="U28" s="5">
        <v>2.7287169638541036</v>
      </c>
      <c r="V28" s="5">
        <v>-90.251178996882473</v>
      </c>
      <c r="W28" s="5">
        <v>1.1876397913104421E-2</v>
      </c>
      <c r="X28" s="5">
        <v>0.78497135472356494</v>
      </c>
      <c r="Y28" s="5">
        <v>2.7602059741394791E-2</v>
      </c>
      <c r="Z28" s="5">
        <v>8.8987980701048404</v>
      </c>
      <c r="AA28" s="5">
        <v>0.47850676194831476</v>
      </c>
      <c r="AB28" t="s">
        <v>208</v>
      </c>
      <c r="AC28" t="s">
        <v>208</v>
      </c>
      <c r="AD28" s="5">
        <v>2.2923311491788758</v>
      </c>
    </row>
    <row r="29" spans="1:30">
      <c r="A29">
        <v>28</v>
      </c>
      <c r="B29">
        <v>28</v>
      </c>
      <c r="C29">
        <v>980009</v>
      </c>
      <c r="D29" s="2">
        <v>41539.94561145833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4.2</v>
      </c>
      <c r="J29">
        <v>127.8</v>
      </c>
      <c r="K29">
        <v>-12.288</v>
      </c>
      <c r="L29">
        <v>80</v>
      </c>
      <c r="M29">
        <f t="shared" si="1"/>
        <v>0</v>
      </c>
      <c r="N29" t="s">
        <v>173</v>
      </c>
      <c r="O29">
        <v>32</v>
      </c>
      <c r="P29">
        <v>110000</v>
      </c>
      <c r="Q29">
        <v>405</v>
      </c>
      <c r="R29">
        <v>978</v>
      </c>
      <c r="S29">
        <v>82</v>
      </c>
      <c r="T29" s="5">
        <v>60.125185865973769</v>
      </c>
      <c r="U29" s="5">
        <v>2.3949906500234448</v>
      </c>
      <c r="V29" s="5">
        <v>-90.356953982309037</v>
      </c>
      <c r="W29" s="5">
        <v>1.2123447274924683E-2</v>
      </c>
      <c r="X29" s="5">
        <v>0.80998453848584329</v>
      </c>
      <c r="Y29" s="5">
        <v>2.8277202325262742E-2</v>
      </c>
      <c r="Z29" s="5">
        <v>9.3693005227416339</v>
      </c>
      <c r="AA29" s="5">
        <v>0.46327252648066169</v>
      </c>
      <c r="AB29" t="s">
        <v>208</v>
      </c>
      <c r="AC29" t="s">
        <v>208</v>
      </c>
      <c r="AD29" s="5">
        <v>2.0990071534472023</v>
      </c>
    </row>
    <row r="30" spans="1:30">
      <c r="A30">
        <v>29</v>
      </c>
      <c r="B30">
        <v>29</v>
      </c>
      <c r="C30">
        <v>980009</v>
      </c>
      <c r="D30" s="2">
        <v>41539.950458912041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4.2</v>
      </c>
      <c r="J30">
        <v>128.80000000000001</v>
      </c>
      <c r="K30">
        <v>-12.329000000000001</v>
      </c>
      <c r="L30">
        <v>80</v>
      </c>
      <c r="M30">
        <f t="shared" si="1"/>
        <v>0</v>
      </c>
      <c r="N30" t="s">
        <v>173</v>
      </c>
      <c r="O30">
        <v>32</v>
      </c>
      <c r="P30">
        <v>110000</v>
      </c>
      <c r="Q30">
        <v>406</v>
      </c>
      <c r="R30">
        <v>986</v>
      </c>
      <c r="S30">
        <v>86</v>
      </c>
      <c r="T30" s="5">
        <v>63.915033923185518</v>
      </c>
      <c r="U30" s="5">
        <v>2.2352390969131073</v>
      </c>
      <c r="V30" s="5">
        <v>-90.337574283385692</v>
      </c>
      <c r="W30" s="5">
        <v>1.0865492116677283E-2</v>
      </c>
      <c r="X30" s="5">
        <v>0.83035230446175912</v>
      </c>
      <c r="Y30" s="5">
        <v>2.5420189208893103E-2</v>
      </c>
      <c r="Z30" s="5">
        <v>9.1252017470073916</v>
      </c>
      <c r="AA30" s="5">
        <v>0.43012208084713149</v>
      </c>
      <c r="AB30" t="s">
        <v>208</v>
      </c>
      <c r="AC30" t="s">
        <v>208</v>
      </c>
      <c r="AD30" s="5">
        <v>1.9155729969772044</v>
      </c>
    </row>
    <row r="31" spans="1:30">
      <c r="A31">
        <v>30</v>
      </c>
      <c r="B31">
        <v>30</v>
      </c>
      <c r="C31">
        <v>980009</v>
      </c>
      <c r="D31" s="2">
        <v>41539.955279861111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4.2</v>
      </c>
      <c r="J31">
        <v>129.80000000000001</v>
      </c>
      <c r="K31">
        <v>-12.336</v>
      </c>
      <c r="L31">
        <v>80</v>
      </c>
      <c r="M31">
        <f t="shared" si="1"/>
        <v>0</v>
      </c>
      <c r="N31" t="s">
        <v>173</v>
      </c>
      <c r="O31">
        <v>32</v>
      </c>
      <c r="P31">
        <v>110000</v>
      </c>
      <c r="Q31">
        <v>405</v>
      </c>
      <c r="R31">
        <v>996</v>
      </c>
      <c r="S31">
        <v>72</v>
      </c>
      <c r="T31" s="5">
        <v>67.292512709413458</v>
      </c>
      <c r="U31" s="5">
        <v>2.571605177897371</v>
      </c>
      <c r="V31" s="5">
        <v>-90.289752504776928</v>
      </c>
      <c r="W31" s="5">
        <v>1.2027989145122209E-2</v>
      </c>
      <c r="X31" s="5">
        <v>0.84683936418796613</v>
      </c>
      <c r="Y31" s="5">
        <v>2.8381830290941587E-2</v>
      </c>
      <c r="Z31" s="5">
        <v>9.3247850163818189</v>
      </c>
      <c r="AA31" s="5">
        <v>0.49729219363074983</v>
      </c>
      <c r="AB31" t="s">
        <v>208</v>
      </c>
      <c r="AC31" t="s">
        <v>208</v>
      </c>
      <c r="AD31" s="5">
        <v>2.1465184033370694</v>
      </c>
    </row>
    <row r="32" spans="1:30">
      <c r="A32">
        <v>31</v>
      </c>
      <c r="B32">
        <v>31</v>
      </c>
      <c r="C32">
        <v>980009</v>
      </c>
      <c r="D32" s="2">
        <v>41539.960058680554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4.2</v>
      </c>
      <c r="J32">
        <v>130.80000000000001</v>
      </c>
      <c r="K32">
        <v>-12.404999999999999</v>
      </c>
      <c r="L32">
        <v>80</v>
      </c>
      <c r="M32">
        <f t="shared" si="1"/>
        <v>0</v>
      </c>
      <c r="N32" t="s">
        <v>173</v>
      </c>
      <c r="O32">
        <v>32</v>
      </c>
      <c r="P32">
        <v>110000</v>
      </c>
      <c r="Q32">
        <v>406</v>
      </c>
      <c r="R32">
        <v>963</v>
      </c>
      <c r="S32">
        <v>76</v>
      </c>
      <c r="T32" s="5">
        <v>64.61429232989552</v>
      </c>
      <c r="U32" s="5">
        <v>2.2293856922535498</v>
      </c>
      <c r="V32" s="5">
        <v>-90.280907089818058</v>
      </c>
      <c r="W32" s="5">
        <v>1.0872777997698715E-2</v>
      </c>
      <c r="X32" s="5">
        <v>0.83445696763186739</v>
      </c>
      <c r="Y32" s="5">
        <v>2.5395071541957751E-2</v>
      </c>
      <c r="Z32" s="5">
        <v>9.7717144983872473</v>
      </c>
      <c r="AA32" s="5">
        <v>0.4435319615170964</v>
      </c>
      <c r="AB32" t="s">
        <v>208</v>
      </c>
      <c r="AC32" t="s">
        <v>208</v>
      </c>
      <c r="AD32" s="5">
        <v>1.8968675612923347</v>
      </c>
    </row>
    <row r="33" spans="1:30">
      <c r="A33">
        <v>32</v>
      </c>
      <c r="B33">
        <v>32</v>
      </c>
      <c r="C33">
        <v>980009</v>
      </c>
      <c r="D33" s="2">
        <v>41539.964841782406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4.2</v>
      </c>
      <c r="J33">
        <v>131.80000000000001</v>
      </c>
      <c r="K33">
        <v>-12.429</v>
      </c>
      <c r="L33">
        <v>80</v>
      </c>
      <c r="M33">
        <f t="shared" si="1"/>
        <v>0</v>
      </c>
      <c r="N33" t="s">
        <v>173</v>
      </c>
      <c r="O33">
        <v>32</v>
      </c>
      <c r="P33">
        <v>110000</v>
      </c>
      <c r="Q33">
        <v>405</v>
      </c>
      <c r="R33">
        <v>1029</v>
      </c>
      <c r="S33">
        <v>82</v>
      </c>
      <c r="T33" s="5">
        <v>67.590375165840868</v>
      </c>
      <c r="U33" s="5">
        <v>2.4961483808844602</v>
      </c>
      <c r="V33" s="5">
        <v>-90.242367811702721</v>
      </c>
      <c r="W33" s="5">
        <v>1.1543434205999042E-2</v>
      </c>
      <c r="X33" s="5">
        <v>0.83426560035930686</v>
      </c>
      <c r="Y33" s="5">
        <v>2.6962343762874565E-2</v>
      </c>
      <c r="Z33" s="5">
        <v>9.6933786297654709</v>
      </c>
      <c r="AA33" s="5">
        <v>0.48377756456741033</v>
      </c>
      <c r="AB33" t="s">
        <v>208</v>
      </c>
      <c r="AC33" t="s">
        <v>208</v>
      </c>
      <c r="AD33" s="5">
        <v>2.0813095990054671</v>
      </c>
    </row>
    <row r="34" spans="1:30">
      <c r="A34">
        <v>33</v>
      </c>
      <c r="B34">
        <v>33</v>
      </c>
      <c r="C34">
        <v>980009</v>
      </c>
      <c r="D34" s="2">
        <v>41539.969620370372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2" si="2" xml:space="preserve">   4.2</f>
        <v>4.2</v>
      </c>
      <c r="J34">
        <v>132.80000000000001</v>
      </c>
      <c r="K34">
        <v>-12.48</v>
      </c>
      <c r="L34">
        <v>80</v>
      </c>
      <c r="M34">
        <f t="shared" ref="M34:M69" si="3" xml:space="preserve">   0</f>
        <v>0</v>
      </c>
      <c r="N34" t="s">
        <v>173</v>
      </c>
      <c r="O34">
        <v>32</v>
      </c>
      <c r="P34">
        <v>110000</v>
      </c>
      <c r="Q34">
        <v>406</v>
      </c>
      <c r="R34">
        <v>966</v>
      </c>
      <c r="S34">
        <v>96</v>
      </c>
      <c r="T34" s="5">
        <v>65.145557983324906</v>
      </c>
      <c r="U34" s="5">
        <v>2.2111027651148305</v>
      </c>
      <c r="V34" s="5">
        <v>-90.238754229780014</v>
      </c>
      <c r="W34" s="5">
        <v>1.0727285132853946E-2</v>
      </c>
      <c r="X34" s="5">
        <v>0.8422069498664746</v>
      </c>
      <c r="Y34" s="5">
        <v>2.5348616331586547E-2</v>
      </c>
      <c r="Z34" s="5">
        <v>10.056389005351337</v>
      </c>
      <c r="AA34" s="5">
        <v>0.44435929346429398</v>
      </c>
      <c r="AB34" t="s">
        <v>208</v>
      </c>
      <c r="AC34" t="s">
        <v>208</v>
      </c>
      <c r="AD34" s="5">
        <v>1.8611453881790865</v>
      </c>
    </row>
    <row r="35" spans="1:30">
      <c r="A35">
        <v>34</v>
      </c>
      <c r="B35">
        <v>34</v>
      </c>
      <c r="C35">
        <v>980009</v>
      </c>
      <c r="D35" s="2">
        <v>41539.974430671296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4.2</v>
      </c>
      <c r="J35">
        <v>107.14</v>
      </c>
      <c r="K35">
        <v>-12.05</v>
      </c>
      <c r="L35">
        <v>80</v>
      </c>
      <c r="M35">
        <f t="shared" si="3"/>
        <v>0</v>
      </c>
      <c r="N35" t="s">
        <v>173</v>
      </c>
      <c r="O35">
        <v>32</v>
      </c>
      <c r="P35">
        <v>110000</v>
      </c>
      <c r="Q35">
        <v>408</v>
      </c>
      <c r="R35">
        <v>1068</v>
      </c>
      <c r="S35">
        <v>72</v>
      </c>
      <c r="T35" s="5">
        <v>65.533688989720176</v>
      </c>
      <c r="U35" s="5">
        <v>2.9587011591810621</v>
      </c>
      <c r="V35" s="5">
        <v>-90.261772060994005</v>
      </c>
      <c r="W35" s="5">
        <v>1.2922878995201652E-2</v>
      </c>
      <c r="X35" s="5">
        <v>0.77759302246593465</v>
      </c>
      <c r="Y35" s="5">
        <v>2.9924792139729327E-2</v>
      </c>
      <c r="Z35" s="5">
        <v>8.710874393266991</v>
      </c>
      <c r="AA35" s="5">
        <v>0.50988927622981828</v>
      </c>
      <c r="AB35" t="s">
        <v>208</v>
      </c>
      <c r="AC35" t="s">
        <v>208</v>
      </c>
      <c r="AD35" s="5">
        <v>2.5033296846680528</v>
      </c>
    </row>
    <row r="36" spans="1:30">
      <c r="A36">
        <v>35</v>
      </c>
      <c r="B36">
        <v>35</v>
      </c>
      <c r="C36">
        <v>980009</v>
      </c>
      <c r="D36" s="2">
        <v>41539.979294212964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4.2</v>
      </c>
      <c r="J36">
        <v>107.47</v>
      </c>
      <c r="K36">
        <v>-12.029</v>
      </c>
      <c r="L36">
        <v>80</v>
      </c>
      <c r="M36">
        <f t="shared" si="3"/>
        <v>0</v>
      </c>
      <c r="N36" t="s">
        <v>173</v>
      </c>
      <c r="O36">
        <v>32</v>
      </c>
      <c r="P36">
        <v>110000</v>
      </c>
      <c r="Q36">
        <v>404</v>
      </c>
      <c r="R36">
        <v>987</v>
      </c>
      <c r="S36">
        <v>83</v>
      </c>
      <c r="T36" s="5">
        <v>63.099056808779068</v>
      </c>
      <c r="U36" s="5">
        <v>2.6653106744721002</v>
      </c>
      <c r="V36" s="5">
        <v>-90.279403243423971</v>
      </c>
      <c r="W36" s="5">
        <v>1.2744617945401543E-2</v>
      </c>
      <c r="X36" s="5">
        <v>0.80563399380166634</v>
      </c>
      <c r="Y36" s="5">
        <v>2.9630543529074453E-2</v>
      </c>
      <c r="Z36" s="5">
        <v>9.4378868977644057</v>
      </c>
      <c r="AA36" s="5">
        <v>0.50412322122813003</v>
      </c>
      <c r="AB36" t="s">
        <v>208</v>
      </c>
      <c r="AC36" t="s">
        <v>208</v>
      </c>
      <c r="AD36" s="5">
        <v>2.2879219280955545</v>
      </c>
    </row>
    <row r="37" spans="1:30">
      <c r="A37">
        <v>36</v>
      </c>
      <c r="B37">
        <v>36</v>
      </c>
      <c r="C37">
        <v>980009</v>
      </c>
      <c r="D37" s="2">
        <v>41539.984054398148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4.2</v>
      </c>
      <c r="J37">
        <v>108.13</v>
      </c>
      <c r="K37">
        <v>-12.07</v>
      </c>
      <c r="L37">
        <v>80</v>
      </c>
      <c r="M37">
        <f t="shared" si="3"/>
        <v>0</v>
      </c>
      <c r="N37" t="s">
        <v>173</v>
      </c>
      <c r="O37">
        <v>32</v>
      </c>
      <c r="P37">
        <v>110000</v>
      </c>
      <c r="Q37">
        <v>404</v>
      </c>
      <c r="R37">
        <v>633</v>
      </c>
      <c r="S37">
        <v>42</v>
      </c>
      <c r="T37" s="5">
        <v>52.698432493022295</v>
      </c>
      <c r="U37" s="5">
        <v>2.3063655182378553</v>
      </c>
      <c r="V37" s="5">
        <v>-90.221047167058245</v>
      </c>
      <c r="W37" s="5">
        <v>1.7531557883202362E-2</v>
      </c>
      <c r="X37" s="5">
        <v>1.0512497252254118</v>
      </c>
      <c r="Y37" s="5">
        <v>4.4485959478542933E-2</v>
      </c>
      <c r="Z37" s="5">
        <v>9.4501061147141012</v>
      </c>
      <c r="AA37" s="5">
        <v>0.65848272007247266</v>
      </c>
      <c r="AB37" t="s">
        <v>208</v>
      </c>
      <c r="AC37" t="s">
        <v>208</v>
      </c>
      <c r="AD37" s="5">
        <v>2.1309008745720863</v>
      </c>
    </row>
    <row r="38" spans="1:30">
      <c r="A38">
        <v>37</v>
      </c>
      <c r="B38">
        <v>37</v>
      </c>
      <c r="C38">
        <v>980009</v>
      </c>
      <c r="D38" s="2">
        <v>41539.988825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4.2</v>
      </c>
      <c r="J38">
        <v>108.46</v>
      </c>
      <c r="K38">
        <v>-12.132</v>
      </c>
      <c r="L38">
        <v>80</v>
      </c>
      <c r="M38">
        <f t="shared" si="3"/>
        <v>0</v>
      </c>
      <c r="N38" t="s">
        <v>173</v>
      </c>
      <c r="O38">
        <v>32</v>
      </c>
      <c r="P38">
        <v>110000</v>
      </c>
      <c r="Q38">
        <v>406</v>
      </c>
      <c r="R38">
        <v>488</v>
      </c>
      <c r="S38">
        <v>71</v>
      </c>
      <c r="T38" s="5">
        <v>41.26880961384888</v>
      </c>
      <c r="U38" s="5">
        <v>1.6845392600026974</v>
      </c>
      <c r="V38" s="5">
        <v>-90.112192739407675</v>
      </c>
      <c r="W38" s="5">
        <v>1.8890849737227346E-2</v>
      </c>
      <c r="X38" s="5">
        <v>1.1847435337012309</v>
      </c>
      <c r="Y38" s="5">
        <v>5.3417612936171643E-2</v>
      </c>
      <c r="Z38" s="5">
        <v>11.265908619365206</v>
      </c>
      <c r="AA38" s="5">
        <v>0.68495690790994712</v>
      </c>
      <c r="AB38" t="s">
        <v>208</v>
      </c>
      <c r="AC38" t="s">
        <v>208</v>
      </c>
      <c r="AD38" s="5">
        <v>1.658118362301535</v>
      </c>
    </row>
    <row r="39" spans="1:30">
      <c r="A39">
        <v>38</v>
      </c>
      <c r="B39">
        <v>38</v>
      </c>
      <c r="C39">
        <v>980009</v>
      </c>
      <c r="D39" s="2">
        <v>41539.993606249998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4.2</v>
      </c>
      <c r="J39">
        <v>107.14</v>
      </c>
      <c r="K39">
        <v>-11.9</v>
      </c>
      <c r="L39">
        <v>80</v>
      </c>
      <c r="M39">
        <f t="shared" si="3"/>
        <v>0</v>
      </c>
      <c r="N39" t="s">
        <v>173</v>
      </c>
      <c r="O39">
        <v>32</v>
      </c>
      <c r="P39">
        <v>110000</v>
      </c>
      <c r="Q39">
        <v>404</v>
      </c>
      <c r="R39">
        <v>1055</v>
      </c>
      <c r="S39">
        <v>79</v>
      </c>
      <c r="T39" s="5">
        <v>67.084702725639701</v>
      </c>
      <c r="U39" s="5">
        <v>2.3707149363506654</v>
      </c>
      <c r="V39" s="5">
        <v>-90.212573107550227</v>
      </c>
      <c r="W39" s="5">
        <v>1.0693979547274321E-2</v>
      </c>
      <c r="X39" s="5">
        <v>0.80573065759787132</v>
      </c>
      <c r="Y39" s="5">
        <v>2.4838418585222E-2</v>
      </c>
      <c r="Z39" s="5">
        <v>9.8628956420229539</v>
      </c>
      <c r="AA39" s="5">
        <v>0.44731299771157562</v>
      </c>
      <c r="AB39" t="s">
        <v>208</v>
      </c>
      <c r="AC39" t="s">
        <v>208</v>
      </c>
      <c r="AD39" s="5">
        <v>1.9809665863390025</v>
      </c>
    </row>
    <row r="40" spans="1:30">
      <c r="A40">
        <v>39</v>
      </c>
      <c r="B40">
        <v>39</v>
      </c>
      <c r="C40">
        <v>980009</v>
      </c>
      <c r="D40" s="2">
        <v>41539.99837361111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4.2</v>
      </c>
      <c r="J40">
        <v>107.47</v>
      </c>
      <c r="K40">
        <v>-11.879</v>
      </c>
      <c r="L40">
        <v>80</v>
      </c>
      <c r="M40">
        <f t="shared" si="3"/>
        <v>0</v>
      </c>
      <c r="N40" t="s">
        <v>173</v>
      </c>
      <c r="O40">
        <v>32</v>
      </c>
      <c r="P40">
        <v>110000</v>
      </c>
      <c r="Q40">
        <v>406</v>
      </c>
      <c r="R40">
        <v>1016</v>
      </c>
      <c r="S40">
        <v>82</v>
      </c>
      <c r="T40" s="5">
        <v>72.479223422341605</v>
      </c>
      <c r="U40" s="5">
        <v>2.6849363479301767</v>
      </c>
      <c r="V40" s="5">
        <v>-90.241443774231058</v>
      </c>
      <c r="W40" s="5">
        <v>1.238055269595387E-2</v>
      </c>
      <c r="X40" s="5">
        <v>0.8926270954256148</v>
      </c>
      <c r="Y40" s="5">
        <v>2.948626941131445E-2</v>
      </c>
      <c r="Z40" s="5">
        <v>10.749756695911348</v>
      </c>
      <c r="AA40" s="5">
        <v>0.56739332791986352</v>
      </c>
      <c r="AB40" t="s">
        <v>208</v>
      </c>
      <c r="AC40" t="s">
        <v>208</v>
      </c>
      <c r="AD40" s="5">
        <v>2.1510741260911659</v>
      </c>
    </row>
    <row r="41" spans="1:30">
      <c r="A41">
        <v>40</v>
      </c>
      <c r="B41">
        <v>40</v>
      </c>
      <c r="C41">
        <v>980009</v>
      </c>
      <c r="D41" s="2">
        <v>41540.003200810184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4.2</v>
      </c>
      <c r="J41">
        <v>107.8</v>
      </c>
      <c r="K41">
        <v>-11.859</v>
      </c>
      <c r="L41">
        <v>80</v>
      </c>
      <c r="M41">
        <f t="shared" si="3"/>
        <v>0</v>
      </c>
      <c r="N41" t="s">
        <v>173</v>
      </c>
      <c r="O41">
        <v>32</v>
      </c>
      <c r="P41">
        <v>110000</v>
      </c>
      <c r="Q41">
        <v>404</v>
      </c>
      <c r="R41">
        <v>926</v>
      </c>
      <c r="S41">
        <v>98</v>
      </c>
      <c r="T41" s="5">
        <v>73.159586090462312</v>
      </c>
      <c r="U41" s="5">
        <v>1.9420612572464435</v>
      </c>
      <c r="V41" s="5">
        <v>-90.250356554927592</v>
      </c>
      <c r="W41" s="5">
        <v>9.8453679232661084E-3</v>
      </c>
      <c r="X41" s="5">
        <v>0.97929112492664017</v>
      </c>
      <c r="Y41" s="5">
        <v>2.4202869524506062E-2</v>
      </c>
      <c r="Z41" s="5">
        <v>11.346167963122586</v>
      </c>
      <c r="AA41" s="5">
        <v>0.47643093582063412</v>
      </c>
      <c r="AB41" t="s">
        <v>208</v>
      </c>
      <c r="AC41" t="s">
        <v>208</v>
      </c>
      <c r="AD41" s="5">
        <v>1.5487506046875321</v>
      </c>
    </row>
    <row r="42" spans="1:30">
      <c r="A42">
        <v>41</v>
      </c>
      <c r="B42">
        <v>41</v>
      </c>
      <c r="C42">
        <v>980009</v>
      </c>
      <c r="D42" s="2">
        <v>41540.008053240737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4.2</v>
      </c>
      <c r="J42">
        <v>108.13</v>
      </c>
      <c r="K42">
        <v>-11.92</v>
      </c>
      <c r="L42">
        <v>80</v>
      </c>
      <c r="M42">
        <f t="shared" si="3"/>
        <v>0</v>
      </c>
      <c r="N42" t="s">
        <v>173</v>
      </c>
      <c r="O42">
        <v>32</v>
      </c>
      <c r="P42">
        <v>110000</v>
      </c>
      <c r="Q42">
        <v>406</v>
      </c>
      <c r="R42">
        <v>856</v>
      </c>
      <c r="S42">
        <v>58</v>
      </c>
      <c r="T42" s="5">
        <v>68.497424845218106</v>
      </c>
      <c r="U42" s="5">
        <v>2.5446989147211849</v>
      </c>
      <c r="V42" s="5">
        <v>-90.153903911285141</v>
      </c>
      <c r="W42" s="5">
        <v>1.4336058145013519E-2</v>
      </c>
      <c r="X42" s="5">
        <v>1.0133808196307497</v>
      </c>
      <c r="Y42" s="5">
        <v>3.5631524746332258E-2</v>
      </c>
      <c r="Z42" s="5">
        <v>11.269516498653239</v>
      </c>
      <c r="AA42" s="5">
        <v>0.67107390385585297</v>
      </c>
      <c r="AB42" t="s">
        <v>208</v>
      </c>
      <c r="AC42" t="s">
        <v>208</v>
      </c>
      <c r="AD42" s="5">
        <v>2.0877562007077488</v>
      </c>
    </row>
    <row r="43" spans="1:30">
      <c r="A43">
        <v>42</v>
      </c>
      <c r="B43">
        <v>42</v>
      </c>
      <c r="C43">
        <v>980009</v>
      </c>
      <c r="D43" s="2">
        <v>41540.012851967593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4.2</v>
      </c>
      <c r="J43">
        <v>108.46</v>
      </c>
      <c r="K43">
        <v>-11.981999999999999</v>
      </c>
      <c r="L43">
        <v>80</v>
      </c>
      <c r="M43">
        <f t="shared" si="3"/>
        <v>0</v>
      </c>
      <c r="N43" t="s">
        <v>173</v>
      </c>
      <c r="O43">
        <v>32</v>
      </c>
      <c r="P43">
        <v>110000</v>
      </c>
      <c r="Q43">
        <v>404</v>
      </c>
      <c r="R43">
        <v>646</v>
      </c>
      <c r="S43">
        <v>68</v>
      </c>
      <c r="T43" s="5">
        <v>61.145029888305025</v>
      </c>
      <c r="U43" s="5">
        <v>1.6945454214758235</v>
      </c>
      <c r="V43" s="5">
        <v>-90.024612035137537</v>
      </c>
      <c r="W43" s="5">
        <v>1.3321202095373923E-2</v>
      </c>
      <c r="X43" s="5">
        <v>1.2476792951435574</v>
      </c>
      <c r="Y43" s="5">
        <v>3.7787892449503042E-2</v>
      </c>
      <c r="Z43" s="5">
        <v>12.352146712410146</v>
      </c>
      <c r="AA43" s="5">
        <v>0.69524300240272408</v>
      </c>
      <c r="AB43" t="s">
        <v>208</v>
      </c>
      <c r="AC43" t="s">
        <v>208</v>
      </c>
      <c r="AD43" s="5">
        <v>1.4313571060817842</v>
      </c>
    </row>
    <row r="44" spans="1:30">
      <c r="A44">
        <v>43</v>
      </c>
      <c r="B44">
        <v>43</v>
      </c>
      <c r="C44">
        <v>980009</v>
      </c>
      <c r="D44" s="2">
        <v>41540.017624884262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4.2</v>
      </c>
      <c r="J44">
        <v>125.14</v>
      </c>
      <c r="K44">
        <v>-12.263999999999999</v>
      </c>
      <c r="L44">
        <v>80</v>
      </c>
      <c r="M44">
        <f t="shared" si="3"/>
        <v>0</v>
      </c>
      <c r="N44" t="s">
        <v>173</v>
      </c>
      <c r="O44">
        <v>32</v>
      </c>
      <c r="P44">
        <v>110000</v>
      </c>
      <c r="Q44">
        <v>405</v>
      </c>
      <c r="R44">
        <v>586</v>
      </c>
      <c r="S44">
        <v>88</v>
      </c>
      <c r="T44" s="5">
        <v>50.199254447899179</v>
      </c>
      <c r="U44" s="5">
        <v>1.3147477466520796</v>
      </c>
      <c r="V44" s="5">
        <v>-90.014989780218698</v>
      </c>
      <c r="W44" s="5">
        <v>1.2153223156247899E-2</v>
      </c>
      <c r="X44" s="5">
        <v>1.1820081425329476</v>
      </c>
      <c r="Y44" s="5">
        <v>3.3526783547959946E-2</v>
      </c>
      <c r="Z44" s="5">
        <v>12.121287589836506</v>
      </c>
      <c r="AA44" s="5">
        <v>0.51828698097070602</v>
      </c>
      <c r="AB44" t="s">
        <v>208</v>
      </c>
      <c r="AC44" t="s">
        <v>208</v>
      </c>
      <c r="AD44" s="5">
        <v>1.2040469286776136</v>
      </c>
    </row>
    <row r="45" spans="1:30">
      <c r="A45">
        <v>44</v>
      </c>
      <c r="B45">
        <v>44</v>
      </c>
      <c r="C45">
        <v>980009</v>
      </c>
      <c r="D45" s="2">
        <v>41540.022432986108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4.2</v>
      </c>
      <c r="J45">
        <v>125.47</v>
      </c>
      <c r="K45">
        <v>-12.185</v>
      </c>
      <c r="L45">
        <v>80</v>
      </c>
      <c r="M45">
        <f t="shared" si="3"/>
        <v>0</v>
      </c>
      <c r="N45" t="s">
        <v>173</v>
      </c>
      <c r="O45">
        <v>32</v>
      </c>
      <c r="P45">
        <v>110000</v>
      </c>
      <c r="Q45">
        <v>416</v>
      </c>
      <c r="R45">
        <v>590</v>
      </c>
      <c r="S45">
        <v>86</v>
      </c>
      <c r="T45" s="5">
        <v>51.718403839038146</v>
      </c>
      <c r="U45" s="5">
        <v>1.5502387464274987</v>
      </c>
      <c r="V45" s="5">
        <v>-89.998147290959636</v>
      </c>
      <c r="W45" s="5">
        <v>1.3847027679740078E-2</v>
      </c>
      <c r="X45" s="5">
        <v>1.1764735629993028</v>
      </c>
      <c r="Y45" s="5">
        <v>3.8231530559937166E-2</v>
      </c>
      <c r="Z45" s="5">
        <v>12.196558506343983</v>
      </c>
      <c r="AA45" s="5">
        <v>0.60344152918994587</v>
      </c>
      <c r="AB45" t="s">
        <v>208</v>
      </c>
      <c r="AC45" t="s">
        <v>208</v>
      </c>
      <c r="AD45" s="5">
        <v>1.4037553011482045</v>
      </c>
    </row>
    <row r="46" spans="1:30">
      <c r="A46">
        <v>45</v>
      </c>
      <c r="B46">
        <v>45</v>
      </c>
      <c r="C46">
        <v>980009</v>
      </c>
      <c r="D46" s="2">
        <v>41540.027349652781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4.2</v>
      </c>
      <c r="J46">
        <v>126.13</v>
      </c>
      <c r="K46">
        <v>-12.135999999999999</v>
      </c>
      <c r="L46">
        <v>80</v>
      </c>
      <c r="M46">
        <f t="shared" si="3"/>
        <v>0</v>
      </c>
      <c r="N46" t="s">
        <v>173</v>
      </c>
      <c r="O46">
        <v>32</v>
      </c>
      <c r="P46">
        <v>110000</v>
      </c>
      <c r="Q46">
        <v>425</v>
      </c>
      <c r="R46">
        <v>1053</v>
      </c>
      <c r="S46">
        <v>69</v>
      </c>
      <c r="T46" s="5">
        <v>77.14117198216168</v>
      </c>
      <c r="U46" s="5">
        <v>2.9431793451282804</v>
      </c>
      <c r="V46" s="5">
        <v>-90.250779884690218</v>
      </c>
      <c r="W46" s="5">
        <v>1.2965783072362175E-2</v>
      </c>
      <c r="X46" s="5">
        <v>0.91221243467333524</v>
      </c>
      <c r="Y46" s="5">
        <v>3.0984975284433676E-2</v>
      </c>
      <c r="Z46" s="5">
        <v>10.346637335595441</v>
      </c>
      <c r="AA46" s="5">
        <v>0.61586653874248976</v>
      </c>
      <c r="AB46" t="s">
        <v>208</v>
      </c>
      <c r="AC46" t="s">
        <v>208</v>
      </c>
      <c r="AD46" s="5">
        <v>2.306331428651363</v>
      </c>
    </row>
    <row r="47" spans="1:30">
      <c r="A47">
        <v>46</v>
      </c>
      <c r="B47">
        <v>46</v>
      </c>
      <c r="C47">
        <v>980009</v>
      </c>
      <c r="D47" s="2">
        <v>41540.032356018521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4.2</v>
      </c>
      <c r="J47">
        <v>126.46</v>
      </c>
      <c r="K47">
        <v>-12.166</v>
      </c>
      <c r="L47">
        <v>80</v>
      </c>
      <c r="M47">
        <f t="shared" si="3"/>
        <v>0</v>
      </c>
      <c r="N47" t="s">
        <v>173</v>
      </c>
      <c r="O47">
        <v>32</v>
      </c>
      <c r="P47">
        <v>110000</v>
      </c>
      <c r="Q47">
        <v>430</v>
      </c>
      <c r="R47">
        <v>1099</v>
      </c>
      <c r="S47">
        <v>75</v>
      </c>
      <c r="T47" s="5">
        <v>66.740467144419142</v>
      </c>
      <c r="U47" s="5">
        <v>2.4480274578199004</v>
      </c>
      <c r="V47" s="5">
        <v>-90.230952335996705</v>
      </c>
      <c r="W47" s="5">
        <v>1.073003762389409E-2</v>
      </c>
      <c r="X47" s="5">
        <v>0.78710023831215403</v>
      </c>
      <c r="Y47" s="5">
        <v>2.4994663098765559E-2</v>
      </c>
      <c r="Z47" s="5">
        <v>9.191154920731659</v>
      </c>
      <c r="AA47" s="5">
        <v>0.43713572316892485</v>
      </c>
      <c r="AB47" t="s">
        <v>208</v>
      </c>
      <c r="AC47" t="s">
        <v>208</v>
      </c>
      <c r="AD47" s="5">
        <v>2.0533228975840099</v>
      </c>
    </row>
    <row r="48" spans="1:30">
      <c r="A48">
        <v>47</v>
      </c>
      <c r="B48">
        <v>47</v>
      </c>
      <c r="C48">
        <v>980009</v>
      </c>
      <c r="D48" s="2">
        <v>41540.037430439814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4.2</v>
      </c>
      <c r="J48">
        <v>125.14</v>
      </c>
      <c r="K48">
        <v>-12.114000000000001</v>
      </c>
      <c r="L48">
        <v>80</v>
      </c>
      <c r="M48">
        <f t="shared" si="3"/>
        <v>0</v>
      </c>
      <c r="N48" t="s">
        <v>173</v>
      </c>
      <c r="O48">
        <v>32</v>
      </c>
      <c r="P48">
        <v>110000</v>
      </c>
      <c r="Q48">
        <v>437</v>
      </c>
      <c r="R48">
        <v>574</v>
      </c>
      <c r="S48">
        <v>90</v>
      </c>
      <c r="T48" s="5">
        <v>52.4372827054952</v>
      </c>
      <c r="U48" s="5">
        <v>1.5324903872878992</v>
      </c>
      <c r="V48" s="5">
        <v>-89.975348599646182</v>
      </c>
      <c r="W48" s="5">
        <v>1.3623163681925909E-2</v>
      </c>
      <c r="X48" s="5">
        <v>1.1867760795550419</v>
      </c>
      <c r="Y48" s="5">
        <v>3.7325943523392267E-2</v>
      </c>
      <c r="Z48" s="5">
        <v>13.420228446612605</v>
      </c>
      <c r="AA48" s="5">
        <v>0.61119087439132447</v>
      </c>
      <c r="AB48" t="s">
        <v>208</v>
      </c>
      <c r="AC48" t="s">
        <v>208</v>
      </c>
      <c r="AD48" s="5">
        <v>1.3593761126711257</v>
      </c>
    </row>
    <row r="49" spans="1:30">
      <c r="A49">
        <v>48</v>
      </c>
      <c r="B49">
        <v>48</v>
      </c>
      <c r="C49">
        <v>980009</v>
      </c>
      <c r="D49" s="2">
        <v>41540.04259016204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4.2</v>
      </c>
      <c r="J49">
        <v>125.47</v>
      </c>
      <c r="K49">
        <v>-12.035</v>
      </c>
      <c r="L49">
        <v>80</v>
      </c>
      <c r="M49">
        <f t="shared" si="3"/>
        <v>0</v>
      </c>
      <c r="N49" t="s">
        <v>173</v>
      </c>
      <c r="O49">
        <v>32</v>
      </c>
      <c r="P49">
        <v>110000</v>
      </c>
      <c r="Q49">
        <v>439</v>
      </c>
      <c r="R49">
        <v>587</v>
      </c>
      <c r="S49">
        <v>78</v>
      </c>
      <c r="T49" s="5">
        <v>52.459355328288147</v>
      </c>
      <c r="U49" s="5">
        <v>1.6860943533326318</v>
      </c>
      <c r="V49" s="5">
        <v>-89.984500905304955</v>
      </c>
      <c r="W49" s="5">
        <v>1.5132437136575657E-2</v>
      </c>
      <c r="X49" s="5">
        <v>1.1950437713260214</v>
      </c>
      <c r="Y49" s="5">
        <v>4.1934571366411696E-2</v>
      </c>
      <c r="Z49" s="5">
        <v>13.572358804189303</v>
      </c>
      <c r="AA49" s="5">
        <v>0.68922946864416068</v>
      </c>
      <c r="AB49" t="s">
        <v>208</v>
      </c>
      <c r="AC49" t="s">
        <v>208</v>
      </c>
      <c r="AD49" s="5">
        <v>1.4938883086497312</v>
      </c>
    </row>
    <row r="50" spans="1:30">
      <c r="A50">
        <v>49</v>
      </c>
      <c r="B50">
        <v>49</v>
      </c>
      <c r="C50">
        <v>980009</v>
      </c>
      <c r="D50" s="2">
        <v>41540.04776238426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4.2</v>
      </c>
      <c r="J50">
        <v>125.8</v>
      </c>
      <c r="K50">
        <v>-11.956</v>
      </c>
      <c r="L50">
        <v>80</v>
      </c>
      <c r="M50">
        <f t="shared" si="3"/>
        <v>0</v>
      </c>
      <c r="N50" t="s">
        <v>173</v>
      </c>
      <c r="O50">
        <v>32</v>
      </c>
      <c r="P50">
        <v>110000</v>
      </c>
      <c r="Q50">
        <v>441</v>
      </c>
      <c r="R50">
        <v>851</v>
      </c>
      <c r="S50">
        <v>92</v>
      </c>
      <c r="T50" s="5">
        <v>69.976072612358195</v>
      </c>
      <c r="U50" s="5">
        <v>1.9162155169433583</v>
      </c>
      <c r="V50" s="5">
        <v>-90.109679441166307</v>
      </c>
      <c r="W50" s="5">
        <v>1.1351641925715909E-2</v>
      </c>
      <c r="X50" s="5">
        <v>1.072708319247389</v>
      </c>
      <c r="Y50" s="5">
        <v>2.9565628198305844E-2</v>
      </c>
      <c r="Z50" s="5">
        <v>13.859994102201174</v>
      </c>
      <c r="AA50" s="5">
        <v>0.59469503102337018</v>
      </c>
      <c r="AB50" t="s">
        <v>208</v>
      </c>
      <c r="AC50" t="s">
        <v>208</v>
      </c>
      <c r="AD50" s="5">
        <v>1.5249795442440082</v>
      </c>
    </row>
    <row r="51" spans="1:30">
      <c r="A51">
        <v>50</v>
      </c>
      <c r="B51">
        <v>50</v>
      </c>
      <c r="C51">
        <v>980009</v>
      </c>
      <c r="D51" s="2">
        <v>41540.052944560186</v>
      </c>
      <c r="E51">
        <v>71.87</v>
      </c>
      <c r="F51">
        <v>35.935000000000002</v>
      </c>
      <c r="G51">
        <v>-135.1</v>
      </c>
      <c r="H51">
        <v>-90.2</v>
      </c>
      <c r="I51">
        <f t="shared" si="2"/>
        <v>4.2</v>
      </c>
      <c r="J51">
        <v>126.13</v>
      </c>
      <c r="K51">
        <v>-11.986000000000001</v>
      </c>
      <c r="L51">
        <v>80</v>
      </c>
      <c r="M51">
        <f t="shared" si="3"/>
        <v>0</v>
      </c>
      <c r="N51" t="s">
        <v>173</v>
      </c>
      <c r="O51">
        <v>32</v>
      </c>
      <c r="P51">
        <v>110000</v>
      </c>
      <c r="Q51">
        <v>453</v>
      </c>
      <c r="R51">
        <v>982</v>
      </c>
      <c r="S51">
        <v>78</v>
      </c>
      <c r="T51" s="5">
        <v>76.168090864249962</v>
      </c>
      <c r="U51" s="5">
        <v>2.2427038215150765</v>
      </c>
      <c r="V51" s="5">
        <v>-90.247615938625245</v>
      </c>
      <c r="W51" s="5">
        <v>1.1002496539126052E-2</v>
      </c>
      <c r="X51" s="5">
        <v>0.98575259962974793</v>
      </c>
      <c r="Y51" s="5">
        <v>2.7148916576931508E-2</v>
      </c>
      <c r="Z51" s="5">
        <v>12.052085536261231</v>
      </c>
      <c r="AA51" s="5">
        <v>0.55910838674019625</v>
      </c>
      <c r="AB51" t="s">
        <v>208</v>
      </c>
      <c r="AC51" t="s">
        <v>208</v>
      </c>
      <c r="AD51" s="5">
        <v>1.7490632570798934</v>
      </c>
    </row>
    <row r="52" spans="1:30">
      <c r="A52">
        <v>51</v>
      </c>
      <c r="B52">
        <v>51</v>
      </c>
      <c r="C52">
        <v>980009</v>
      </c>
      <c r="D52" s="2">
        <v>41540.058308217594</v>
      </c>
      <c r="E52">
        <v>71.87</v>
      </c>
      <c r="F52">
        <v>35.935000000000002</v>
      </c>
      <c r="G52">
        <v>-135.1</v>
      </c>
      <c r="H52">
        <v>-90.2</v>
      </c>
      <c r="I52">
        <f t="shared" si="2"/>
        <v>4.2</v>
      </c>
      <c r="J52">
        <v>126.46</v>
      </c>
      <c r="K52">
        <v>-12.016</v>
      </c>
      <c r="L52">
        <v>80</v>
      </c>
      <c r="M52">
        <f t="shared" si="3"/>
        <v>0</v>
      </c>
      <c r="N52" t="s">
        <v>173</v>
      </c>
      <c r="O52">
        <v>32</v>
      </c>
      <c r="P52">
        <v>110000</v>
      </c>
      <c r="Q52">
        <v>430</v>
      </c>
      <c r="R52">
        <v>1014</v>
      </c>
      <c r="S52">
        <v>92</v>
      </c>
      <c r="T52" s="5">
        <v>67.904571770905918</v>
      </c>
      <c r="U52" s="5">
        <v>1.973296358345866</v>
      </c>
      <c r="V52" s="5">
        <v>-90.220179889269602</v>
      </c>
      <c r="W52" s="5">
        <v>9.3423927567688313E-3</v>
      </c>
      <c r="X52" s="5">
        <v>0.84945683118015436</v>
      </c>
      <c r="Y52" s="5">
        <v>2.212929550179352E-2</v>
      </c>
      <c r="Z52" s="5">
        <v>10.35975546145462</v>
      </c>
      <c r="AA52" s="5">
        <v>0.40340685012122657</v>
      </c>
      <c r="AB52" t="s">
        <v>208</v>
      </c>
      <c r="AC52" t="s">
        <v>208</v>
      </c>
      <c r="AD52" s="5">
        <v>1.6359069949420861</v>
      </c>
    </row>
    <row r="53" spans="1:30">
      <c r="A53">
        <v>52</v>
      </c>
      <c r="B53">
        <v>52</v>
      </c>
      <c r="C53">
        <v>980009</v>
      </c>
      <c r="D53" s="2">
        <v>41540.063471875001</v>
      </c>
      <c r="E53">
        <v>71.87</v>
      </c>
      <c r="F53">
        <v>35.935000000000002</v>
      </c>
      <c r="G53">
        <v>-135.1</v>
      </c>
      <c r="H53">
        <v>-90.2</v>
      </c>
      <c r="I53">
        <f t="shared" ref="I53:I59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173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260</v>
      </c>
    </row>
    <row r="54" spans="1:30">
      <c r="A54">
        <v>53</v>
      </c>
      <c r="B54">
        <v>53</v>
      </c>
      <c r="C54">
        <v>980009</v>
      </c>
      <c r="D54" s="2">
        <v>41540.063726504632</v>
      </c>
      <c r="E54">
        <v>71.87</v>
      </c>
      <c r="F54">
        <v>35.935000000000002</v>
      </c>
      <c r="G54">
        <v>-135.1</v>
      </c>
      <c r="H54">
        <v>-90.2</v>
      </c>
      <c r="I54">
        <f t="shared" si="4"/>
        <v>7</v>
      </c>
      <c r="J54">
        <v>116.8</v>
      </c>
      <c r="K54">
        <v>-12.752000000000001</v>
      </c>
      <c r="L54">
        <v>80</v>
      </c>
      <c r="M54">
        <f t="shared" si="3"/>
        <v>0</v>
      </c>
      <c r="N54" t="s">
        <v>173</v>
      </c>
      <c r="O54">
        <v>32</v>
      </c>
      <c r="P54">
        <v>260000</v>
      </c>
      <c r="Q54">
        <v>964</v>
      </c>
      <c r="R54">
        <v>918</v>
      </c>
      <c r="S54">
        <v>208</v>
      </c>
      <c r="T54" s="5">
        <v>29.459718290895527</v>
      </c>
      <c r="U54" s="5">
        <v>0.84027591981281546</v>
      </c>
      <c r="V54" s="5">
        <v>-90.083512992562504</v>
      </c>
      <c r="W54" s="5">
        <v>1.2739355843777134E-2</v>
      </c>
      <c r="X54" s="5">
        <v>1.1164723884507435</v>
      </c>
      <c r="Y54" s="5">
        <v>3.5253237448174504E-2</v>
      </c>
      <c r="Z54" s="5">
        <v>10.795830239674478</v>
      </c>
      <c r="AA54" s="5">
        <v>0.33703689167585743</v>
      </c>
      <c r="AB54" t="s">
        <v>208</v>
      </c>
      <c r="AC54" t="s">
        <v>208</v>
      </c>
      <c r="AD54" s="5">
        <v>1.4412475901119388</v>
      </c>
    </row>
    <row r="55" spans="1:30">
      <c r="A55">
        <v>54</v>
      </c>
      <c r="B55">
        <v>54</v>
      </c>
      <c r="C55">
        <v>980009</v>
      </c>
      <c r="D55" s="2">
        <v>41540.074998611111</v>
      </c>
      <c r="E55">
        <v>71.87</v>
      </c>
      <c r="F55">
        <v>35.935000000000002</v>
      </c>
      <c r="G55">
        <v>-135.1</v>
      </c>
      <c r="H55">
        <v>-90.2</v>
      </c>
      <c r="I55">
        <f t="shared" si="4"/>
        <v>7</v>
      </c>
      <c r="J55">
        <v>116.8</v>
      </c>
      <c r="K55">
        <v>-12.452</v>
      </c>
      <c r="L55">
        <v>80</v>
      </c>
      <c r="M55">
        <f t="shared" si="3"/>
        <v>0</v>
      </c>
      <c r="N55" t="s">
        <v>173</v>
      </c>
      <c r="O55">
        <v>32</v>
      </c>
      <c r="P55">
        <v>260000</v>
      </c>
      <c r="Q55">
        <v>964</v>
      </c>
      <c r="R55">
        <v>796</v>
      </c>
      <c r="S55">
        <v>166</v>
      </c>
      <c r="T55" s="5">
        <v>26.274537564131297</v>
      </c>
      <c r="U55" s="5">
        <v>0.81275571648213107</v>
      </c>
      <c r="V55" s="5">
        <v>-90.061179448926069</v>
      </c>
      <c r="W55" s="5">
        <v>1.4914471123249045E-2</v>
      </c>
      <c r="X55" s="5">
        <v>1.2001229469645713</v>
      </c>
      <c r="Y55" s="5">
        <v>4.3586368334132583E-2</v>
      </c>
      <c r="Z55" s="5">
        <v>11.391279911836987</v>
      </c>
      <c r="AA55" s="5">
        <v>0.38667585937672216</v>
      </c>
      <c r="AB55" t="s">
        <v>208</v>
      </c>
      <c r="AC55" t="s">
        <v>208</v>
      </c>
      <c r="AD55" s="5">
        <v>1.4191168339964264</v>
      </c>
    </row>
    <row r="56" spans="1:30">
      <c r="A56">
        <v>55</v>
      </c>
      <c r="B56">
        <v>55</v>
      </c>
      <c r="C56">
        <v>980009</v>
      </c>
      <c r="D56" s="2">
        <v>41540.086246874998</v>
      </c>
      <c r="E56">
        <v>71.87</v>
      </c>
      <c r="F56">
        <v>35.935000000000002</v>
      </c>
      <c r="G56">
        <v>-135.1</v>
      </c>
      <c r="H56">
        <v>-90.2</v>
      </c>
      <c r="I56">
        <f t="shared" si="4"/>
        <v>7</v>
      </c>
      <c r="J56">
        <v>116.8</v>
      </c>
      <c r="K56">
        <v>-12.151999999999999</v>
      </c>
      <c r="L56">
        <v>80</v>
      </c>
      <c r="M56">
        <f t="shared" si="3"/>
        <v>0</v>
      </c>
      <c r="N56" t="s">
        <v>173</v>
      </c>
      <c r="O56">
        <v>32</v>
      </c>
      <c r="P56">
        <v>260000</v>
      </c>
      <c r="Q56">
        <v>963</v>
      </c>
      <c r="R56">
        <v>740</v>
      </c>
      <c r="S56">
        <v>171</v>
      </c>
      <c r="T56" s="5">
        <v>23.685700096978046</v>
      </c>
      <c r="U56" s="5">
        <v>0.79425790075626646</v>
      </c>
      <c r="V56" s="5">
        <v>-90.051873095810251</v>
      </c>
      <c r="W56" s="5">
        <v>1.594433623025519E-2</v>
      </c>
      <c r="X56" s="5">
        <v>1.1821060601754751</v>
      </c>
      <c r="Y56" s="5">
        <v>4.6365026247843326E-2</v>
      </c>
      <c r="Z56" s="5">
        <v>10.959302102061326</v>
      </c>
      <c r="AA56" s="5">
        <v>0.37197225940646855</v>
      </c>
      <c r="AB56" t="s">
        <v>208</v>
      </c>
      <c r="AC56" t="s">
        <v>208</v>
      </c>
      <c r="AD56" s="5">
        <v>1.4403277265700591</v>
      </c>
    </row>
    <row r="57" spans="1:30">
      <c r="A57">
        <v>56</v>
      </c>
      <c r="B57">
        <v>56</v>
      </c>
      <c r="C57">
        <v>980009</v>
      </c>
      <c r="D57" s="2">
        <v>41540.097487268518</v>
      </c>
      <c r="E57">
        <v>71.87</v>
      </c>
      <c r="F57">
        <v>35.935000000000002</v>
      </c>
      <c r="G57">
        <v>-135.1</v>
      </c>
      <c r="H57">
        <v>-90.2</v>
      </c>
      <c r="I57">
        <f t="shared" si="4"/>
        <v>7</v>
      </c>
      <c r="J57">
        <v>116.8</v>
      </c>
      <c r="K57">
        <v>-11.852</v>
      </c>
      <c r="L57">
        <v>80</v>
      </c>
      <c r="M57">
        <f t="shared" si="3"/>
        <v>0</v>
      </c>
      <c r="N57" t="s">
        <v>173</v>
      </c>
      <c r="O57">
        <v>32</v>
      </c>
      <c r="P57">
        <v>260000</v>
      </c>
      <c r="Q57">
        <v>965</v>
      </c>
      <c r="R57">
        <v>702</v>
      </c>
      <c r="S57">
        <v>190</v>
      </c>
      <c r="T57" s="5">
        <v>20.14672385997337</v>
      </c>
      <c r="U57" s="5">
        <v>0.72699849413580586</v>
      </c>
      <c r="V57" s="5">
        <v>-90.070923573281391</v>
      </c>
      <c r="W57" s="5">
        <v>1.6995702422438738E-2</v>
      </c>
      <c r="X57" s="5">
        <v>1.1487181239024276</v>
      </c>
      <c r="Y57" s="5">
        <v>4.8845150088443152E-2</v>
      </c>
      <c r="Z57" s="5">
        <v>10.998227126514086</v>
      </c>
      <c r="AA57" s="5">
        <v>0.34170841571135868</v>
      </c>
      <c r="AB57" t="s">
        <v>208</v>
      </c>
      <c r="AC57" t="s">
        <v>208</v>
      </c>
      <c r="AD57" s="5">
        <v>1.3868854170933949</v>
      </c>
    </row>
    <row r="58" spans="1:30">
      <c r="A58">
        <v>57</v>
      </c>
      <c r="B58">
        <v>57</v>
      </c>
      <c r="C58">
        <v>980009</v>
      </c>
      <c r="D58" s="2">
        <v>41540.108746874997</v>
      </c>
      <c r="E58">
        <v>71.87</v>
      </c>
      <c r="F58">
        <v>35.935000000000002</v>
      </c>
      <c r="G58">
        <v>-135.1</v>
      </c>
      <c r="H58">
        <v>-90.2</v>
      </c>
      <c r="I58">
        <f t="shared" si="4"/>
        <v>7</v>
      </c>
      <c r="J58">
        <v>116.8</v>
      </c>
      <c r="K58">
        <v>-11.552</v>
      </c>
      <c r="L58">
        <v>80</v>
      </c>
      <c r="M58">
        <f t="shared" si="3"/>
        <v>0</v>
      </c>
      <c r="N58" t="s">
        <v>173</v>
      </c>
      <c r="O58">
        <v>32</v>
      </c>
      <c r="P58">
        <v>260000</v>
      </c>
      <c r="Q58">
        <v>964</v>
      </c>
      <c r="R58">
        <v>666</v>
      </c>
      <c r="S58">
        <v>163</v>
      </c>
      <c r="T58" s="5">
        <v>20.257679074547951</v>
      </c>
      <c r="U58" s="5">
        <v>0.88541267370417898</v>
      </c>
      <c r="V58" s="5">
        <v>-90.066974105052552</v>
      </c>
      <c r="W58" s="5">
        <v>2.158787764041319E-2</v>
      </c>
      <c r="X58" s="5">
        <v>1.2329244192478224</v>
      </c>
      <c r="Y58" s="5">
        <v>6.5509856956491613E-2</v>
      </c>
      <c r="Z58" s="5">
        <v>11.11053391032755</v>
      </c>
      <c r="AA58" s="5">
        <v>0.46178109751770646</v>
      </c>
      <c r="AB58" t="s">
        <v>208</v>
      </c>
      <c r="AC58" t="s">
        <v>208</v>
      </c>
      <c r="AD58" s="5">
        <v>1.6536857093288593</v>
      </c>
    </row>
    <row r="59" spans="1:30">
      <c r="A59">
        <v>58</v>
      </c>
      <c r="B59">
        <v>58</v>
      </c>
      <c r="C59">
        <v>980009</v>
      </c>
      <c r="D59" s="2">
        <v>41540.120006134261</v>
      </c>
      <c r="E59">
        <v>71.87</v>
      </c>
      <c r="F59">
        <v>35.935000000000002</v>
      </c>
      <c r="G59">
        <v>-135.1</v>
      </c>
      <c r="H59">
        <v>-90.2</v>
      </c>
      <c r="I59">
        <f t="shared" si="4"/>
        <v>7</v>
      </c>
      <c r="J59">
        <v>116.8</v>
      </c>
      <c r="K59">
        <v>-11.252000000000001</v>
      </c>
      <c r="L59">
        <v>80</v>
      </c>
      <c r="M59">
        <f t="shared" si="3"/>
        <v>0</v>
      </c>
      <c r="N59" t="s">
        <v>173</v>
      </c>
      <c r="O59">
        <v>32</v>
      </c>
      <c r="P59">
        <v>260000</v>
      </c>
      <c r="Q59">
        <v>963</v>
      </c>
      <c r="R59">
        <v>620</v>
      </c>
      <c r="S59">
        <v>176</v>
      </c>
      <c r="T59" s="5">
        <v>18.268147242218632</v>
      </c>
      <c r="U59" s="5">
        <v>0.58134377376780777</v>
      </c>
      <c r="V59" s="5">
        <v>-90.05732269503784</v>
      </c>
      <c r="W59" s="5">
        <v>1.5765282236111434E-2</v>
      </c>
      <c r="X59" s="5">
        <v>1.2214927830566364</v>
      </c>
      <c r="Y59" s="5">
        <v>4.786567998630635E-2</v>
      </c>
      <c r="Z59" s="5">
        <v>11.280370499392269</v>
      </c>
      <c r="AA59" s="5">
        <v>0.30908555295010653</v>
      </c>
      <c r="AB59" t="s">
        <v>208</v>
      </c>
      <c r="AC59" t="s">
        <v>208</v>
      </c>
      <c r="AD59" s="5">
        <v>1.114783884303443</v>
      </c>
    </row>
    <row r="60" spans="1:30">
      <c r="A60">
        <v>59</v>
      </c>
      <c r="B60">
        <v>59</v>
      </c>
      <c r="C60">
        <v>980009</v>
      </c>
      <c r="D60" s="2">
        <v>41540.131243055555</v>
      </c>
      <c r="E60">
        <v>71.87</v>
      </c>
      <c r="F60">
        <v>35.935000000000002</v>
      </c>
      <c r="G60">
        <v>-135.1</v>
      </c>
      <c r="H60">
        <v>-90.2</v>
      </c>
      <c r="I60">
        <f t="shared" ref="I60:I69" si="5" xml:space="preserve">  12</f>
        <v>12</v>
      </c>
      <c r="J60">
        <v>116.8</v>
      </c>
      <c r="K60">
        <v>-13.202</v>
      </c>
      <c r="L60">
        <v>80</v>
      </c>
      <c r="M60">
        <f t="shared" si="3"/>
        <v>0</v>
      </c>
      <c r="N60" t="s">
        <v>173</v>
      </c>
      <c r="O60">
        <v>32</v>
      </c>
      <c r="P60">
        <v>1000</v>
      </c>
      <c r="Q60">
        <v>3</v>
      </c>
      <c r="R60">
        <v>5</v>
      </c>
      <c r="S60">
        <v>0</v>
      </c>
      <c r="T60" t="s">
        <v>260</v>
      </c>
    </row>
    <row r="61" spans="1:30">
      <c r="A61">
        <v>60</v>
      </c>
      <c r="B61">
        <v>60</v>
      </c>
      <c r="C61">
        <v>980009</v>
      </c>
      <c r="D61" s="2">
        <v>41540.131421990744</v>
      </c>
      <c r="E61">
        <v>71.87</v>
      </c>
      <c r="F61">
        <v>35.935000000000002</v>
      </c>
      <c r="G61">
        <v>-135.1</v>
      </c>
      <c r="H61">
        <v>-90.2</v>
      </c>
      <c r="I61">
        <f t="shared" si="5"/>
        <v>12</v>
      </c>
      <c r="J61">
        <v>100.8</v>
      </c>
      <c r="K61">
        <v>-9.91</v>
      </c>
      <c r="L61">
        <v>80</v>
      </c>
      <c r="M61">
        <f t="shared" si="3"/>
        <v>0</v>
      </c>
      <c r="N61" t="s">
        <v>173</v>
      </c>
      <c r="O61">
        <v>32</v>
      </c>
      <c r="P61">
        <v>260000</v>
      </c>
      <c r="Q61">
        <v>964</v>
      </c>
      <c r="R61">
        <v>1464</v>
      </c>
      <c r="S61">
        <v>149</v>
      </c>
      <c r="T61" s="5">
        <v>35.897043906673034</v>
      </c>
      <c r="U61" s="5">
        <v>1.5332788100878569</v>
      </c>
      <c r="V61" s="5">
        <v>-90.271576074055289</v>
      </c>
      <c r="W61" s="5">
        <v>1.2903385987060851E-2</v>
      </c>
      <c r="X61" s="5">
        <v>0.78875640276711578</v>
      </c>
      <c r="Y61" s="5">
        <v>3.108912915698513E-2</v>
      </c>
      <c r="Z61" s="5">
        <v>8.2516395044509689</v>
      </c>
      <c r="AA61" s="5">
        <v>0.33183900310917713</v>
      </c>
      <c r="AB61" t="s">
        <v>208</v>
      </c>
      <c r="AC61" t="s">
        <v>208</v>
      </c>
      <c r="AD61" s="5">
        <v>2.5499662438071393</v>
      </c>
    </row>
    <row r="62" spans="1:30">
      <c r="A62">
        <v>61</v>
      </c>
      <c r="B62">
        <v>61</v>
      </c>
      <c r="C62">
        <v>980009</v>
      </c>
      <c r="D62" s="2">
        <v>41540.142695023147</v>
      </c>
      <c r="E62">
        <v>71.87</v>
      </c>
      <c r="F62">
        <v>35.935000000000002</v>
      </c>
      <c r="G62">
        <v>-135.1</v>
      </c>
      <c r="H62">
        <v>-90.2</v>
      </c>
      <c r="I62">
        <f t="shared" si="5"/>
        <v>12</v>
      </c>
      <c r="J62">
        <v>104.8</v>
      </c>
      <c r="K62">
        <v>-9.7850000000000001</v>
      </c>
      <c r="L62">
        <v>80</v>
      </c>
      <c r="M62">
        <f t="shared" si="3"/>
        <v>0</v>
      </c>
      <c r="N62" t="s">
        <v>173</v>
      </c>
      <c r="O62">
        <v>32</v>
      </c>
      <c r="P62">
        <v>260000</v>
      </c>
      <c r="Q62">
        <v>962</v>
      </c>
      <c r="R62">
        <v>1489</v>
      </c>
      <c r="S62">
        <v>159</v>
      </c>
      <c r="T62" s="5">
        <v>37.072557101060646</v>
      </c>
      <c r="U62" s="5">
        <v>1.3410622218937278</v>
      </c>
      <c r="V62" s="5">
        <v>-90.363915814782487</v>
      </c>
      <c r="W62" s="5">
        <v>1.1534543681967005E-2</v>
      </c>
      <c r="X62" s="5">
        <v>0.82473099182677989</v>
      </c>
      <c r="Y62" s="5">
        <v>2.7720175237647492E-2</v>
      </c>
      <c r="Z62" s="5">
        <v>8.5128358252036289</v>
      </c>
      <c r="AA62" s="5">
        <v>0.30636811833213379</v>
      </c>
      <c r="AB62" t="s">
        <v>208</v>
      </c>
      <c r="AC62" t="s">
        <v>208</v>
      </c>
      <c r="AD62" s="5">
        <v>2.207801913219714</v>
      </c>
    </row>
    <row r="63" spans="1:30">
      <c r="A63">
        <v>62</v>
      </c>
      <c r="B63">
        <v>62</v>
      </c>
      <c r="C63">
        <v>980009</v>
      </c>
      <c r="D63" s="2">
        <v>41540.153929398148</v>
      </c>
      <c r="E63">
        <v>71.87</v>
      </c>
      <c r="F63">
        <v>35.935000000000002</v>
      </c>
      <c r="G63">
        <v>-135.1</v>
      </c>
      <c r="H63">
        <v>-90.2</v>
      </c>
      <c r="I63">
        <f t="shared" si="5"/>
        <v>12</v>
      </c>
      <c r="J63">
        <v>108.8</v>
      </c>
      <c r="K63">
        <v>-9.843</v>
      </c>
      <c r="L63">
        <v>80</v>
      </c>
      <c r="M63">
        <f t="shared" si="3"/>
        <v>0</v>
      </c>
      <c r="N63" t="s">
        <v>173</v>
      </c>
      <c r="O63">
        <v>32</v>
      </c>
      <c r="P63">
        <v>260000</v>
      </c>
      <c r="Q63">
        <v>962</v>
      </c>
      <c r="R63">
        <v>1148</v>
      </c>
      <c r="S63">
        <v>180</v>
      </c>
      <c r="T63" s="5">
        <v>34.167494522408475</v>
      </c>
      <c r="U63" s="5">
        <v>1.0271180211796365</v>
      </c>
      <c r="V63" s="5">
        <v>-90.205736681009412</v>
      </c>
      <c r="W63" s="5">
        <v>1.1665572953755737E-2</v>
      </c>
      <c r="X63" s="5">
        <v>0.98266410689036965</v>
      </c>
      <c r="Y63" s="5">
        <v>3.0062504899104569E-2</v>
      </c>
      <c r="Z63" s="5">
        <v>9.9635250604107153</v>
      </c>
      <c r="AA63" s="5">
        <v>0.31661371586480641</v>
      </c>
      <c r="AB63" t="s">
        <v>208</v>
      </c>
      <c r="AC63" t="s">
        <v>208</v>
      </c>
      <c r="AD63" s="5">
        <v>1.7049179751629471</v>
      </c>
    </row>
    <row r="64" spans="1:30">
      <c r="A64">
        <v>63</v>
      </c>
      <c r="B64">
        <v>63</v>
      </c>
      <c r="C64">
        <v>980009</v>
      </c>
      <c r="D64" s="2">
        <v>41540.165173263886</v>
      </c>
      <c r="E64">
        <v>71.87</v>
      </c>
      <c r="F64">
        <v>35.935000000000002</v>
      </c>
      <c r="G64">
        <v>-135.1</v>
      </c>
      <c r="H64">
        <v>-90.2</v>
      </c>
      <c r="I64">
        <f t="shared" si="5"/>
        <v>12</v>
      </c>
      <c r="J64">
        <v>112.8</v>
      </c>
      <c r="K64">
        <v>-10.419</v>
      </c>
      <c r="L64">
        <v>80</v>
      </c>
      <c r="M64">
        <f t="shared" si="3"/>
        <v>0</v>
      </c>
      <c r="N64" t="s">
        <v>173</v>
      </c>
      <c r="O64">
        <v>32</v>
      </c>
      <c r="P64">
        <v>260000</v>
      </c>
      <c r="Q64">
        <v>958</v>
      </c>
      <c r="R64">
        <v>1035</v>
      </c>
      <c r="S64">
        <v>160</v>
      </c>
      <c r="T64" s="5">
        <v>34.880281331896072</v>
      </c>
      <c r="U64" s="5">
        <v>0.944148092621791</v>
      </c>
      <c r="V64" s="5">
        <v>-90.031134530057813</v>
      </c>
      <c r="W64" s="5">
        <v>1.2431855167365237E-2</v>
      </c>
      <c r="X64" s="5">
        <v>1.1600001304021612</v>
      </c>
      <c r="Y64" s="5">
        <v>3.4585198564404382E-2</v>
      </c>
      <c r="Z64" s="5">
        <v>10.754039576699132</v>
      </c>
      <c r="AA64" s="5">
        <v>0.38390302742814369</v>
      </c>
      <c r="AB64" t="s">
        <v>208</v>
      </c>
      <c r="AC64" t="s">
        <v>208</v>
      </c>
      <c r="AD64" s="5">
        <v>1.5324128329043865</v>
      </c>
    </row>
    <row r="65" spans="1:30">
      <c r="A65">
        <v>64</v>
      </c>
      <c r="B65">
        <v>64</v>
      </c>
      <c r="C65">
        <v>980009</v>
      </c>
      <c r="D65" s="2">
        <v>41540.17636041667</v>
      </c>
      <c r="E65">
        <v>71.87</v>
      </c>
      <c r="F65">
        <v>35.935000000000002</v>
      </c>
      <c r="G65">
        <v>-135.1</v>
      </c>
      <c r="H65">
        <v>-90.2</v>
      </c>
      <c r="I65">
        <f t="shared" si="5"/>
        <v>12</v>
      </c>
      <c r="J65">
        <v>116.8</v>
      </c>
      <c r="K65">
        <v>-10.702</v>
      </c>
      <c r="L65">
        <v>80</v>
      </c>
      <c r="M65">
        <f t="shared" si="3"/>
        <v>0</v>
      </c>
      <c r="N65" t="s">
        <v>173</v>
      </c>
      <c r="O65">
        <v>32</v>
      </c>
      <c r="P65">
        <v>260000</v>
      </c>
      <c r="Q65">
        <v>964</v>
      </c>
      <c r="R65">
        <v>609</v>
      </c>
      <c r="S65">
        <v>153</v>
      </c>
      <c r="T65" s="5">
        <v>17.334866385048343</v>
      </c>
      <c r="U65" s="5">
        <v>0.84615576269303794</v>
      </c>
      <c r="V65" s="5">
        <v>-90.064077743854924</v>
      </c>
      <c r="W65" s="5">
        <v>2.3708390711670864E-2</v>
      </c>
      <c r="X65" s="5">
        <v>1.1917771296060764</v>
      </c>
      <c r="Y65" s="5">
        <v>7.0183773142258862E-2</v>
      </c>
      <c r="Z65" s="5">
        <v>10.944538158637265</v>
      </c>
      <c r="AA65" s="5">
        <v>0.4316700302190295</v>
      </c>
      <c r="AB65" t="s">
        <v>208</v>
      </c>
      <c r="AC65" t="s">
        <v>208</v>
      </c>
      <c r="AD65" s="5">
        <v>1.6635123877395279</v>
      </c>
    </row>
    <row r="66" spans="1:30">
      <c r="A66">
        <v>65</v>
      </c>
      <c r="B66">
        <v>65</v>
      </c>
      <c r="C66">
        <v>980009</v>
      </c>
      <c r="D66" s="2">
        <v>41540.18760740741</v>
      </c>
      <c r="E66">
        <v>71.87</v>
      </c>
      <c r="F66">
        <v>35.935000000000002</v>
      </c>
      <c r="G66">
        <v>-135.1</v>
      </c>
      <c r="H66">
        <v>-90.2</v>
      </c>
      <c r="I66">
        <f t="shared" si="5"/>
        <v>12</v>
      </c>
      <c r="J66">
        <v>120.8</v>
      </c>
      <c r="K66">
        <v>-10.473000000000001</v>
      </c>
      <c r="L66">
        <v>80</v>
      </c>
      <c r="M66">
        <f t="shared" si="3"/>
        <v>0</v>
      </c>
      <c r="N66" t="s">
        <v>173</v>
      </c>
      <c r="O66">
        <v>32</v>
      </c>
      <c r="P66">
        <v>260000</v>
      </c>
      <c r="Q66">
        <v>959</v>
      </c>
      <c r="R66">
        <v>970</v>
      </c>
      <c r="S66">
        <v>168</v>
      </c>
      <c r="T66" s="5">
        <v>33.023210028791091</v>
      </c>
      <c r="U66" s="5">
        <v>0.92965902257221111</v>
      </c>
      <c r="V66" s="5">
        <v>-90.035079953635403</v>
      </c>
      <c r="W66" s="5">
        <v>1.3220203067108225E-2</v>
      </c>
      <c r="X66" s="5">
        <v>1.1804535753000573</v>
      </c>
      <c r="Y66" s="5">
        <v>3.7692200121103484E-2</v>
      </c>
      <c r="Z66" s="5">
        <v>11.647456127468333</v>
      </c>
      <c r="AA66" s="5">
        <v>0.40514166900249704</v>
      </c>
      <c r="AB66" t="s">
        <v>208</v>
      </c>
      <c r="AC66" t="s">
        <v>208</v>
      </c>
      <c r="AD66" s="5">
        <v>1.5106890668344684</v>
      </c>
    </row>
    <row r="67" spans="1:30">
      <c r="A67">
        <v>66</v>
      </c>
      <c r="B67">
        <v>66</v>
      </c>
      <c r="C67">
        <v>980009</v>
      </c>
      <c r="D67" s="2">
        <v>41540.19880578704</v>
      </c>
      <c r="E67">
        <v>71.87</v>
      </c>
      <c r="F67">
        <v>35.935000000000002</v>
      </c>
      <c r="G67">
        <v>-135.1</v>
      </c>
      <c r="H67">
        <v>-90.2</v>
      </c>
      <c r="I67">
        <f t="shared" si="5"/>
        <v>12</v>
      </c>
      <c r="J67">
        <v>124.8</v>
      </c>
      <c r="K67">
        <v>-9.9930000000000003</v>
      </c>
      <c r="L67">
        <v>80</v>
      </c>
      <c r="M67">
        <f t="shared" si="3"/>
        <v>0</v>
      </c>
      <c r="N67" t="s">
        <v>173</v>
      </c>
      <c r="O67">
        <v>32</v>
      </c>
      <c r="P67">
        <v>260000</v>
      </c>
      <c r="Q67">
        <v>961</v>
      </c>
      <c r="R67">
        <v>1089</v>
      </c>
      <c r="S67">
        <v>160</v>
      </c>
      <c r="T67" s="5">
        <v>34.484125129602013</v>
      </c>
      <c r="U67" s="5">
        <v>1.1094691336819174</v>
      </c>
      <c r="V67" s="5">
        <v>-90.204806975547953</v>
      </c>
      <c r="W67" s="5">
        <v>1.2883383075863565E-2</v>
      </c>
      <c r="X67" s="5">
        <v>1.0112104302463243</v>
      </c>
      <c r="Y67" s="5">
        <v>3.3290007085739488E-2</v>
      </c>
      <c r="Z67" s="5">
        <v>9.9930124743261448</v>
      </c>
      <c r="AA67" s="5">
        <v>0.3558162541232297</v>
      </c>
      <c r="AB67" t="s">
        <v>208</v>
      </c>
      <c r="AC67" t="s">
        <v>208</v>
      </c>
      <c r="AD67" s="5">
        <v>1.8380710595375853</v>
      </c>
    </row>
    <row r="68" spans="1:30">
      <c r="A68">
        <v>67</v>
      </c>
      <c r="B68">
        <v>67</v>
      </c>
      <c r="C68">
        <v>980009</v>
      </c>
      <c r="D68" s="2">
        <v>41540.21002835648</v>
      </c>
      <c r="E68">
        <v>71.87</v>
      </c>
      <c r="F68">
        <v>35.935000000000002</v>
      </c>
      <c r="G68">
        <v>-135.1</v>
      </c>
      <c r="H68">
        <v>-90.2</v>
      </c>
      <c r="I68">
        <f t="shared" si="5"/>
        <v>12</v>
      </c>
      <c r="J68">
        <v>128.80000000000001</v>
      </c>
      <c r="K68">
        <v>-9.9789999999999992</v>
      </c>
      <c r="L68">
        <v>80</v>
      </c>
      <c r="M68">
        <f t="shared" si="3"/>
        <v>0</v>
      </c>
      <c r="N68" t="s">
        <v>173</v>
      </c>
      <c r="O68">
        <v>32</v>
      </c>
      <c r="P68">
        <v>260000</v>
      </c>
      <c r="Q68">
        <v>958</v>
      </c>
      <c r="R68">
        <v>1433</v>
      </c>
      <c r="S68">
        <v>173</v>
      </c>
      <c r="T68" s="5">
        <v>36.356879538072285</v>
      </c>
      <c r="U68" s="5">
        <v>1.2703510737856809</v>
      </c>
      <c r="V68" s="5">
        <v>-90.353303555795264</v>
      </c>
      <c r="W68" s="5">
        <v>1.0848488565647924E-2</v>
      </c>
      <c r="X68" s="5">
        <v>0.80407268708121438</v>
      </c>
      <c r="Y68" s="5">
        <v>2.5950079882991497E-2</v>
      </c>
      <c r="Z68" s="5">
        <v>8.4526554879745159</v>
      </c>
      <c r="AA68" s="5">
        <v>0.28317289761313785</v>
      </c>
      <c r="AB68" t="s">
        <v>208</v>
      </c>
      <c r="AC68" t="s">
        <v>208</v>
      </c>
      <c r="AD68" s="5">
        <v>2.1065911757202151</v>
      </c>
    </row>
    <row r="69" spans="1:30">
      <c r="A69">
        <v>68</v>
      </c>
      <c r="B69">
        <v>68</v>
      </c>
      <c r="C69">
        <v>980009</v>
      </c>
      <c r="D69" s="2">
        <v>41540.221206018519</v>
      </c>
      <c r="E69">
        <v>71.87</v>
      </c>
      <c r="F69">
        <v>35.935000000000002</v>
      </c>
      <c r="G69">
        <v>-135.1</v>
      </c>
      <c r="H69">
        <v>-90.2</v>
      </c>
      <c r="I69">
        <f t="shared" si="5"/>
        <v>12</v>
      </c>
      <c r="J69">
        <v>132.80000000000001</v>
      </c>
      <c r="K69">
        <v>-10.130000000000001</v>
      </c>
      <c r="L69">
        <v>80</v>
      </c>
      <c r="M69">
        <f t="shared" si="3"/>
        <v>0</v>
      </c>
      <c r="N69" t="s">
        <v>173</v>
      </c>
      <c r="O69">
        <v>32</v>
      </c>
      <c r="P69">
        <v>260000</v>
      </c>
      <c r="Q69">
        <v>960</v>
      </c>
      <c r="R69">
        <v>1414</v>
      </c>
      <c r="S69">
        <v>168</v>
      </c>
      <c r="T69" s="5">
        <v>35.744311565572055</v>
      </c>
      <c r="U69" s="5">
        <v>1.2608150582142852</v>
      </c>
      <c r="V69" s="5">
        <v>-90.253871672654114</v>
      </c>
      <c r="W69" s="5">
        <v>1.0798730192866555E-2</v>
      </c>
      <c r="X69" s="5">
        <v>0.79665791186408252</v>
      </c>
      <c r="Y69" s="5">
        <v>2.5818836203738777E-2</v>
      </c>
      <c r="Z69" s="5">
        <v>8.0363269935147468</v>
      </c>
      <c r="AA69" s="5">
        <v>0.27448155840447014</v>
      </c>
      <c r="AB69" t="s">
        <v>208</v>
      </c>
      <c r="AC69" t="s">
        <v>208</v>
      </c>
      <c r="AD69" s="5">
        <v>2.1142423050027515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400"/>
  <sheetViews>
    <sheetView topLeftCell="A2757" zoomScale="70" zoomScaleNormal="70" workbookViewId="0">
      <selection activeCell="A2805" sqref="A2805"/>
    </sheetView>
  </sheetViews>
  <sheetFormatPr defaultRowHeight="15"/>
  <sheetData>
    <row r="1" spans="1:2">
      <c r="A1" t="s">
        <v>192</v>
      </c>
      <c r="B1">
        <v>68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176</v>
      </c>
      <c r="B18" t="s">
        <v>155</v>
      </c>
      <c r="C18" t="s">
        <v>158</v>
      </c>
      <c r="D18" t="s">
        <v>175</v>
      </c>
      <c r="E18" t="s">
        <v>174</v>
      </c>
      <c r="F18" t="s">
        <v>195</v>
      </c>
    </row>
    <row r="19" spans="1:10">
      <c r="A19">
        <v>1</v>
      </c>
      <c r="B19">
        <v>-91.947999999999993</v>
      </c>
      <c r="C19">
        <v>412</v>
      </c>
      <c r="D19">
        <v>110000</v>
      </c>
      <c r="E19">
        <v>82</v>
      </c>
      <c r="F19" s="3">
        <v>121.68355544633965</v>
      </c>
      <c r="J19" t="s">
        <v>194</v>
      </c>
    </row>
    <row r="20" spans="1:10">
      <c r="A20">
        <v>2</v>
      </c>
      <c r="B20">
        <v>-91.838999999999999</v>
      </c>
      <c r="C20">
        <v>412</v>
      </c>
      <c r="D20">
        <v>110000</v>
      </c>
      <c r="E20">
        <v>124</v>
      </c>
      <c r="F20" s="3">
        <v>121.72349148379264</v>
      </c>
    </row>
    <row r="21" spans="1:10">
      <c r="A21">
        <v>3</v>
      </c>
      <c r="B21">
        <v>-91.724000000000004</v>
      </c>
      <c r="C21">
        <v>412</v>
      </c>
      <c r="D21">
        <v>110000</v>
      </c>
      <c r="E21">
        <v>126</v>
      </c>
      <c r="F21" s="3">
        <v>121.87401398375934</v>
      </c>
    </row>
    <row r="22" spans="1:10">
      <c r="A22">
        <v>4</v>
      </c>
      <c r="B22">
        <v>-91.611999999999995</v>
      </c>
      <c r="C22">
        <v>412</v>
      </c>
      <c r="D22">
        <v>110000</v>
      </c>
      <c r="E22">
        <v>131</v>
      </c>
      <c r="F22" s="3">
        <v>122.35075599838436</v>
      </c>
    </row>
    <row r="23" spans="1:10">
      <c r="A23">
        <v>5</v>
      </c>
      <c r="B23">
        <v>-91.5</v>
      </c>
      <c r="C23">
        <v>412</v>
      </c>
      <c r="D23">
        <v>110000</v>
      </c>
      <c r="E23">
        <v>137</v>
      </c>
      <c r="F23" s="3">
        <v>123.73504877482468</v>
      </c>
    </row>
    <row r="24" spans="1:10">
      <c r="A24">
        <v>6</v>
      </c>
      <c r="B24">
        <v>-91.394000000000005</v>
      </c>
      <c r="C24">
        <v>412</v>
      </c>
      <c r="D24">
        <v>110000</v>
      </c>
      <c r="E24">
        <v>136</v>
      </c>
      <c r="F24" s="3">
        <v>127.07911925327697</v>
      </c>
    </row>
    <row r="25" spans="1:10">
      <c r="A25">
        <v>7</v>
      </c>
      <c r="B25">
        <v>-91.281000000000006</v>
      </c>
      <c r="C25">
        <v>412</v>
      </c>
      <c r="D25">
        <v>110000</v>
      </c>
      <c r="E25">
        <v>164</v>
      </c>
      <c r="F25" s="3">
        <v>135.42256402209711</v>
      </c>
    </row>
    <row r="26" spans="1:10">
      <c r="A26">
        <v>8</v>
      </c>
      <c r="B26">
        <v>-91.165000000000006</v>
      </c>
      <c r="C26">
        <v>412</v>
      </c>
      <c r="D26">
        <v>110000</v>
      </c>
      <c r="E26">
        <v>187</v>
      </c>
      <c r="F26" s="3">
        <v>154.09535660722565</v>
      </c>
    </row>
    <row r="27" spans="1:10">
      <c r="A27">
        <v>9</v>
      </c>
      <c r="B27">
        <v>-91.049000000000007</v>
      </c>
      <c r="C27">
        <v>412</v>
      </c>
      <c r="D27">
        <v>110000</v>
      </c>
      <c r="E27">
        <v>199</v>
      </c>
      <c r="F27" s="3">
        <v>190.74275308543162</v>
      </c>
    </row>
    <row r="28" spans="1:10">
      <c r="A28">
        <v>10</v>
      </c>
      <c r="B28">
        <v>-90.933999999999997</v>
      </c>
      <c r="C28">
        <v>412</v>
      </c>
      <c r="D28">
        <v>110000</v>
      </c>
      <c r="E28">
        <v>272</v>
      </c>
      <c r="F28" s="3">
        <v>253.91790224689521</v>
      </c>
    </row>
    <row r="29" spans="1:10">
      <c r="A29">
        <v>11</v>
      </c>
      <c r="B29">
        <v>-90.823999999999998</v>
      </c>
      <c r="C29">
        <v>412</v>
      </c>
      <c r="D29">
        <v>110000</v>
      </c>
      <c r="E29">
        <v>360</v>
      </c>
      <c r="F29" s="3">
        <v>345.8882275000455</v>
      </c>
    </row>
    <row r="30" spans="1:10">
      <c r="A30">
        <v>12</v>
      </c>
      <c r="B30">
        <v>-90.709000000000003</v>
      </c>
      <c r="C30">
        <v>412</v>
      </c>
      <c r="D30">
        <v>110000</v>
      </c>
      <c r="E30">
        <v>432</v>
      </c>
      <c r="F30" s="3">
        <v>474.85091014256733</v>
      </c>
    </row>
    <row r="31" spans="1:10">
      <c r="A31">
        <v>13</v>
      </c>
      <c r="B31">
        <v>-90.594999999999999</v>
      </c>
      <c r="C31">
        <v>412</v>
      </c>
      <c r="D31">
        <v>110000</v>
      </c>
      <c r="E31">
        <v>597</v>
      </c>
      <c r="F31" s="3">
        <v>623.84107387109816</v>
      </c>
    </row>
    <row r="32" spans="1:10">
      <c r="A32">
        <v>14</v>
      </c>
      <c r="B32">
        <v>-90.486999999999995</v>
      </c>
      <c r="C32">
        <v>412</v>
      </c>
      <c r="D32">
        <v>110000</v>
      </c>
      <c r="E32">
        <v>711</v>
      </c>
      <c r="F32" s="3">
        <v>761.98512128351945</v>
      </c>
    </row>
    <row r="33" spans="1:6">
      <c r="A33">
        <v>15</v>
      </c>
      <c r="B33">
        <v>-90.372</v>
      </c>
      <c r="C33">
        <v>412</v>
      </c>
      <c r="D33">
        <v>110000</v>
      </c>
      <c r="E33">
        <v>880</v>
      </c>
      <c r="F33" s="3">
        <v>874.63648012101999</v>
      </c>
    </row>
    <row r="34" spans="1:6">
      <c r="A34">
        <v>16</v>
      </c>
      <c r="B34">
        <v>-90.256</v>
      </c>
      <c r="C34">
        <v>412</v>
      </c>
      <c r="D34">
        <v>110000</v>
      </c>
      <c r="E34">
        <v>987</v>
      </c>
      <c r="F34" s="3">
        <v>923.13322589439133</v>
      </c>
    </row>
    <row r="35" spans="1:6">
      <c r="A35">
        <v>17</v>
      </c>
      <c r="B35">
        <v>-90.14</v>
      </c>
      <c r="C35">
        <v>412</v>
      </c>
      <c r="D35">
        <v>110000</v>
      </c>
      <c r="E35">
        <v>967</v>
      </c>
      <c r="F35" s="3">
        <v>892.42372686161605</v>
      </c>
    </row>
    <row r="36" spans="1:6">
      <c r="A36">
        <v>18</v>
      </c>
      <c r="B36">
        <v>-90.025000000000006</v>
      </c>
      <c r="C36">
        <v>412</v>
      </c>
      <c r="D36">
        <v>110000</v>
      </c>
      <c r="E36">
        <v>826</v>
      </c>
      <c r="F36" s="3">
        <v>792.45960833075321</v>
      </c>
    </row>
    <row r="37" spans="1:6">
      <c r="A37">
        <v>19</v>
      </c>
      <c r="B37">
        <v>-89.918999999999997</v>
      </c>
      <c r="C37">
        <v>412</v>
      </c>
      <c r="D37">
        <v>110000</v>
      </c>
      <c r="E37">
        <v>641</v>
      </c>
      <c r="F37" s="3">
        <v>661.94119081926806</v>
      </c>
    </row>
    <row r="38" spans="1:6">
      <c r="A38">
        <v>20</v>
      </c>
      <c r="B38">
        <v>-89.805999999999997</v>
      </c>
      <c r="C38">
        <v>412</v>
      </c>
      <c r="D38">
        <v>110000</v>
      </c>
      <c r="E38">
        <v>459</v>
      </c>
      <c r="F38" s="3">
        <v>512.42205737913139</v>
      </c>
    </row>
    <row r="39" spans="1:6">
      <c r="A39">
        <v>21</v>
      </c>
      <c r="B39">
        <v>-89.691000000000003</v>
      </c>
      <c r="C39">
        <v>412</v>
      </c>
      <c r="D39">
        <v>110000</v>
      </c>
      <c r="E39">
        <v>348</v>
      </c>
      <c r="F39" s="3">
        <v>376.2109375812019</v>
      </c>
    </row>
    <row r="40" spans="1:6">
      <c r="A40">
        <v>22</v>
      </c>
      <c r="B40">
        <v>-89.576999999999998</v>
      </c>
      <c r="C40">
        <v>412</v>
      </c>
      <c r="D40">
        <v>110000</v>
      </c>
      <c r="E40">
        <v>271</v>
      </c>
      <c r="F40" s="3">
        <v>272.49614155150596</v>
      </c>
    </row>
    <row r="41" spans="1:6">
      <c r="A41">
        <v>23</v>
      </c>
      <c r="B41">
        <v>-89.457999999999998</v>
      </c>
      <c r="C41">
        <v>412</v>
      </c>
      <c r="D41">
        <v>110000</v>
      </c>
      <c r="E41">
        <v>231</v>
      </c>
      <c r="F41" s="3">
        <v>200.34124695411404</v>
      </c>
    </row>
    <row r="42" spans="1:6">
      <c r="A42">
        <v>24</v>
      </c>
      <c r="B42">
        <v>-89.341999999999999</v>
      </c>
      <c r="C42">
        <v>412</v>
      </c>
      <c r="D42">
        <v>110000</v>
      </c>
      <c r="E42">
        <v>182</v>
      </c>
      <c r="F42" s="3">
        <v>159.30869029870615</v>
      </c>
    </row>
    <row r="43" spans="1:6">
      <c r="A43">
        <v>25</v>
      </c>
      <c r="B43">
        <v>-89.234999999999999</v>
      </c>
      <c r="C43">
        <v>412</v>
      </c>
      <c r="D43">
        <v>110000</v>
      </c>
      <c r="E43">
        <v>141</v>
      </c>
      <c r="F43" s="3">
        <v>139.09662781519356</v>
      </c>
    </row>
    <row r="44" spans="1:6">
      <c r="A44">
        <v>26</v>
      </c>
      <c r="B44">
        <v>-89.13</v>
      </c>
      <c r="C44">
        <v>412</v>
      </c>
      <c r="D44">
        <v>110000</v>
      </c>
      <c r="E44">
        <v>136</v>
      </c>
      <c r="F44" s="3">
        <v>129.19628196313494</v>
      </c>
    </row>
    <row r="45" spans="1:6">
      <c r="A45">
        <v>27</v>
      </c>
      <c r="B45">
        <v>-89.016000000000005</v>
      </c>
      <c r="C45">
        <v>412</v>
      </c>
      <c r="D45">
        <v>110000</v>
      </c>
      <c r="E45">
        <v>125</v>
      </c>
      <c r="F45" s="3">
        <v>124.42287263062629</v>
      </c>
    </row>
    <row r="46" spans="1:6">
      <c r="A46">
        <v>28</v>
      </c>
      <c r="B46">
        <v>-88.896000000000001</v>
      </c>
      <c r="C46">
        <v>412</v>
      </c>
      <c r="D46">
        <v>110000</v>
      </c>
      <c r="E46">
        <v>133</v>
      </c>
      <c r="F46" s="3">
        <v>122.52890335268555</v>
      </c>
    </row>
    <row r="47" spans="1:6">
      <c r="A47">
        <v>29</v>
      </c>
      <c r="B47">
        <v>-88.790999999999997</v>
      </c>
      <c r="C47">
        <v>412</v>
      </c>
      <c r="D47">
        <v>110000</v>
      </c>
      <c r="E47">
        <v>131</v>
      </c>
      <c r="F47" s="3">
        <v>121.95342196628513</v>
      </c>
    </row>
    <row r="48" spans="1:6">
      <c r="A48">
        <v>30</v>
      </c>
      <c r="B48">
        <v>-88.671999999999997</v>
      </c>
      <c r="C48">
        <v>412</v>
      </c>
      <c r="D48">
        <v>110000</v>
      </c>
      <c r="E48">
        <v>98</v>
      </c>
      <c r="F48" s="3">
        <v>121.74279996665759</v>
      </c>
    </row>
    <row r="49" spans="1:6">
      <c r="A49">
        <v>31</v>
      </c>
      <c r="B49">
        <v>-88.56</v>
      </c>
      <c r="C49">
        <v>412</v>
      </c>
      <c r="D49">
        <v>110000</v>
      </c>
      <c r="E49">
        <v>105</v>
      </c>
      <c r="F49" s="3">
        <v>121.68820958390869</v>
      </c>
    </row>
    <row r="50" spans="1:6">
      <c r="A50">
        <v>32</v>
      </c>
      <c r="B50">
        <v>-88.451999999999998</v>
      </c>
      <c r="C50">
        <v>412</v>
      </c>
      <c r="D50">
        <v>110000</v>
      </c>
      <c r="E50">
        <v>110</v>
      </c>
      <c r="F50" s="3">
        <v>121.67420848847912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176</v>
      </c>
      <c r="B68" t="s">
        <v>155</v>
      </c>
      <c r="C68" t="s">
        <v>158</v>
      </c>
      <c r="D68" t="s">
        <v>175</v>
      </c>
      <c r="E68" t="s">
        <v>174</v>
      </c>
      <c r="F68" t="s">
        <v>195</v>
      </c>
    </row>
    <row r="69" spans="1:10">
      <c r="A69">
        <v>1</v>
      </c>
      <c r="B69">
        <v>-91.947999999999993</v>
      </c>
      <c r="C69">
        <v>413</v>
      </c>
      <c r="D69">
        <v>110000</v>
      </c>
      <c r="E69">
        <v>82</v>
      </c>
      <c r="F69" s="3">
        <v>116.06992721011781</v>
      </c>
      <c r="J69" t="s">
        <v>209</v>
      </c>
    </row>
    <row r="70" spans="1:10">
      <c r="A70">
        <v>2</v>
      </c>
      <c r="B70">
        <v>-91.838999999999999</v>
      </c>
      <c r="C70">
        <v>413</v>
      </c>
      <c r="D70">
        <v>110000</v>
      </c>
      <c r="E70">
        <v>103</v>
      </c>
      <c r="F70" s="3">
        <v>116.11511181836377</v>
      </c>
    </row>
    <row r="71" spans="1:10">
      <c r="A71">
        <v>3</v>
      </c>
      <c r="B71">
        <v>-91.724000000000004</v>
      </c>
      <c r="C71">
        <v>413</v>
      </c>
      <c r="D71">
        <v>110000</v>
      </c>
      <c r="E71">
        <v>138</v>
      </c>
      <c r="F71" s="3">
        <v>116.28450782345242</v>
      </c>
    </row>
    <row r="72" spans="1:10">
      <c r="A72">
        <v>4</v>
      </c>
      <c r="B72">
        <v>-91.611999999999995</v>
      </c>
      <c r="C72">
        <v>413</v>
      </c>
      <c r="D72">
        <v>110000</v>
      </c>
      <c r="E72">
        <v>140</v>
      </c>
      <c r="F72" s="3">
        <v>116.81764673808004</v>
      </c>
    </row>
    <row r="73" spans="1:10">
      <c r="A73">
        <v>5</v>
      </c>
      <c r="B73">
        <v>-91.5</v>
      </c>
      <c r="C73">
        <v>413</v>
      </c>
      <c r="D73">
        <v>110000</v>
      </c>
      <c r="E73">
        <v>136</v>
      </c>
      <c r="F73" s="3">
        <v>118.35446403207607</v>
      </c>
    </row>
    <row r="74" spans="1:10">
      <c r="A74">
        <v>6</v>
      </c>
      <c r="B74">
        <v>-91.394000000000005</v>
      </c>
      <c r="C74">
        <v>413</v>
      </c>
      <c r="D74">
        <v>110000</v>
      </c>
      <c r="E74">
        <v>144</v>
      </c>
      <c r="F74" s="3">
        <v>122.03731200770252</v>
      </c>
    </row>
    <row r="75" spans="1:10">
      <c r="A75">
        <v>7</v>
      </c>
      <c r="B75">
        <v>-91.281000000000006</v>
      </c>
      <c r="C75">
        <v>413</v>
      </c>
      <c r="D75">
        <v>110000</v>
      </c>
      <c r="E75">
        <v>154</v>
      </c>
      <c r="F75" s="3">
        <v>131.14100644790102</v>
      </c>
    </row>
    <row r="76" spans="1:10">
      <c r="A76">
        <v>8</v>
      </c>
      <c r="B76">
        <v>-91.165000000000006</v>
      </c>
      <c r="C76">
        <v>413</v>
      </c>
      <c r="D76">
        <v>110000</v>
      </c>
      <c r="E76">
        <v>205</v>
      </c>
      <c r="F76" s="3">
        <v>151.29410808560905</v>
      </c>
    </row>
    <row r="77" spans="1:10">
      <c r="A77">
        <v>9</v>
      </c>
      <c r="B77">
        <v>-91.049000000000007</v>
      </c>
      <c r="C77">
        <v>413</v>
      </c>
      <c r="D77">
        <v>110000</v>
      </c>
      <c r="E77">
        <v>223</v>
      </c>
      <c r="F77" s="3">
        <v>190.35626550059433</v>
      </c>
    </row>
    <row r="78" spans="1:10">
      <c r="A78">
        <v>10</v>
      </c>
      <c r="B78">
        <v>-90.933999999999997</v>
      </c>
      <c r="C78">
        <v>413</v>
      </c>
      <c r="D78">
        <v>110000</v>
      </c>
      <c r="E78">
        <v>269</v>
      </c>
      <c r="F78" s="3">
        <v>256.7484559564175</v>
      </c>
    </row>
    <row r="79" spans="1:10">
      <c r="A79">
        <v>11</v>
      </c>
      <c r="B79">
        <v>-90.823999999999998</v>
      </c>
      <c r="C79">
        <v>413</v>
      </c>
      <c r="D79">
        <v>110000</v>
      </c>
      <c r="E79">
        <v>353</v>
      </c>
      <c r="F79" s="3">
        <v>351.88353400763526</v>
      </c>
    </row>
    <row r="80" spans="1:10">
      <c r="A80">
        <v>12</v>
      </c>
      <c r="B80">
        <v>-90.709000000000003</v>
      </c>
      <c r="C80">
        <v>413</v>
      </c>
      <c r="D80">
        <v>110000</v>
      </c>
      <c r="E80">
        <v>437</v>
      </c>
      <c r="F80" s="3">
        <v>482.79407358448941</v>
      </c>
    </row>
    <row r="81" spans="1:6">
      <c r="A81">
        <v>13</v>
      </c>
      <c r="B81">
        <v>-90.594999999999999</v>
      </c>
      <c r="C81">
        <v>413</v>
      </c>
      <c r="D81">
        <v>110000</v>
      </c>
      <c r="E81">
        <v>569</v>
      </c>
      <c r="F81" s="3">
        <v>630.46687477816431</v>
      </c>
    </row>
    <row r="82" spans="1:6">
      <c r="A82">
        <v>14</v>
      </c>
      <c r="B82">
        <v>-90.486999999999995</v>
      </c>
      <c r="C82">
        <v>413</v>
      </c>
      <c r="D82">
        <v>110000</v>
      </c>
      <c r="E82">
        <v>725</v>
      </c>
      <c r="F82" s="3">
        <v>763.0645898562708</v>
      </c>
    </row>
    <row r="83" spans="1:6">
      <c r="A83">
        <v>15</v>
      </c>
      <c r="B83">
        <v>-90.372</v>
      </c>
      <c r="C83">
        <v>413</v>
      </c>
      <c r="D83">
        <v>110000</v>
      </c>
      <c r="E83">
        <v>896</v>
      </c>
      <c r="F83" s="3">
        <v>865.2388535417582</v>
      </c>
    </row>
    <row r="84" spans="1:6">
      <c r="A84">
        <v>16</v>
      </c>
      <c r="B84">
        <v>-90.256</v>
      </c>
      <c r="C84">
        <v>413</v>
      </c>
      <c r="D84">
        <v>110000</v>
      </c>
      <c r="E84">
        <v>997</v>
      </c>
      <c r="F84" s="3">
        <v>900.45985328893005</v>
      </c>
    </row>
    <row r="85" spans="1:6">
      <c r="A85">
        <v>17</v>
      </c>
      <c r="B85">
        <v>-90.14</v>
      </c>
      <c r="C85">
        <v>413</v>
      </c>
      <c r="D85">
        <v>110000</v>
      </c>
      <c r="E85">
        <v>910</v>
      </c>
      <c r="F85" s="3">
        <v>857.40093211724923</v>
      </c>
    </row>
    <row r="86" spans="1:6">
      <c r="A86">
        <v>18</v>
      </c>
      <c r="B86">
        <v>-90.025000000000006</v>
      </c>
      <c r="C86">
        <v>413</v>
      </c>
      <c r="D86">
        <v>110000</v>
      </c>
      <c r="E86">
        <v>762</v>
      </c>
      <c r="F86" s="3">
        <v>749.65488697958233</v>
      </c>
    </row>
    <row r="87" spans="1:6">
      <c r="A87">
        <v>19</v>
      </c>
      <c r="B87">
        <v>-89.918999999999997</v>
      </c>
      <c r="C87">
        <v>413</v>
      </c>
      <c r="D87">
        <v>110000</v>
      </c>
      <c r="E87">
        <v>606</v>
      </c>
      <c r="F87" s="3">
        <v>617.51508145246828</v>
      </c>
    </row>
    <row r="88" spans="1:6">
      <c r="A88">
        <v>20</v>
      </c>
      <c r="B88">
        <v>-89.805999999999997</v>
      </c>
      <c r="C88">
        <v>413</v>
      </c>
      <c r="D88">
        <v>110000</v>
      </c>
      <c r="E88">
        <v>430</v>
      </c>
      <c r="F88" s="3">
        <v>471.73209012456033</v>
      </c>
    </row>
    <row r="89" spans="1:6">
      <c r="A89">
        <v>21</v>
      </c>
      <c r="B89">
        <v>-89.691000000000003</v>
      </c>
      <c r="C89">
        <v>413</v>
      </c>
      <c r="D89">
        <v>110000</v>
      </c>
      <c r="E89">
        <v>310</v>
      </c>
      <c r="F89" s="3">
        <v>342.99294249539531</v>
      </c>
    </row>
    <row r="90" spans="1:6">
      <c r="A90">
        <v>22</v>
      </c>
      <c r="B90">
        <v>-89.576999999999998</v>
      </c>
      <c r="C90">
        <v>413</v>
      </c>
      <c r="D90">
        <v>110000</v>
      </c>
      <c r="E90">
        <v>238</v>
      </c>
      <c r="F90" s="3">
        <v>247.67303989344148</v>
      </c>
    </row>
    <row r="91" spans="1:6">
      <c r="A91">
        <v>23</v>
      </c>
      <c r="B91">
        <v>-89.457999999999998</v>
      </c>
      <c r="C91">
        <v>413</v>
      </c>
      <c r="D91">
        <v>110000</v>
      </c>
      <c r="E91">
        <v>226</v>
      </c>
      <c r="F91" s="3">
        <v>183.12488283981708</v>
      </c>
    </row>
    <row r="92" spans="1:6">
      <c r="A92">
        <v>24</v>
      </c>
      <c r="B92">
        <v>-89.341999999999999</v>
      </c>
      <c r="C92">
        <v>413</v>
      </c>
      <c r="D92">
        <v>110000</v>
      </c>
      <c r="E92">
        <v>158</v>
      </c>
      <c r="F92" s="3">
        <v>147.39299102398076</v>
      </c>
    </row>
    <row r="93" spans="1:6">
      <c r="A93">
        <v>25</v>
      </c>
      <c r="B93">
        <v>-89.234999999999999</v>
      </c>
      <c r="C93">
        <v>413</v>
      </c>
      <c r="D93">
        <v>110000</v>
      </c>
      <c r="E93">
        <v>133</v>
      </c>
      <c r="F93" s="3">
        <v>130.23956439118373</v>
      </c>
    </row>
    <row r="94" spans="1:6">
      <c r="A94">
        <v>26</v>
      </c>
      <c r="B94">
        <v>-89.13</v>
      </c>
      <c r="C94">
        <v>413</v>
      </c>
      <c r="D94">
        <v>110000</v>
      </c>
      <c r="E94">
        <v>137</v>
      </c>
      <c r="F94" s="3">
        <v>122.0417464165357</v>
      </c>
    </row>
    <row r="95" spans="1:6">
      <c r="A95">
        <v>27</v>
      </c>
      <c r="B95">
        <v>-89.016000000000005</v>
      </c>
      <c r="C95">
        <v>413</v>
      </c>
      <c r="D95">
        <v>110000</v>
      </c>
      <c r="E95">
        <v>124</v>
      </c>
      <c r="F95" s="3">
        <v>118.18868289997131</v>
      </c>
    </row>
    <row r="96" spans="1:6">
      <c r="A96">
        <v>28</v>
      </c>
      <c r="B96">
        <v>-88.896000000000001</v>
      </c>
      <c r="C96">
        <v>413</v>
      </c>
      <c r="D96">
        <v>110000</v>
      </c>
      <c r="E96">
        <v>117</v>
      </c>
      <c r="F96" s="3">
        <v>116.70186977956064</v>
      </c>
    </row>
    <row r="97" spans="1:6">
      <c r="A97">
        <v>29</v>
      </c>
      <c r="B97">
        <v>-88.790999999999997</v>
      </c>
      <c r="C97">
        <v>413</v>
      </c>
      <c r="D97">
        <v>110000</v>
      </c>
      <c r="E97">
        <v>98</v>
      </c>
      <c r="F97" s="3">
        <v>116.2626982508223</v>
      </c>
    </row>
    <row r="98" spans="1:6">
      <c r="A98">
        <v>30</v>
      </c>
      <c r="B98">
        <v>-88.671999999999997</v>
      </c>
      <c r="C98">
        <v>413</v>
      </c>
      <c r="D98">
        <v>110000</v>
      </c>
      <c r="E98">
        <v>106</v>
      </c>
      <c r="F98" s="3">
        <v>116.10633147105982</v>
      </c>
    </row>
    <row r="99" spans="1:6">
      <c r="A99">
        <v>31</v>
      </c>
      <c r="B99">
        <v>-88.56</v>
      </c>
      <c r="C99">
        <v>413</v>
      </c>
      <c r="D99">
        <v>110000</v>
      </c>
      <c r="E99">
        <v>112</v>
      </c>
      <c r="F99" s="3">
        <v>116.06700743354546</v>
      </c>
    </row>
    <row r="100" spans="1:6">
      <c r="A100">
        <v>32</v>
      </c>
      <c r="B100">
        <v>-88.451999999999998</v>
      </c>
      <c r="C100">
        <v>413</v>
      </c>
      <c r="D100">
        <v>110000</v>
      </c>
      <c r="E100">
        <v>79</v>
      </c>
      <c r="F100" s="3">
        <v>116.05721340933307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176</v>
      </c>
      <c r="B118" t="s">
        <v>155</v>
      </c>
      <c r="C118" t="s">
        <v>158</v>
      </c>
      <c r="D118" t="s">
        <v>175</v>
      </c>
      <c r="E118" t="s">
        <v>174</v>
      </c>
      <c r="F118" t="s">
        <v>195</v>
      </c>
    </row>
    <row r="119" spans="1:10">
      <c r="A119">
        <v>1</v>
      </c>
      <c r="B119">
        <v>-91.947999999999993</v>
      </c>
      <c r="C119">
        <v>411</v>
      </c>
      <c r="D119">
        <v>110000</v>
      </c>
      <c r="E119">
        <v>89</v>
      </c>
      <c r="F119" s="3">
        <v>129.9010924851365</v>
      </c>
      <c r="J119" t="s">
        <v>210</v>
      </c>
    </row>
    <row r="120" spans="1:10">
      <c r="A120">
        <v>2</v>
      </c>
      <c r="B120">
        <v>-91.838999999999999</v>
      </c>
      <c r="C120">
        <v>411</v>
      </c>
      <c r="D120">
        <v>110000</v>
      </c>
      <c r="E120">
        <v>153</v>
      </c>
      <c r="F120" s="3">
        <v>129.93167948542163</v>
      </c>
    </row>
    <row r="121" spans="1:10">
      <c r="A121">
        <v>3</v>
      </c>
      <c r="B121">
        <v>-91.724000000000004</v>
      </c>
      <c r="C121">
        <v>411</v>
      </c>
      <c r="D121">
        <v>110000</v>
      </c>
      <c r="E121">
        <v>148</v>
      </c>
      <c r="F121" s="3">
        <v>130.05599265625619</v>
      </c>
    </row>
    <row r="122" spans="1:10">
      <c r="A122">
        <v>4</v>
      </c>
      <c r="B122">
        <v>-91.611999999999995</v>
      </c>
      <c r="C122">
        <v>411</v>
      </c>
      <c r="D122">
        <v>110000</v>
      </c>
      <c r="E122">
        <v>131</v>
      </c>
      <c r="F122" s="3">
        <v>130.47708300229098</v>
      </c>
    </row>
    <row r="123" spans="1:10">
      <c r="A123">
        <v>5</v>
      </c>
      <c r="B123">
        <v>-91.5</v>
      </c>
      <c r="C123">
        <v>411</v>
      </c>
      <c r="D123">
        <v>110000</v>
      </c>
      <c r="E123">
        <v>146</v>
      </c>
      <c r="F123" s="3">
        <v>131.77364108682809</v>
      </c>
    </row>
    <row r="124" spans="1:10">
      <c r="A124">
        <v>6</v>
      </c>
      <c r="B124">
        <v>-91.394000000000005</v>
      </c>
      <c r="C124">
        <v>411</v>
      </c>
      <c r="D124">
        <v>110000</v>
      </c>
      <c r="E124">
        <v>168</v>
      </c>
      <c r="F124" s="3">
        <v>135.06312649365529</v>
      </c>
    </row>
    <row r="125" spans="1:10">
      <c r="A125">
        <v>7</v>
      </c>
      <c r="B125">
        <v>-91.281000000000006</v>
      </c>
      <c r="C125">
        <v>411</v>
      </c>
      <c r="D125">
        <v>110000</v>
      </c>
      <c r="E125">
        <v>167</v>
      </c>
      <c r="F125" s="3">
        <v>143.62402638919565</v>
      </c>
    </row>
    <row r="126" spans="1:10">
      <c r="A126">
        <v>8</v>
      </c>
      <c r="B126">
        <v>-91.165000000000006</v>
      </c>
      <c r="C126">
        <v>411</v>
      </c>
      <c r="D126">
        <v>110000</v>
      </c>
      <c r="E126">
        <v>197</v>
      </c>
      <c r="F126" s="3">
        <v>163.47068558035733</v>
      </c>
    </row>
    <row r="127" spans="1:10">
      <c r="A127">
        <v>9</v>
      </c>
      <c r="B127">
        <v>-91.049000000000007</v>
      </c>
      <c r="C127">
        <v>411</v>
      </c>
      <c r="D127">
        <v>110000</v>
      </c>
      <c r="E127">
        <v>215</v>
      </c>
      <c r="F127" s="3">
        <v>203.46282920190765</v>
      </c>
    </row>
    <row r="128" spans="1:10">
      <c r="A128">
        <v>10</v>
      </c>
      <c r="B128">
        <v>-90.933999999999997</v>
      </c>
      <c r="C128">
        <v>411</v>
      </c>
      <c r="D128">
        <v>110000</v>
      </c>
      <c r="E128">
        <v>277</v>
      </c>
      <c r="F128" s="3">
        <v>273.55407521041423</v>
      </c>
    </row>
    <row r="129" spans="1:6">
      <c r="A129">
        <v>11</v>
      </c>
      <c r="B129">
        <v>-90.823999999999998</v>
      </c>
      <c r="C129">
        <v>411</v>
      </c>
      <c r="D129">
        <v>110000</v>
      </c>
      <c r="E129">
        <v>368</v>
      </c>
      <c r="F129" s="3">
        <v>376.20666600539414</v>
      </c>
    </row>
    <row r="130" spans="1:6">
      <c r="A130">
        <v>12</v>
      </c>
      <c r="B130">
        <v>-90.709000000000003</v>
      </c>
      <c r="C130">
        <v>411</v>
      </c>
      <c r="D130">
        <v>110000</v>
      </c>
      <c r="E130">
        <v>505</v>
      </c>
      <c r="F130" s="3">
        <v>519.32849939206335</v>
      </c>
    </row>
    <row r="131" spans="1:6">
      <c r="A131">
        <v>13</v>
      </c>
      <c r="B131">
        <v>-90.594999999999999</v>
      </c>
      <c r="C131">
        <v>411</v>
      </c>
      <c r="D131">
        <v>110000</v>
      </c>
      <c r="E131">
        <v>661</v>
      </c>
      <c r="F131" s="3">
        <v>681.20609292290726</v>
      </c>
    </row>
    <row r="132" spans="1:6">
      <c r="A132">
        <v>14</v>
      </c>
      <c r="B132">
        <v>-90.486999999999995</v>
      </c>
      <c r="C132">
        <v>411</v>
      </c>
      <c r="D132">
        <v>110000</v>
      </c>
      <c r="E132">
        <v>759</v>
      </c>
      <c r="F132" s="3">
        <v>824.81409143110341</v>
      </c>
    </row>
    <row r="133" spans="1:6">
      <c r="A133">
        <v>15</v>
      </c>
      <c r="B133">
        <v>-90.372</v>
      </c>
      <c r="C133">
        <v>411</v>
      </c>
      <c r="D133">
        <v>110000</v>
      </c>
      <c r="E133">
        <v>992</v>
      </c>
      <c r="F133" s="3">
        <v>930.7441493320888</v>
      </c>
    </row>
    <row r="134" spans="1:6">
      <c r="A134">
        <v>16</v>
      </c>
      <c r="B134">
        <v>-90.256</v>
      </c>
      <c r="C134">
        <v>411</v>
      </c>
      <c r="D134">
        <v>110000</v>
      </c>
      <c r="E134">
        <v>963</v>
      </c>
      <c r="F134" s="3">
        <v>958.26891052957649</v>
      </c>
    </row>
    <row r="135" spans="1:6">
      <c r="A135">
        <v>17</v>
      </c>
      <c r="B135">
        <v>-90.14</v>
      </c>
      <c r="C135">
        <v>411</v>
      </c>
      <c r="D135">
        <v>110000</v>
      </c>
      <c r="E135">
        <v>1011</v>
      </c>
      <c r="F135" s="3">
        <v>897.64535220860398</v>
      </c>
    </row>
    <row r="136" spans="1:6">
      <c r="A136">
        <v>18</v>
      </c>
      <c r="B136">
        <v>-90.025000000000006</v>
      </c>
      <c r="C136">
        <v>411</v>
      </c>
      <c r="D136">
        <v>110000</v>
      </c>
      <c r="E136">
        <v>753</v>
      </c>
      <c r="F136" s="3">
        <v>768.79200087270556</v>
      </c>
    </row>
    <row r="137" spans="1:6">
      <c r="A137">
        <v>19</v>
      </c>
      <c r="B137">
        <v>-89.918999999999997</v>
      </c>
      <c r="C137">
        <v>411</v>
      </c>
      <c r="D137">
        <v>110000</v>
      </c>
      <c r="E137">
        <v>595</v>
      </c>
      <c r="F137" s="3">
        <v>620.10279175877349</v>
      </c>
    </row>
    <row r="138" spans="1:6">
      <c r="A138">
        <v>20</v>
      </c>
      <c r="B138">
        <v>-89.805999999999997</v>
      </c>
      <c r="C138">
        <v>411</v>
      </c>
      <c r="D138">
        <v>110000</v>
      </c>
      <c r="E138">
        <v>428</v>
      </c>
      <c r="F138" s="3">
        <v>464.00172911261137</v>
      </c>
    </row>
    <row r="139" spans="1:6">
      <c r="A139">
        <v>21</v>
      </c>
      <c r="B139">
        <v>-89.691000000000003</v>
      </c>
      <c r="C139">
        <v>411</v>
      </c>
      <c r="D139">
        <v>110000</v>
      </c>
      <c r="E139">
        <v>321</v>
      </c>
      <c r="F139" s="3">
        <v>333.12423175530881</v>
      </c>
    </row>
    <row r="140" spans="1:6">
      <c r="A140">
        <v>22</v>
      </c>
      <c r="B140">
        <v>-89.576999999999998</v>
      </c>
      <c r="C140">
        <v>411</v>
      </c>
      <c r="D140">
        <v>110000</v>
      </c>
      <c r="E140">
        <v>250</v>
      </c>
      <c r="F140" s="3">
        <v>241.50612706337876</v>
      </c>
    </row>
    <row r="141" spans="1:6">
      <c r="A141">
        <v>23</v>
      </c>
      <c r="B141">
        <v>-89.457999999999998</v>
      </c>
      <c r="C141">
        <v>411</v>
      </c>
      <c r="D141">
        <v>110000</v>
      </c>
      <c r="E141">
        <v>181</v>
      </c>
      <c r="F141" s="3">
        <v>183.21361457641407</v>
      </c>
    </row>
    <row r="142" spans="1:6">
      <c r="A142">
        <v>24</v>
      </c>
      <c r="B142">
        <v>-89.341999999999999</v>
      </c>
      <c r="C142">
        <v>411</v>
      </c>
      <c r="D142">
        <v>110000</v>
      </c>
      <c r="E142">
        <v>185</v>
      </c>
      <c r="F142" s="3">
        <v>153.11262390602445</v>
      </c>
    </row>
    <row r="143" spans="1:6">
      <c r="A143">
        <v>25</v>
      </c>
      <c r="B143">
        <v>-89.234999999999999</v>
      </c>
      <c r="C143">
        <v>411</v>
      </c>
      <c r="D143">
        <v>110000</v>
      </c>
      <c r="E143">
        <v>173</v>
      </c>
      <c r="F143" s="3">
        <v>139.67725233720662</v>
      </c>
    </row>
    <row r="144" spans="1:6">
      <c r="A144">
        <v>26</v>
      </c>
      <c r="B144">
        <v>-89.13</v>
      </c>
      <c r="C144">
        <v>411</v>
      </c>
      <c r="D144">
        <v>110000</v>
      </c>
      <c r="E144">
        <v>144</v>
      </c>
      <c r="F144" s="3">
        <v>133.71871292872058</v>
      </c>
    </row>
    <row r="145" spans="1:6">
      <c r="A145">
        <v>27</v>
      </c>
      <c r="B145">
        <v>-89.016000000000005</v>
      </c>
      <c r="C145">
        <v>411</v>
      </c>
      <c r="D145">
        <v>110000</v>
      </c>
      <c r="E145">
        <v>142</v>
      </c>
      <c r="F145" s="3">
        <v>131.13887944909271</v>
      </c>
    </row>
    <row r="146" spans="1:6">
      <c r="A146">
        <v>28</v>
      </c>
      <c r="B146">
        <v>-88.896000000000001</v>
      </c>
      <c r="C146">
        <v>411</v>
      </c>
      <c r="D146">
        <v>110000</v>
      </c>
      <c r="E146">
        <v>102</v>
      </c>
      <c r="F146" s="3">
        <v>130.23330056056182</v>
      </c>
    </row>
    <row r="147" spans="1:6">
      <c r="A147">
        <v>29</v>
      </c>
      <c r="B147">
        <v>-88.790999999999997</v>
      </c>
      <c r="C147">
        <v>411</v>
      </c>
      <c r="D147">
        <v>110000</v>
      </c>
      <c r="E147">
        <v>134</v>
      </c>
      <c r="F147" s="3">
        <v>129.99151946185395</v>
      </c>
    </row>
    <row r="148" spans="1:6">
      <c r="A148">
        <v>30</v>
      </c>
      <c r="B148">
        <v>-88.671999999999997</v>
      </c>
      <c r="C148">
        <v>411</v>
      </c>
      <c r="D148">
        <v>110000</v>
      </c>
      <c r="E148">
        <v>100</v>
      </c>
      <c r="F148" s="3">
        <v>129.91381586444976</v>
      </c>
    </row>
    <row r="149" spans="1:6">
      <c r="A149">
        <v>31</v>
      </c>
      <c r="B149">
        <v>-88.56</v>
      </c>
      <c r="C149">
        <v>411</v>
      </c>
      <c r="D149">
        <v>110000</v>
      </c>
      <c r="E149">
        <v>100</v>
      </c>
      <c r="F149" s="3">
        <v>129.89642573175902</v>
      </c>
    </row>
    <row r="150" spans="1:6">
      <c r="A150">
        <v>32</v>
      </c>
      <c r="B150">
        <v>-88.451999999999998</v>
      </c>
      <c r="C150">
        <v>411</v>
      </c>
      <c r="D150">
        <v>110000</v>
      </c>
      <c r="E150">
        <v>129</v>
      </c>
      <c r="F150" s="3">
        <v>129.89257421079503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176</v>
      </c>
      <c r="B168" t="s">
        <v>155</v>
      </c>
      <c r="C168" t="s">
        <v>158</v>
      </c>
      <c r="D168" t="s">
        <v>175</v>
      </c>
      <c r="E168" t="s">
        <v>174</v>
      </c>
      <c r="F168" t="s">
        <v>195</v>
      </c>
    </row>
    <row r="169" spans="1:10">
      <c r="A169">
        <v>1</v>
      </c>
      <c r="B169">
        <v>-91.947999999999993</v>
      </c>
      <c r="C169">
        <v>405</v>
      </c>
      <c r="D169">
        <v>110000</v>
      </c>
      <c r="E169">
        <v>86</v>
      </c>
      <c r="F169" s="3">
        <v>120.47571927202711</v>
      </c>
      <c r="J169" t="s">
        <v>211</v>
      </c>
    </row>
    <row r="170" spans="1:10">
      <c r="A170">
        <v>2</v>
      </c>
      <c r="B170">
        <v>-91.838999999999999</v>
      </c>
      <c r="C170">
        <v>405</v>
      </c>
      <c r="D170">
        <v>110000</v>
      </c>
      <c r="E170">
        <v>137</v>
      </c>
      <c r="F170" s="3">
        <v>120.53230777012645</v>
      </c>
    </row>
    <row r="171" spans="1:10">
      <c r="A171">
        <v>3</v>
      </c>
      <c r="B171">
        <v>-91.724000000000004</v>
      </c>
      <c r="C171">
        <v>405</v>
      </c>
      <c r="D171">
        <v>110000</v>
      </c>
      <c r="E171">
        <v>158</v>
      </c>
      <c r="F171" s="3">
        <v>120.74398308005803</v>
      </c>
    </row>
    <row r="172" spans="1:10">
      <c r="A172">
        <v>4</v>
      </c>
      <c r="B172">
        <v>-91.611999999999995</v>
      </c>
      <c r="C172">
        <v>405</v>
      </c>
      <c r="D172">
        <v>110000</v>
      </c>
      <c r="E172">
        <v>121</v>
      </c>
      <c r="F172" s="3">
        <v>121.4076254430162</v>
      </c>
    </row>
    <row r="173" spans="1:10">
      <c r="A173">
        <v>5</v>
      </c>
      <c r="B173">
        <v>-91.5</v>
      </c>
      <c r="C173">
        <v>405</v>
      </c>
      <c r="D173">
        <v>110000</v>
      </c>
      <c r="E173">
        <v>153</v>
      </c>
      <c r="F173" s="3">
        <v>123.31016770035281</v>
      </c>
    </row>
    <row r="174" spans="1:10">
      <c r="A174">
        <v>6</v>
      </c>
      <c r="B174">
        <v>-91.394000000000005</v>
      </c>
      <c r="C174">
        <v>405</v>
      </c>
      <c r="D174">
        <v>110000</v>
      </c>
      <c r="E174">
        <v>145</v>
      </c>
      <c r="F174" s="3">
        <v>127.83801869149755</v>
      </c>
    </row>
    <row r="175" spans="1:10">
      <c r="A175">
        <v>7</v>
      </c>
      <c r="B175">
        <v>-91.281000000000006</v>
      </c>
      <c r="C175">
        <v>405</v>
      </c>
      <c r="D175">
        <v>110000</v>
      </c>
      <c r="E175">
        <v>154</v>
      </c>
      <c r="F175" s="3">
        <v>138.93215346815333</v>
      </c>
    </row>
    <row r="176" spans="1:10">
      <c r="A176">
        <v>8</v>
      </c>
      <c r="B176">
        <v>-91.165000000000006</v>
      </c>
      <c r="C176">
        <v>405</v>
      </c>
      <c r="D176">
        <v>110000</v>
      </c>
      <c r="E176">
        <v>181</v>
      </c>
      <c r="F176" s="3">
        <v>163.21871686806566</v>
      </c>
    </row>
    <row r="177" spans="1:6">
      <c r="A177">
        <v>9</v>
      </c>
      <c r="B177">
        <v>-91.049000000000007</v>
      </c>
      <c r="C177">
        <v>405</v>
      </c>
      <c r="D177">
        <v>110000</v>
      </c>
      <c r="E177">
        <v>243</v>
      </c>
      <c r="F177" s="3">
        <v>209.658006692128</v>
      </c>
    </row>
    <row r="178" spans="1:6">
      <c r="A178">
        <v>10</v>
      </c>
      <c r="B178">
        <v>-90.933999999999997</v>
      </c>
      <c r="C178">
        <v>405</v>
      </c>
      <c r="D178">
        <v>110000</v>
      </c>
      <c r="E178">
        <v>292</v>
      </c>
      <c r="F178" s="3">
        <v>287.32243634608733</v>
      </c>
    </row>
    <row r="179" spans="1:6">
      <c r="A179">
        <v>11</v>
      </c>
      <c r="B179">
        <v>-90.823999999999998</v>
      </c>
      <c r="C179">
        <v>405</v>
      </c>
      <c r="D179">
        <v>110000</v>
      </c>
      <c r="E179">
        <v>394</v>
      </c>
      <c r="F179" s="3">
        <v>396.52640088761638</v>
      </c>
    </row>
    <row r="180" spans="1:6">
      <c r="A180">
        <v>12</v>
      </c>
      <c r="B180">
        <v>-90.709000000000003</v>
      </c>
      <c r="C180">
        <v>405</v>
      </c>
      <c r="D180">
        <v>110000</v>
      </c>
      <c r="E180">
        <v>483</v>
      </c>
      <c r="F180" s="3">
        <v>543.32372576114813</v>
      </c>
    </row>
    <row r="181" spans="1:6">
      <c r="A181">
        <v>13</v>
      </c>
      <c r="B181">
        <v>-90.594999999999999</v>
      </c>
      <c r="C181">
        <v>405</v>
      </c>
      <c r="D181">
        <v>110000</v>
      </c>
      <c r="E181">
        <v>680</v>
      </c>
      <c r="F181" s="3">
        <v>703.88310093723351</v>
      </c>
    </row>
    <row r="182" spans="1:6">
      <c r="A182">
        <v>14</v>
      </c>
      <c r="B182">
        <v>-90.486999999999995</v>
      </c>
      <c r="C182">
        <v>405</v>
      </c>
      <c r="D182">
        <v>110000</v>
      </c>
      <c r="E182">
        <v>865</v>
      </c>
      <c r="F182" s="3">
        <v>841.8830283936403</v>
      </c>
    </row>
    <row r="183" spans="1:6">
      <c r="A183">
        <v>15</v>
      </c>
      <c r="B183">
        <v>-90.372</v>
      </c>
      <c r="C183">
        <v>405</v>
      </c>
      <c r="D183">
        <v>110000</v>
      </c>
      <c r="E183">
        <v>944</v>
      </c>
      <c r="F183" s="3">
        <v>939.59104674404512</v>
      </c>
    </row>
    <row r="184" spans="1:6">
      <c r="A184">
        <v>16</v>
      </c>
      <c r="B184">
        <v>-90.256</v>
      </c>
      <c r="C184">
        <v>405</v>
      </c>
      <c r="D184">
        <v>110000</v>
      </c>
      <c r="E184">
        <v>980</v>
      </c>
      <c r="F184" s="3">
        <v>960.00971837986856</v>
      </c>
    </row>
    <row r="185" spans="1:6">
      <c r="A185">
        <v>17</v>
      </c>
      <c r="B185">
        <v>-90.14</v>
      </c>
      <c r="C185">
        <v>405</v>
      </c>
      <c r="D185">
        <v>110000</v>
      </c>
      <c r="E185">
        <v>953</v>
      </c>
      <c r="F185" s="3">
        <v>895.98329512766054</v>
      </c>
    </row>
    <row r="186" spans="1:6">
      <c r="A186">
        <v>18</v>
      </c>
      <c r="B186">
        <v>-90.025000000000006</v>
      </c>
      <c r="C186">
        <v>405</v>
      </c>
      <c r="D186">
        <v>110000</v>
      </c>
      <c r="E186">
        <v>769</v>
      </c>
      <c r="F186" s="3">
        <v>767.42039917319107</v>
      </c>
    </row>
    <row r="187" spans="1:6">
      <c r="A187">
        <v>19</v>
      </c>
      <c r="B187">
        <v>-89.918999999999997</v>
      </c>
      <c r="C187">
        <v>405</v>
      </c>
      <c r="D187">
        <v>110000</v>
      </c>
      <c r="E187">
        <v>615</v>
      </c>
      <c r="F187" s="3">
        <v>620.52212213957705</v>
      </c>
    </row>
    <row r="188" spans="1:6">
      <c r="A188">
        <v>20</v>
      </c>
      <c r="B188">
        <v>-89.805999999999997</v>
      </c>
      <c r="C188">
        <v>405</v>
      </c>
      <c r="D188">
        <v>110000</v>
      </c>
      <c r="E188">
        <v>427</v>
      </c>
      <c r="F188" s="3">
        <v>465.81862138530857</v>
      </c>
    </row>
    <row r="189" spans="1:6">
      <c r="A189">
        <v>21</v>
      </c>
      <c r="B189">
        <v>-89.691000000000003</v>
      </c>
      <c r="C189">
        <v>405</v>
      </c>
      <c r="D189">
        <v>110000</v>
      </c>
      <c r="E189">
        <v>326</v>
      </c>
      <c r="F189" s="3">
        <v>334.59437066828497</v>
      </c>
    </row>
    <row r="190" spans="1:6">
      <c r="A190">
        <v>22</v>
      </c>
      <c r="B190">
        <v>-89.576999999999998</v>
      </c>
      <c r="C190">
        <v>405</v>
      </c>
      <c r="D190">
        <v>110000</v>
      </c>
      <c r="E190">
        <v>248</v>
      </c>
      <c r="F190" s="3">
        <v>240.99466356502703</v>
      </c>
    </row>
    <row r="191" spans="1:6">
      <c r="A191">
        <v>23</v>
      </c>
      <c r="B191">
        <v>-89.457999999999998</v>
      </c>
      <c r="C191">
        <v>405</v>
      </c>
      <c r="D191">
        <v>110000</v>
      </c>
      <c r="E191">
        <v>179</v>
      </c>
      <c r="F191" s="3">
        <v>179.8990036640981</v>
      </c>
    </row>
    <row r="192" spans="1:6">
      <c r="A192">
        <v>24</v>
      </c>
      <c r="B192">
        <v>-89.341999999999999</v>
      </c>
      <c r="C192">
        <v>405</v>
      </c>
      <c r="D192">
        <v>110000</v>
      </c>
      <c r="E192">
        <v>160</v>
      </c>
      <c r="F192" s="3">
        <v>147.31483111116287</v>
      </c>
    </row>
    <row r="193" spans="1:6">
      <c r="A193">
        <v>25</v>
      </c>
      <c r="B193">
        <v>-89.234999999999999</v>
      </c>
      <c r="C193">
        <v>405</v>
      </c>
      <c r="D193">
        <v>110000</v>
      </c>
      <c r="E193">
        <v>138</v>
      </c>
      <c r="F193" s="3">
        <v>132.22705438639301</v>
      </c>
    </row>
    <row r="194" spans="1:6">
      <c r="A194">
        <v>26</v>
      </c>
      <c r="B194">
        <v>-89.13</v>
      </c>
      <c r="C194">
        <v>405</v>
      </c>
      <c r="D194">
        <v>110000</v>
      </c>
      <c r="E194">
        <v>137</v>
      </c>
      <c r="F194" s="3">
        <v>125.26328101279302</v>
      </c>
    </row>
    <row r="195" spans="1:6">
      <c r="A195">
        <v>27</v>
      </c>
      <c r="B195">
        <v>-89.016000000000005</v>
      </c>
      <c r="C195">
        <v>405</v>
      </c>
      <c r="D195">
        <v>110000</v>
      </c>
      <c r="E195">
        <v>133</v>
      </c>
      <c r="F195" s="3">
        <v>122.10707900425895</v>
      </c>
    </row>
    <row r="196" spans="1:6">
      <c r="A196">
        <v>28</v>
      </c>
      <c r="B196">
        <v>-88.896000000000001</v>
      </c>
      <c r="C196">
        <v>405</v>
      </c>
      <c r="D196">
        <v>110000</v>
      </c>
      <c r="E196">
        <v>118</v>
      </c>
      <c r="F196" s="3">
        <v>120.9369544409998</v>
      </c>
    </row>
    <row r="197" spans="1:6">
      <c r="A197">
        <v>29</v>
      </c>
      <c r="B197">
        <v>-88.790999999999997</v>
      </c>
      <c r="C197">
        <v>405</v>
      </c>
      <c r="D197">
        <v>110000</v>
      </c>
      <c r="E197">
        <v>104</v>
      </c>
      <c r="F197" s="3">
        <v>120.60519890161133</v>
      </c>
    </row>
    <row r="198" spans="1:6">
      <c r="A198">
        <v>30</v>
      </c>
      <c r="B198">
        <v>-88.671999999999997</v>
      </c>
      <c r="C198">
        <v>405</v>
      </c>
      <c r="D198">
        <v>110000</v>
      </c>
      <c r="E198">
        <v>94</v>
      </c>
      <c r="F198" s="3">
        <v>120.49172110162746</v>
      </c>
    </row>
    <row r="199" spans="1:6">
      <c r="A199">
        <v>31</v>
      </c>
      <c r="B199">
        <v>-88.56</v>
      </c>
      <c r="C199">
        <v>405</v>
      </c>
      <c r="D199">
        <v>110000</v>
      </c>
      <c r="E199">
        <v>96</v>
      </c>
      <c r="F199" s="3">
        <v>120.46441713482412</v>
      </c>
    </row>
    <row r="200" spans="1:6">
      <c r="A200">
        <v>32</v>
      </c>
      <c r="B200">
        <v>-88.451999999999998</v>
      </c>
      <c r="C200">
        <v>405</v>
      </c>
      <c r="D200">
        <v>110000</v>
      </c>
      <c r="E200">
        <v>117</v>
      </c>
      <c r="F200" s="3">
        <v>120.45790452478543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176</v>
      </c>
      <c r="B218" t="s">
        <v>155</v>
      </c>
      <c r="C218" t="s">
        <v>158</v>
      </c>
      <c r="D218" t="s">
        <v>175</v>
      </c>
      <c r="E218" t="s">
        <v>174</v>
      </c>
      <c r="F218" t="s">
        <v>195</v>
      </c>
    </row>
    <row r="219" spans="1:10">
      <c r="A219">
        <v>1</v>
      </c>
      <c r="B219">
        <v>-91.947999999999993</v>
      </c>
      <c r="C219">
        <v>404</v>
      </c>
      <c r="D219">
        <v>110000</v>
      </c>
      <c r="E219">
        <v>80</v>
      </c>
      <c r="F219" s="3">
        <v>118.14182545751694</v>
      </c>
      <c r="J219" t="s">
        <v>212</v>
      </c>
    </row>
    <row r="220" spans="1:10">
      <c r="A220">
        <v>2</v>
      </c>
      <c r="B220">
        <v>-91.838999999999999</v>
      </c>
      <c r="C220">
        <v>404</v>
      </c>
      <c r="D220">
        <v>110000</v>
      </c>
      <c r="E220">
        <v>127</v>
      </c>
      <c r="F220" s="3">
        <v>118.21538180595185</v>
      </c>
    </row>
    <row r="221" spans="1:10">
      <c r="A221">
        <v>3</v>
      </c>
      <c r="B221">
        <v>-91.724000000000004</v>
      </c>
      <c r="C221">
        <v>404</v>
      </c>
      <c r="D221">
        <v>110000</v>
      </c>
      <c r="E221">
        <v>130</v>
      </c>
      <c r="F221" s="3">
        <v>118.48979492100551</v>
      </c>
    </row>
    <row r="222" spans="1:10">
      <c r="A222">
        <v>4</v>
      </c>
      <c r="B222">
        <v>-91.611999999999995</v>
      </c>
      <c r="C222">
        <v>404</v>
      </c>
      <c r="D222">
        <v>110000</v>
      </c>
      <c r="E222">
        <v>141</v>
      </c>
      <c r="F222" s="3">
        <v>119.34460306072675</v>
      </c>
    </row>
    <row r="223" spans="1:10">
      <c r="A223">
        <v>5</v>
      </c>
      <c r="B223">
        <v>-91.5</v>
      </c>
      <c r="C223">
        <v>404</v>
      </c>
      <c r="D223">
        <v>110000</v>
      </c>
      <c r="E223">
        <v>157</v>
      </c>
      <c r="F223" s="3">
        <v>121.77013172133648</v>
      </c>
    </row>
    <row r="224" spans="1:10">
      <c r="A224">
        <v>6</v>
      </c>
      <c r="B224">
        <v>-91.394000000000005</v>
      </c>
      <c r="C224">
        <v>404</v>
      </c>
      <c r="D224">
        <v>110000</v>
      </c>
      <c r="E224">
        <v>149</v>
      </c>
      <c r="F224" s="3">
        <v>127.46403166892111</v>
      </c>
    </row>
    <row r="225" spans="1:6">
      <c r="A225">
        <v>7</v>
      </c>
      <c r="B225">
        <v>-91.281000000000006</v>
      </c>
      <c r="C225">
        <v>404</v>
      </c>
      <c r="D225">
        <v>110000</v>
      </c>
      <c r="E225">
        <v>163</v>
      </c>
      <c r="F225" s="3">
        <v>141.164722526232</v>
      </c>
    </row>
    <row r="226" spans="1:6">
      <c r="A226">
        <v>8</v>
      </c>
      <c r="B226">
        <v>-91.165000000000006</v>
      </c>
      <c r="C226">
        <v>404</v>
      </c>
      <c r="D226">
        <v>110000</v>
      </c>
      <c r="E226">
        <v>214</v>
      </c>
      <c r="F226" s="3">
        <v>170.46009683010325</v>
      </c>
    </row>
    <row r="227" spans="1:6">
      <c r="A227">
        <v>9</v>
      </c>
      <c r="B227">
        <v>-91.049000000000007</v>
      </c>
      <c r="C227">
        <v>404</v>
      </c>
      <c r="D227">
        <v>110000</v>
      </c>
      <c r="E227">
        <v>255</v>
      </c>
      <c r="F227" s="3">
        <v>224.86664499940838</v>
      </c>
    </row>
    <row r="228" spans="1:6">
      <c r="A228">
        <v>10</v>
      </c>
      <c r="B228">
        <v>-90.933999999999997</v>
      </c>
      <c r="C228">
        <v>404</v>
      </c>
      <c r="D228">
        <v>110000</v>
      </c>
      <c r="E228">
        <v>338</v>
      </c>
      <c r="F228" s="3">
        <v>312.69165570400423</v>
      </c>
    </row>
    <row r="229" spans="1:6">
      <c r="A229">
        <v>11</v>
      </c>
      <c r="B229">
        <v>-90.823999999999998</v>
      </c>
      <c r="C229">
        <v>404</v>
      </c>
      <c r="D229">
        <v>110000</v>
      </c>
      <c r="E229">
        <v>372</v>
      </c>
      <c r="F229" s="3">
        <v>431.08747511790574</v>
      </c>
    </row>
    <row r="230" spans="1:6">
      <c r="A230">
        <v>12</v>
      </c>
      <c r="B230">
        <v>-90.709000000000003</v>
      </c>
      <c r="C230">
        <v>404</v>
      </c>
      <c r="D230">
        <v>110000</v>
      </c>
      <c r="E230">
        <v>516</v>
      </c>
      <c r="F230" s="3">
        <v>581.97314437680609</v>
      </c>
    </row>
    <row r="231" spans="1:6">
      <c r="A231">
        <v>13</v>
      </c>
      <c r="B231">
        <v>-90.594999999999999</v>
      </c>
      <c r="C231">
        <v>404</v>
      </c>
      <c r="D231">
        <v>110000</v>
      </c>
      <c r="E231">
        <v>724</v>
      </c>
      <c r="F231" s="3">
        <v>735.36080173588289</v>
      </c>
    </row>
    <row r="232" spans="1:6">
      <c r="A232">
        <v>14</v>
      </c>
      <c r="B232">
        <v>-90.486999999999995</v>
      </c>
      <c r="C232">
        <v>404</v>
      </c>
      <c r="D232">
        <v>110000</v>
      </c>
      <c r="E232">
        <v>884</v>
      </c>
      <c r="F232" s="3">
        <v>853.26904173590674</v>
      </c>
    </row>
    <row r="233" spans="1:6">
      <c r="A233">
        <v>15</v>
      </c>
      <c r="B233">
        <v>-90.372</v>
      </c>
      <c r="C233">
        <v>404</v>
      </c>
      <c r="D233">
        <v>110000</v>
      </c>
      <c r="E233">
        <v>978</v>
      </c>
      <c r="F233" s="3">
        <v>917.39556723283624</v>
      </c>
    </row>
    <row r="234" spans="1:6">
      <c r="A234">
        <v>16</v>
      </c>
      <c r="B234">
        <v>-90.256</v>
      </c>
      <c r="C234">
        <v>404</v>
      </c>
      <c r="D234">
        <v>110000</v>
      </c>
      <c r="E234">
        <v>932</v>
      </c>
      <c r="F234" s="3">
        <v>899.41490001496481</v>
      </c>
    </row>
    <row r="235" spans="1:6">
      <c r="A235">
        <v>17</v>
      </c>
      <c r="B235">
        <v>-90.14</v>
      </c>
      <c r="C235">
        <v>404</v>
      </c>
      <c r="D235">
        <v>110000</v>
      </c>
      <c r="E235">
        <v>821</v>
      </c>
      <c r="F235" s="3">
        <v>803.94532910045723</v>
      </c>
    </row>
    <row r="236" spans="1:6">
      <c r="A236">
        <v>18</v>
      </c>
      <c r="B236">
        <v>-90.025000000000006</v>
      </c>
      <c r="C236">
        <v>404</v>
      </c>
      <c r="D236">
        <v>110000</v>
      </c>
      <c r="E236">
        <v>647</v>
      </c>
      <c r="F236" s="3">
        <v>660.09889248772004</v>
      </c>
    </row>
    <row r="237" spans="1:6">
      <c r="A237">
        <v>19</v>
      </c>
      <c r="B237">
        <v>-89.918999999999997</v>
      </c>
      <c r="C237">
        <v>404</v>
      </c>
      <c r="D237">
        <v>110000</v>
      </c>
      <c r="E237">
        <v>501</v>
      </c>
      <c r="F237" s="3">
        <v>515.38791153782347</v>
      </c>
    </row>
    <row r="238" spans="1:6">
      <c r="A238">
        <v>20</v>
      </c>
      <c r="B238">
        <v>-89.805999999999997</v>
      </c>
      <c r="C238">
        <v>404</v>
      </c>
      <c r="D238">
        <v>110000</v>
      </c>
      <c r="E238">
        <v>345</v>
      </c>
      <c r="F238" s="3">
        <v>376.53275620794062</v>
      </c>
    </row>
    <row r="239" spans="1:6">
      <c r="A239">
        <v>21</v>
      </c>
      <c r="B239">
        <v>-89.691000000000003</v>
      </c>
      <c r="C239">
        <v>404</v>
      </c>
      <c r="D239">
        <v>110000</v>
      </c>
      <c r="E239">
        <v>271</v>
      </c>
      <c r="F239" s="3">
        <v>268.33666155329479</v>
      </c>
    </row>
    <row r="240" spans="1:6">
      <c r="A240">
        <v>22</v>
      </c>
      <c r="B240">
        <v>-89.576999999999998</v>
      </c>
      <c r="C240">
        <v>404</v>
      </c>
      <c r="D240">
        <v>110000</v>
      </c>
      <c r="E240">
        <v>192</v>
      </c>
      <c r="F240" s="3">
        <v>197.1596887341025</v>
      </c>
    </row>
    <row r="241" spans="1:6">
      <c r="A241">
        <v>23</v>
      </c>
      <c r="B241">
        <v>-89.457999999999998</v>
      </c>
      <c r="C241">
        <v>404</v>
      </c>
      <c r="D241">
        <v>110000</v>
      </c>
      <c r="E241">
        <v>166</v>
      </c>
      <c r="F241" s="3">
        <v>154.31031488096895</v>
      </c>
    </row>
    <row r="242" spans="1:6">
      <c r="A242">
        <v>24</v>
      </c>
      <c r="B242">
        <v>-89.341999999999999</v>
      </c>
      <c r="C242">
        <v>404</v>
      </c>
      <c r="D242">
        <v>110000</v>
      </c>
      <c r="E242">
        <v>151</v>
      </c>
      <c r="F242" s="3">
        <v>133.27408359338338</v>
      </c>
    </row>
    <row r="243" spans="1:6">
      <c r="A243">
        <v>25</v>
      </c>
      <c r="B243">
        <v>-89.234999999999999</v>
      </c>
      <c r="C243">
        <v>404</v>
      </c>
      <c r="D243">
        <v>110000</v>
      </c>
      <c r="E243">
        <v>139</v>
      </c>
      <c r="F243" s="3">
        <v>124.28989437125348</v>
      </c>
    </row>
    <row r="244" spans="1:6">
      <c r="A244">
        <v>26</v>
      </c>
      <c r="B244">
        <v>-89.13</v>
      </c>
      <c r="C244">
        <v>404</v>
      </c>
      <c r="D244">
        <v>110000</v>
      </c>
      <c r="E244">
        <v>141</v>
      </c>
      <c r="F244" s="3">
        <v>120.45559560212635</v>
      </c>
    </row>
    <row r="245" spans="1:6">
      <c r="A245">
        <v>27</v>
      </c>
      <c r="B245">
        <v>-89.016000000000005</v>
      </c>
      <c r="C245">
        <v>404</v>
      </c>
      <c r="D245">
        <v>110000</v>
      </c>
      <c r="E245">
        <v>131</v>
      </c>
      <c r="F245" s="3">
        <v>118.85446641603433</v>
      </c>
    </row>
    <row r="246" spans="1:6">
      <c r="A246">
        <v>28</v>
      </c>
      <c r="B246">
        <v>-88.896000000000001</v>
      </c>
      <c r="C246">
        <v>404</v>
      </c>
      <c r="D246">
        <v>110000</v>
      </c>
      <c r="E246">
        <v>105</v>
      </c>
      <c r="F246" s="3">
        <v>118.31221138362594</v>
      </c>
    </row>
    <row r="247" spans="1:6">
      <c r="A247">
        <v>29</v>
      </c>
      <c r="B247">
        <v>-88.790999999999997</v>
      </c>
      <c r="C247">
        <v>404</v>
      </c>
      <c r="D247">
        <v>110000</v>
      </c>
      <c r="E247">
        <v>110</v>
      </c>
      <c r="F247" s="3">
        <v>118.1721195164002</v>
      </c>
    </row>
    <row r="248" spans="1:6">
      <c r="A248">
        <v>30</v>
      </c>
      <c r="B248">
        <v>-88.671999999999997</v>
      </c>
      <c r="C248">
        <v>404</v>
      </c>
      <c r="D248">
        <v>110000</v>
      </c>
      <c r="E248">
        <v>103</v>
      </c>
      <c r="F248" s="3">
        <v>118.12836693267303</v>
      </c>
    </row>
    <row r="249" spans="1:6">
      <c r="A249">
        <v>31</v>
      </c>
      <c r="B249">
        <v>-88.56</v>
      </c>
      <c r="C249">
        <v>404</v>
      </c>
      <c r="D249">
        <v>110000</v>
      </c>
      <c r="E249">
        <v>109</v>
      </c>
      <c r="F249" s="3">
        <v>118.11884710381226</v>
      </c>
    </row>
    <row r="250" spans="1:6">
      <c r="A250">
        <v>32</v>
      </c>
      <c r="B250">
        <v>-88.451999999999998</v>
      </c>
      <c r="C250">
        <v>404</v>
      </c>
      <c r="D250">
        <v>110000</v>
      </c>
      <c r="E250">
        <v>77</v>
      </c>
      <c r="F250" s="3">
        <v>118.11678937890751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176</v>
      </c>
      <c r="B268" t="s">
        <v>155</v>
      </c>
      <c r="C268" t="s">
        <v>158</v>
      </c>
      <c r="D268" t="s">
        <v>175</v>
      </c>
      <c r="E268" t="s">
        <v>174</v>
      </c>
      <c r="F268" t="s">
        <v>195</v>
      </c>
    </row>
    <row r="269" spans="1:10">
      <c r="A269">
        <v>1</v>
      </c>
      <c r="B269">
        <v>-91.947999999999993</v>
      </c>
      <c r="C269">
        <v>406</v>
      </c>
      <c r="D269">
        <v>110000</v>
      </c>
      <c r="E269">
        <v>86</v>
      </c>
      <c r="F269" s="3">
        <v>123.53441630083628</v>
      </c>
      <c r="J269" t="s">
        <v>213</v>
      </c>
    </row>
    <row r="270" spans="1:10">
      <c r="A270">
        <v>2</v>
      </c>
      <c r="B270">
        <v>-91.838999999999999</v>
      </c>
      <c r="C270">
        <v>406</v>
      </c>
      <c r="D270">
        <v>110000</v>
      </c>
      <c r="E270">
        <v>131</v>
      </c>
      <c r="F270" s="3">
        <v>123.57927724168714</v>
      </c>
    </row>
    <row r="271" spans="1:10">
      <c r="A271">
        <v>3</v>
      </c>
      <c r="B271">
        <v>-91.724000000000004</v>
      </c>
      <c r="C271">
        <v>406</v>
      </c>
      <c r="D271">
        <v>110000</v>
      </c>
      <c r="E271">
        <v>138</v>
      </c>
      <c r="F271" s="3">
        <v>123.76394191104423</v>
      </c>
    </row>
    <row r="272" spans="1:10">
      <c r="A272">
        <v>4</v>
      </c>
      <c r="B272">
        <v>-91.611999999999995</v>
      </c>
      <c r="C272">
        <v>406</v>
      </c>
      <c r="D272">
        <v>110000</v>
      </c>
      <c r="E272">
        <v>167</v>
      </c>
      <c r="F272" s="3">
        <v>124.39328650932354</v>
      </c>
    </row>
    <row r="273" spans="1:6">
      <c r="A273">
        <v>5</v>
      </c>
      <c r="B273">
        <v>-91.5</v>
      </c>
      <c r="C273">
        <v>406</v>
      </c>
      <c r="D273">
        <v>110000</v>
      </c>
      <c r="E273">
        <v>134</v>
      </c>
      <c r="F273" s="3">
        <v>126.3297727371076</v>
      </c>
    </row>
    <row r="274" spans="1:6">
      <c r="A274">
        <v>6</v>
      </c>
      <c r="B274">
        <v>-91.394000000000005</v>
      </c>
      <c r="C274">
        <v>406</v>
      </c>
      <c r="D274">
        <v>110000</v>
      </c>
      <c r="E274">
        <v>158</v>
      </c>
      <c r="F274" s="3">
        <v>131.20783496989088</v>
      </c>
    </row>
    <row r="275" spans="1:6">
      <c r="A275">
        <v>7</v>
      </c>
      <c r="B275">
        <v>-91.281000000000006</v>
      </c>
      <c r="C275">
        <v>406</v>
      </c>
      <c r="D275">
        <v>110000</v>
      </c>
      <c r="E275">
        <v>164</v>
      </c>
      <c r="F275" s="3">
        <v>143.7228945590623</v>
      </c>
    </row>
    <row r="276" spans="1:6">
      <c r="A276">
        <v>8</v>
      </c>
      <c r="B276">
        <v>-91.165000000000006</v>
      </c>
      <c r="C276">
        <v>406</v>
      </c>
      <c r="D276">
        <v>110000</v>
      </c>
      <c r="E276">
        <v>190</v>
      </c>
      <c r="F276" s="3">
        <v>172.08538719284979</v>
      </c>
    </row>
    <row r="277" spans="1:6">
      <c r="A277">
        <v>9</v>
      </c>
      <c r="B277">
        <v>-91.049000000000007</v>
      </c>
      <c r="C277">
        <v>406</v>
      </c>
      <c r="D277">
        <v>110000</v>
      </c>
      <c r="E277">
        <v>261</v>
      </c>
      <c r="F277" s="3">
        <v>227.4494421410906</v>
      </c>
    </row>
    <row r="278" spans="1:6">
      <c r="A278">
        <v>10</v>
      </c>
      <c r="B278">
        <v>-90.933999999999997</v>
      </c>
      <c r="C278">
        <v>406</v>
      </c>
      <c r="D278">
        <v>110000</v>
      </c>
      <c r="E278">
        <v>324</v>
      </c>
      <c r="F278" s="3">
        <v>320.51163449273491</v>
      </c>
    </row>
    <row r="279" spans="1:6">
      <c r="A279">
        <v>11</v>
      </c>
      <c r="B279">
        <v>-90.823999999999998</v>
      </c>
      <c r="C279">
        <v>406</v>
      </c>
      <c r="D279">
        <v>110000</v>
      </c>
      <c r="E279">
        <v>413</v>
      </c>
      <c r="F279" s="3">
        <v>449.832322124781</v>
      </c>
    </row>
    <row r="280" spans="1:6">
      <c r="A280">
        <v>12</v>
      </c>
      <c r="B280">
        <v>-90.709000000000003</v>
      </c>
      <c r="C280">
        <v>406</v>
      </c>
      <c r="D280">
        <v>110000</v>
      </c>
      <c r="E280">
        <v>576</v>
      </c>
      <c r="F280" s="3">
        <v>618.08249053111422</v>
      </c>
    </row>
    <row r="281" spans="1:6">
      <c r="A281">
        <v>13</v>
      </c>
      <c r="B281">
        <v>-90.594999999999999</v>
      </c>
      <c r="C281">
        <v>406</v>
      </c>
      <c r="D281">
        <v>110000</v>
      </c>
      <c r="E281">
        <v>780</v>
      </c>
      <c r="F281" s="3">
        <v>790.70128427472389</v>
      </c>
    </row>
    <row r="282" spans="1:6">
      <c r="A282">
        <v>14</v>
      </c>
      <c r="B282">
        <v>-90.486999999999995</v>
      </c>
      <c r="C282">
        <v>406</v>
      </c>
      <c r="D282">
        <v>110000</v>
      </c>
      <c r="E282">
        <v>921</v>
      </c>
      <c r="F282" s="3">
        <v>922.29776657671823</v>
      </c>
    </row>
    <row r="283" spans="1:6">
      <c r="A283">
        <v>15</v>
      </c>
      <c r="B283">
        <v>-90.372</v>
      </c>
      <c r="C283">
        <v>406</v>
      </c>
      <c r="D283">
        <v>110000</v>
      </c>
      <c r="E283">
        <v>1041</v>
      </c>
      <c r="F283" s="3">
        <v>989.57569353449719</v>
      </c>
    </row>
    <row r="284" spans="1:6">
      <c r="A284">
        <v>16</v>
      </c>
      <c r="B284">
        <v>-90.256</v>
      </c>
      <c r="C284">
        <v>406</v>
      </c>
      <c r="D284">
        <v>110000</v>
      </c>
      <c r="E284">
        <v>1003</v>
      </c>
      <c r="F284" s="3">
        <v>960.43485719925241</v>
      </c>
    </row>
    <row r="285" spans="1:6">
      <c r="A285">
        <v>17</v>
      </c>
      <c r="B285">
        <v>-90.14</v>
      </c>
      <c r="C285">
        <v>406</v>
      </c>
      <c r="D285">
        <v>110000</v>
      </c>
      <c r="E285">
        <v>874</v>
      </c>
      <c r="F285" s="3">
        <v>843.48145833939191</v>
      </c>
    </row>
    <row r="286" spans="1:6">
      <c r="A286">
        <v>18</v>
      </c>
      <c r="B286">
        <v>-90.025000000000006</v>
      </c>
      <c r="C286">
        <v>406</v>
      </c>
      <c r="D286">
        <v>110000</v>
      </c>
      <c r="E286">
        <v>669</v>
      </c>
      <c r="F286" s="3">
        <v>676.41739868240757</v>
      </c>
    </row>
    <row r="287" spans="1:6">
      <c r="A287">
        <v>19</v>
      </c>
      <c r="B287">
        <v>-89.918999999999997</v>
      </c>
      <c r="C287">
        <v>406</v>
      </c>
      <c r="D287">
        <v>110000</v>
      </c>
      <c r="E287">
        <v>465</v>
      </c>
      <c r="F287" s="3">
        <v>515.25158907972923</v>
      </c>
    </row>
    <row r="288" spans="1:6">
      <c r="A288">
        <v>20</v>
      </c>
      <c r="B288">
        <v>-89.805999999999997</v>
      </c>
      <c r="C288">
        <v>406</v>
      </c>
      <c r="D288">
        <v>110000</v>
      </c>
      <c r="E288">
        <v>343</v>
      </c>
      <c r="F288" s="3">
        <v>367.30423473462173</v>
      </c>
    </row>
    <row r="289" spans="1:6">
      <c r="A289">
        <v>21</v>
      </c>
      <c r="B289">
        <v>-89.691000000000003</v>
      </c>
      <c r="C289">
        <v>406</v>
      </c>
      <c r="D289">
        <v>110000</v>
      </c>
      <c r="E289">
        <v>264</v>
      </c>
      <c r="F289" s="3">
        <v>257.848665441116</v>
      </c>
    </row>
    <row r="290" spans="1:6">
      <c r="A290">
        <v>22</v>
      </c>
      <c r="B290">
        <v>-89.576999999999998</v>
      </c>
      <c r="C290">
        <v>406</v>
      </c>
      <c r="D290">
        <v>110000</v>
      </c>
      <c r="E290">
        <v>197</v>
      </c>
      <c r="F290" s="3">
        <v>189.98440387951175</v>
      </c>
    </row>
    <row r="291" spans="1:6">
      <c r="A291">
        <v>23</v>
      </c>
      <c r="B291">
        <v>-89.457999999999998</v>
      </c>
      <c r="C291">
        <v>406</v>
      </c>
      <c r="D291">
        <v>110000</v>
      </c>
      <c r="E291">
        <v>196</v>
      </c>
      <c r="F291" s="3">
        <v>151.80615808069714</v>
      </c>
    </row>
    <row r="292" spans="1:6">
      <c r="A292">
        <v>24</v>
      </c>
      <c r="B292">
        <v>-89.341999999999999</v>
      </c>
      <c r="C292">
        <v>406</v>
      </c>
      <c r="D292">
        <v>110000</v>
      </c>
      <c r="E292">
        <v>157</v>
      </c>
      <c r="F292" s="3">
        <v>134.45361235038243</v>
      </c>
    </row>
    <row r="293" spans="1:6">
      <c r="A293">
        <v>25</v>
      </c>
      <c r="B293">
        <v>-89.234999999999999</v>
      </c>
      <c r="C293">
        <v>406</v>
      </c>
      <c r="D293">
        <v>110000</v>
      </c>
      <c r="E293">
        <v>133</v>
      </c>
      <c r="F293" s="3">
        <v>127.62425136787503</v>
      </c>
    </row>
    <row r="294" spans="1:6">
      <c r="A294">
        <v>26</v>
      </c>
      <c r="B294">
        <v>-89.13</v>
      </c>
      <c r="C294">
        <v>406</v>
      </c>
      <c r="D294">
        <v>110000</v>
      </c>
      <c r="E294">
        <v>118</v>
      </c>
      <c r="F294" s="3">
        <v>124.94555773997138</v>
      </c>
    </row>
    <row r="295" spans="1:6">
      <c r="A295">
        <v>27</v>
      </c>
      <c r="B295">
        <v>-89.016000000000005</v>
      </c>
      <c r="C295">
        <v>406</v>
      </c>
      <c r="D295">
        <v>110000</v>
      </c>
      <c r="E295">
        <v>127</v>
      </c>
      <c r="F295" s="3">
        <v>123.92638749991814</v>
      </c>
    </row>
    <row r="296" spans="1:6">
      <c r="A296">
        <v>28</v>
      </c>
      <c r="B296">
        <v>-88.896000000000001</v>
      </c>
      <c r="C296">
        <v>406</v>
      </c>
      <c r="D296">
        <v>110000</v>
      </c>
      <c r="E296">
        <v>128</v>
      </c>
      <c r="F296" s="3">
        <v>123.61650556507601</v>
      </c>
    </row>
    <row r="297" spans="1:6">
      <c r="A297">
        <v>29</v>
      </c>
      <c r="B297">
        <v>-88.790999999999997</v>
      </c>
      <c r="C297">
        <v>406</v>
      </c>
      <c r="D297">
        <v>110000</v>
      </c>
      <c r="E297">
        <v>99</v>
      </c>
      <c r="F297" s="3">
        <v>123.54520990927199</v>
      </c>
    </row>
    <row r="298" spans="1:6">
      <c r="A298">
        <v>30</v>
      </c>
      <c r="B298">
        <v>-88.671999999999997</v>
      </c>
      <c r="C298">
        <v>406</v>
      </c>
      <c r="D298">
        <v>110000</v>
      </c>
      <c r="E298">
        <v>103</v>
      </c>
      <c r="F298" s="3">
        <v>123.52540662450055</v>
      </c>
    </row>
    <row r="299" spans="1:6">
      <c r="A299">
        <v>31</v>
      </c>
      <c r="B299">
        <v>-88.56</v>
      </c>
      <c r="C299">
        <v>406</v>
      </c>
      <c r="D299">
        <v>110000</v>
      </c>
      <c r="E299">
        <v>133</v>
      </c>
      <c r="F299" s="3">
        <v>123.52163921719182</v>
      </c>
    </row>
    <row r="300" spans="1:6">
      <c r="A300">
        <v>32</v>
      </c>
      <c r="B300">
        <v>-88.451999999999998</v>
      </c>
      <c r="C300">
        <v>406</v>
      </c>
      <c r="D300">
        <v>110000</v>
      </c>
      <c r="E300">
        <v>87</v>
      </c>
      <c r="F300" s="3">
        <v>123.52092796586452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176</v>
      </c>
      <c r="B318" t="s">
        <v>155</v>
      </c>
      <c r="C318" t="s">
        <v>158</v>
      </c>
      <c r="D318" t="s">
        <v>175</v>
      </c>
      <c r="E318" t="s">
        <v>174</v>
      </c>
      <c r="F318" t="s">
        <v>195</v>
      </c>
    </row>
    <row r="319" spans="1:10">
      <c r="A319">
        <v>1</v>
      </c>
      <c r="B319">
        <v>-91.947999999999993</v>
      </c>
      <c r="C319">
        <v>405</v>
      </c>
      <c r="D319">
        <v>110000</v>
      </c>
      <c r="E319">
        <v>96</v>
      </c>
      <c r="F319" s="3">
        <v>116.20596455258149</v>
      </c>
      <c r="J319" t="s">
        <v>214</v>
      </c>
    </row>
    <row r="320" spans="1:10">
      <c r="A320">
        <v>2</v>
      </c>
      <c r="B320">
        <v>-91.838999999999999</v>
      </c>
      <c r="C320">
        <v>405</v>
      </c>
      <c r="D320">
        <v>110000</v>
      </c>
      <c r="E320">
        <v>117</v>
      </c>
      <c r="F320" s="3">
        <v>116.21334928398163</v>
      </c>
    </row>
    <row r="321" spans="1:6">
      <c r="A321">
        <v>3</v>
      </c>
      <c r="B321">
        <v>-91.724000000000004</v>
      </c>
      <c r="C321">
        <v>405</v>
      </c>
      <c r="D321">
        <v>110000</v>
      </c>
      <c r="E321">
        <v>113</v>
      </c>
      <c r="F321" s="3">
        <v>116.25021939397759</v>
      </c>
    </row>
    <row r="322" spans="1:6">
      <c r="A322">
        <v>4</v>
      </c>
      <c r="B322">
        <v>-91.611999999999995</v>
      </c>
      <c r="C322">
        <v>405</v>
      </c>
      <c r="D322">
        <v>110000</v>
      </c>
      <c r="E322">
        <v>103</v>
      </c>
      <c r="F322" s="3">
        <v>116.40127906801098</v>
      </c>
    </row>
    <row r="323" spans="1:6">
      <c r="A323">
        <v>5</v>
      </c>
      <c r="B323">
        <v>-91.5</v>
      </c>
      <c r="C323">
        <v>405</v>
      </c>
      <c r="D323">
        <v>110000</v>
      </c>
      <c r="E323">
        <v>140</v>
      </c>
      <c r="F323" s="3">
        <v>116.95499379951586</v>
      </c>
    </row>
    <row r="324" spans="1:6">
      <c r="A324">
        <v>6</v>
      </c>
      <c r="B324">
        <v>-91.394000000000005</v>
      </c>
      <c r="C324">
        <v>405</v>
      </c>
      <c r="D324">
        <v>110000</v>
      </c>
      <c r="E324">
        <v>136</v>
      </c>
      <c r="F324" s="3">
        <v>118.59466520752802</v>
      </c>
    </row>
    <row r="325" spans="1:6">
      <c r="A325">
        <v>7</v>
      </c>
      <c r="B325">
        <v>-91.281000000000006</v>
      </c>
      <c r="C325">
        <v>405</v>
      </c>
      <c r="D325">
        <v>110000</v>
      </c>
      <c r="E325">
        <v>153</v>
      </c>
      <c r="F325" s="3">
        <v>123.52471086717601</v>
      </c>
    </row>
    <row r="326" spans="1:6">
      <c r="A326">
        <v>8</v>
      </c>
      <c r="B326">
        <v>-91.165000000000006</v>
      </c>
      <c r="C326">
        <v>405</v>
      </c>
      <c r="D326">
        <v>110000</v>
      </c>
      <c r="E326">
        <v>164</v>
      </c>
      <c r="F326" s="3">
        <v>136.60786028510327</v>
      </c>
    </row>
    <row r="327" spans="1:6">
      <c r="A327">
        <v>9</v>
      </c>
      <c r="B327">
        <v>-91.049000000000007</v>
      </c>
      <c r="C327">
        <v>405</v>
      </c>
      <c r="D327">
        <v>110000</v>
      </c>
      <c r="E327">
        <v>218</v>
      </c>
      <c r="F327" s="3">
        <v>166.36606451572817</v>
      </c>
    </row>
    <row r="328" spans="1:6">
      <c r="A328">
        <v>10</v>
      </c>
      <c r="B328">
        <v>-90.933999999999997</v>
      </c>
      <c r="C328">
        <v>405</v>
      </c>
      <c r="D328">
        <v>110000</v>
      </c>
      <c r="E328">
        <v>274</v>
      </c>
      <c r="F328" s="3">
        <v>224.31600330739889</v>
      </c>
    </row>
    <row r="329" spans="1:6">
      <c r="A329">
        <v>11</v>
      </c>
      <c r="B329">
        <v>-90.823999999999998</v>
      </c>
      <c r="C329">
        <v>405</v>
      </c>
      <c r="D329">
        <v>110000</v>
      </c>
      <c r="E329">
        <v>318</v>
      </c>
      <c r="F329" s="3">
        <v>316.99782039634914</v>
      </c>
    </row>
    <row r="330" spans="1:6">
      <c r="A330">
        <v>12</v>
      </c>
      <c r="B330">
        <v>-90.709000000000003</v>
      </c>
      <c r="C330">
        <v>405</v>
      </c>
      <c r="D330">
        <v>110000</v>
      </c>
      <c r="E330">
        <v>401</v>
      </c>
      <c r="F330" s="3">
        <v>456.17953969343552</v>
      </c>
    </row>
    <row r="331" spans="1:6">
      <c r="A331">
        <v>13</v>
      </c>
      <c r="B331">
        <v>-90.594999999999999</v>
      </c>
      <c r="C331">
        <v>405</v>
      </c>
      <c r="D331">
        <v>110000</v>
      </c>
      <c r="E331">
        <v>562</v>
      </c>
      <c r="F331" s="3">
        <v>623.5306120648163</v>
      </c>
    </row>
    <row r="332" spans="1:6">
      <c r="A332">
        <v>14</v>
      </c>
      <c r="B332">
        <v>-90.486999999999995</v>
      </c>
      <c r="C332">
        <v>405</v>
      </c>
      <c r="D332">
        <v>110000</v>
      </c>
      <c r="E332">
        <v>746</v>
      </c>
      <c r="F332" s="3">
        <v>779.0658050095077</v>
      </c>
    </row>
    <row r="333" spans="1:6">
      <c r="A333">
        <v>15</v>
      </c>
      <c r="B333">
        <v>-90.372</v>
      </c>
      <c r="C333">
        <v>405</v>
      </c>
      <c r="D333">
        <v>110000</v>
      </c>
      <c r="E333">
        <v>954</v>
      </c>
      <c r="F333" s="3">
        <v>898.10268583141612</v>
      </c>
    </row>
    <row r="334" spans="1:6">
      <c r="A334">
        <v>16</v>
      </c>
      <c r="B334">
        <v>-90.256</v>
      </c>
      <c r="C334">
        <v>405</v>
      </c>
      <c r="D334">
        <v>110000</v>
      </c>
      <c r="E334">
        <v>1002</v>
      </c>
      <c r="F334" s="3">
        <v>931.35031635887287</v>
      </c>
    </row>
    <row r="335" spans="1:6">
      <c r="A335">
        <v>17</v>
      </c>
      <c r="B335">
        <v>-90.14</v>
      </c>
      <c r="C335">
        <v>405</v>
      </c>
      <c r="D335">
        <v>110000</v>
      </c>
      <c r="E335">
        <v>925</v>
      </c>
      <c r="F335" s="3">
        <v>865.78681122057003</v>
      </c>
    </row>
    <row r="336" spans="1:6">
      <c r="A336">
        <v>18</v>
      </c>
      <c r="B336">
        <v>-90.025000000000006</v>
      </c>
      <c r="C336">
        <v>405</v>
      </c>
      <c r="D336">
        <v>110000</v>
      </c>
      <c r="E336">
        <v>714</v>
      </c>
      <c r="F336" s="3">
        <v>725.62763548088162</v>
      </c>
    </row>
    <row r="337" spans="1:6">
      <c r="A337">
        <v>19</v>
      </c>
      <c r="B337">
        <v>-89.918999999999997</v>
      </c>
      <c r="C337">
        <v>405</v>
      </c>
      <c r="D337">
        <v>110000</v>
      </c>
      <c r="E337">
        <v>544</v>
      </c>
      <c r="F337" s="3">
        <v>567.65780684406752</v>
      </c>
    </row>
    <row r="338" spans="1:6">
      <c r="A338">
        <v>20</v>
      </c>
      <c r="B338">
        <v>-89.805999999999997</v>
      </c>
      <c r="C338">
        <v>405</v>
      </c>
      <c r="D338">
        <v>110000</v>
      </c>
      <c r="E338">
        <v>373</v>
      </c>
      <c r="F338" s="3">
        <v>408.34041819990068</v>
      </c>
    </row>
    <row r="339" spans="1:6">
      <c r="A339">
        <v>21</v>
      </c>
      <c r="B339">
        <v>-89.691000000000003</v>
      </c>
      <c r="C339">
        <v>405</v>
      </c>
      <c r="D339">
        <v>110000</v>
      </c>
      <c r="E339">
        <v>270</v>
      </c>
      <c r="F339" s="3">
        <v>282.20585245450559</v>
      </c>
    </row>
    <row r="340" spans="1:6">
      <c r="A340">
        <v>22</v>
      </c>
      <c r="B340">
        <v>-89.576999999999998</v>
      </c>
      <c r="C340">
        <v>405</v>
      </c>
      <c r="D340">
        <v>110000</v>
      </c>
      <c r="E340">
        <v>205</v>
      </c>
      <c r="F340" s="3">
        <v>200.13187446730151</v>
      </c>
    </row>
    <row r="341" spans="1:6">
      <c r="A341">
        <v>23</v>
      </c>
      <c r="B341">
        <v>-89.457999999999998</v>
      </c>
      <c r="C341">
        <v>405</v>
      </c>
      <c r="D341">
        <v>110000</v>
      </c>
      <c r="E341">
        <v>163</v>
      </c>
      <c r="F341" s="3">
        <v>152.39138978822371</v>
      </c>
    </row>
    <row r="342" spans="1:6">
      <c r="A342">
        <v>24</v>
      </c>
      <c r="B342">
        <v>-89.341999999999999</v>
      </c>
      <c r="C342">
        <v>405</v>
      </c>
      <c r="D342">
        <v>110000</v>
      </c>
      <c r="E342">
        <v>153</v>
      </c>
      <c r="F342" s="3">
        <v>130.23909621440168</v>
      </c>
    </row>
    <row r="343" spans="1:6">
      <c r="A343">
        <v>25</v>
      </c>
      <c r="B343">
        <v>-89.234999999999999</v>
      </c>
      <c r="C343">
        <v>405</v>
      </c>
      <c r="D343">
        <v>110000</v>
      </c>
      <c r="E343">
        <v>157</v>
      </c>
      <c r="F343" s="3">
        <v>121.44570411896014</v>
      </c>
    </row>
    <row r="344" spans="1:6">
      <c r="A344">
        <v>26</v>
      </c>
      <c r="B344">
        <v>-89.13</v>
      </c>
      <c r="C344">
        <v>405</v>
      </c>
      <c r="D344">
        <v>110000</v>
      </c>
      <c r="E344">
        <v>130</v>
      </c>
      <c r="F344" s="3">
        <v>118.00148848921027</v>
      </c>
    </row>
    <row r="345" spans="1:6">
      <c r="A345">
        <v>27</v>
      </c>
      <c r="B345">
        <v>-89.016000000000005</v>
      </c>
      <c r="C345">
        <v>405</v>
      </c>
      <c r="D345">
        <v>110000</v>
      </c>
      <c r="E345">
        <v>123</v>
      </c>
      <c r="F345" s="3">
        <v>116.70466682999992</v>
      </c>
    </row>
    <row r="346" spans="1:6">
      <c r="A346">
        <v>28</v>
      </c>
      <c r="B346">
        <v>-88.896000000000001</v>
      </c>
      <c r="C346">
        <v>405</v>
      </c>
      <c r="D346">
        <v>110000</v>
      </c>
      <c r="E346">
        <v>110</v>
      </c>
      <c r="F346" s="3">
        <v>116.31849786249633</v>
      </c>
    </row>
    <row r="347" spans="1:6">
      <c r="A347">
        <v>29</v>
      </c>
      <c r="B347">
        <v>-88.790999999999997</v>
      </c>
      <c r="C347">
        <v>405</v>
      </c>
      <c r="D347">
        <v>110000</v>
      </c>
      <c r="E347">
        <v>100</v>
      </c>
      <c r="F347" s="3">
        <v>116.23231925800231</v>
      </c>
    </row>
    <row r="348" spans="1:6">
      <c r="A348">
        <v>30</v>
      </c>
      <c r="B348">
        <v>-88.671999999999997</v>
      </c>
      <c r="C348">
        <v>405</v>
      </c>
      <c r="D348">
        <v>110000</v>
      </c>
      <c r="E348">
        <v>84</v>
      </c>
      <c r="F348" s="3">
        <v>116.20926591190393</v>
      </c>
    </row>
    <row r="349" spans="1:6">
      <c r="A349">
        <v>31</v>
      </c>
      <c r="B349">
        <v>-88.56</v>
      </c>
      <c r="C349">
        <v>405</v>
      </c>
      <c r="D349">
        <v>110000</v>
      </c>
      <c r="E349">
        <v>77</v>
      </c>
      <c r="F349" s="3">
        <v>116.20509324740217</v>
      </c>
    </row>
    <row r="350" spans="1:6">
      <c r="A350">
        <v>32</v>
      </c>
      <c r="B350">
        <v>-88.451999999999998</v>
      </c>
      <c r="C350">
        <v>405</v>
      </c>
      <c r="D350">
        <v>110000</v>
      </c>
      <c r="E350">
        <v>127</v>
      </c>
      <c r="F350" s="3">
        <v>116.20434847073805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176</v>
      </c>
      <c r="B368" t="s">
        <v>155</v>
      </c>
      <c r="C368" t="s">
        <v>158</v>
      </c>
      <c r="D368" t="s">
        <v>175</v>
      </c>
      <c r="E368" t="s">
        <v>174</v>
      </c>
      <c r="F368" t="s">
        <v>195</v>
      </c>
    </row>
    <row r="369" spans="1:10">
      <c r="A369">
        <v>1</v>
      </c>
      <c r="B369">
        <v>-91.947999999999993</v>
      </c>
      <c r="C369">
        <v>404</v>
      </c>
      <c r="D369">
        <v>110000</v>
      </c>
      <c r="E369">
        <v>95</v>
      </c>
      <c r="F369" s="3">
        <v>120.2819384356292</v>
      </c>
      <c r="J369" t="s">
        <v>215</v>
      </c>
    </row>
    <row r="370" spans="1:10">
      <c r="A370">
        <v>2</v>
      </c>
      <c r="B370">
        <v>-91.838999999999999</v>
      </c>
      <c r="C370">
        <v>404</v>
      </c>
      <c r="D370">
        <v>110000</v>
      </c>
      <c r="E370">
        <v>122</v>
      </c>
      <c r="F370" s="3">
        <v>120.42543981431146</v>
      </c>
    </row>
    <row r="371" spans="1:10">
      <c r="A371">
        <v>3</v>
      </c>
      <c r="B371">
        <v>-91.724000000000004</v>
      </c>
      <c r="C371">
        <v>404</v>
      </c>
      <c r="D371">
        <v>110000</v>
      </c>
      <c r="E371">
        <v>138</v>
      </c>
      <c r="F371" s="3">
        <v>120.88818351861468</v>
      </c>
    </row>
    <row r="372" spans="1:10">
      <c r="A372">
        <v>4</v>
      </c>
      <c r="B372">
        <v>-91.611999999999995</v>
      </c>
      <c r="C372">
        <v>404</v>
      </c>
      <c r="D372">
        <v>110000</v>
      </c>
      <c r="E372">
        <v>142</v>
      </c>
      <c r="F372" s="3">
        <v>122.15217373020566</v>
      </c>
    </row>
    <row r="373" spans="1:10">
      <c r="A373">
        <v>5</v>
      </c>
      <c r="B373">
        <v>-91.5</v>
      </c>
      <c r="C373">
        <v>404</v>
      </c>
      <c r="D373">
        <v>110000</v>
      </c>
      <c r="E373">
        <v>150</v>
      </c>
      <c r="F373" s="3">
        <v>125.34543768177836</v>
      </c>
    </row>
    <row r="374" spans="1:10">
      <c r="A374">
        <v>6</v>
      </c>
      <c r="B374">
        <v>-91.394000000000005</v>
      </c>
      <c r="C374">
        <v>404</v>
      </c>
      <c r="D374">
        <v>110000</v>
      </c>
      <c r="E374">
        <v>187</v>
      </c>
      <c r="F374" s="3">
        <v>132.13632422450357</v>
      </c>
    </row>
    <row r="375" spans="1:10">
      <c r="A375">
        <v>7</v>
      </c>
      <c r="B375">
        <v>-91.281000000000006</v>
      </c>
      <c r="C375">
        <v>404</v>
      </c>
      <c r="D375">
        <v>110000</v>
      </c>
      <c r="E375">
        <v>198</v>
      </c>
      <c r="F375" s="3">
        <v>147.11675904062355</v>
      </c>
    </row>
    <row r="376" spans="1:10">
      <c r="A376">
        <v>8</v>
      </c>
      <c r="B376">
        <v>-91.165000000000006</v>
      </c>
      <c r="C376">
        <v>404</v>
      </c>
      <c r="D376">
        <v>110000</v>
      </c>
      <c r="E376">
        <v>212</v>
      </c>
      <c r="F376" s="3">
        <v>176.82633835814701</v>
      </c>
    </row>
    <row r="377" spans="1:10">
      <c r="A377">
        <v>9</v>
      </c>
      <c r="B377">
        <v>-91.049000000000007</v>
      </c>
      <c r="C377">
        <v>404</v>
      </c>
      <c r="D377">
        <v>110000</v>
      </c>
      <c r="E377">
        <v>244</v>
      </c>
      <c r="F377" s="3">
        <v>228.79432161555587</v>
      </c>
    </row>
    <row r="378" spans="1:10">
      <c r="A378">
        <v>10</v>
      </c>
      <c r="B378">
        <v>-90.933999999999997</v>
      </c>
      <c r="C378">
        <v>404</v>
      </c>
      <c r="D378">
        <v>110000</v>
      </c>
      <c r="E378">
        <v>304</v>
      </c>
      <c r="F378" s="3">
        <v>309.17843253548165</v>
      </c>
    </row>
    <row r="379" spans="1:10">
      <c r="A379">
        <v>11</v>
      </c>
      <c r="B379">
        <v>-90.823999999999998</v>
      </c>
      <c r="C379">
        <v>404</v>
      </c>
      <c r="D379">
        <v>110000</v>
      </c>
      <c r="E379">
        <v>376</v>
      </c>
      <c r="F379" s="3">
        <v>414.9852140547307</v>
      </c>
    </row>
    <row r="380" spans="1:10">
      <c r="A380">
        <v>12</v>
      </c>
      <c r="B380">
        <v>-90.709000000000003</v>
      </c>
      <c r="C380">
        <v>404</v>
      </c>
      <c r="D380">
        <v>110000</v>
      </c>
      <c r="E380">
        <v>526</v>
      </c>
      <c r="F380" s="3">
        <v>549.37311272314105</v>
      </c>
    </row>
    <row r="381" spans="1:10">
      <c r="A381">
        <v>13</v>
      </c>
      <c r="B381">
        <v>-90.594999999999999</v>
      </c>
      <c r="C381">
        <v>404</v>
      </c>
      <c r="D381">
        <v>110000</v>
      </c>
      <c r="E381">
        <v>629</v>
      </c>
      <c r="F381" s="3">
        <v>689.37696927400111</v>
      </c>
    </row>
    <row r="382" spans="1:10">
      <c r="A382">
        <v>14</v>
      </c>
      <c r="B382">
        <v>-90.486999999999995</v>
      </c>
      <c r="C382">
        <v>404</v>
      </c>
      <c r="D382">
        <v>110000</v>
      </c>
      <c r="E382">
        <v>831</v>
      </c>
      <c r="F382" s="3">
        <v>804.90445713607289</v>
      </c>
    </row>
    <row r="383" spans="1:10">
      <c r="A383">
        <v>15</v>
      </c>
      <c r="B383">
        <v>-90.372</v>
      </c>
      <c r="C383">
        <v>404</v>
      </c>
      <c r="D383">
        <v>110000</v>
      </c>
      <c r="E383">
        <v>940</v>
      </c>
      <c r="F383" s="3">
        <v>883.25333199141596</v>
      </c>
    </row>
    <row r="384" spans="1:10">
      <c r="A384">
        <v>16</v>
      </c>
      <c r="B384">
        <v>-90.256</v>
      </c>
      <c r="C384">
        <v>404</v>
      </c>
      <c r="D384">
        <v>110000</v>
      </c>
      <c r="E384">
        <v>871</v>
      </c>
      <c r="F384" s="3">
        <v>896.24300796030866</v>
      </c>
    </row>
    <row r="385" spans="1:6">
      <c r="A385">
        <v>17</v>
      </c>
      <c r="B385">
        <v>-90.14</v>
      </c>
      <c r="C385">
        <v>404</v>
      </c>
      <c r="D385">
        <v>110000</v>
      </c>
      <c r="E385">
        <v>928</v>
      </c>
      <c r="F385" s="3">
        <v>839.50474031004228</v>
      </c>
    </row>
    <row r="386" spans="1:6">
      <c r="A386">
        <v>18</v>
      </c>
      <c r="B386">
        <v>-90.025000000000006</v>
      </c>
      <c r="C386">
        <v>404</v>
      </c>
      <c r="D386">
        <v>110000</v>
      </c>
      <c r="E386">
        <v>743</v>
      </c>
      <c r="F386" s="3">
        <v>728.95210064845526</v>
      </c>
    </row>
    <row r="387" spans="1:6">
      <c r="A387">
        <v>19</v>
      </c>
      <c r="B387">
        <v>-89.918999999999997</v>
      </c>
      <c r="C387">
        <v>404</v>
      </c>
      <c r="D387">
        <v>110000</v>
      </c>
      <c r="E387">
        <v>609</v>
      </c>
      <c r="F387" s="3">
        <v>601.65702372998726</v>
      </c>
    </row>
    <row r="388" spans="1:6">
      <c r="A388">
        <v>20</v>
      </c>
      <c r="B388">
        <v>-89.805999999999997</v>
      </c>
      <c r="C388">
        <v>404</v>
      </c>
      <c r="D388">
        <v>110000</v>
      </c>
      <c r="E388">
        <v>440</v>
      </c>
      <c r="F388" s="3">
        <v>464.46054445992053</v>
      </c>
    </row>
    <row r="389" spans="1:6">
      <c r="A389">
        <v>21</v>
      </c>
      <c r="B389">
        <v>-89.691000000000003</v>
      </c>
      <c r="C389">
        <v>404</v>
      </c>
      <c r="D389">
        <v>110000</v>
      </c>
      <c r="E389">
        <v>282</v>
      </c>
      <c r="F389" s="3">
        <v>343.75103477613317</v>
      </c>
    </row>
    <row r="390" spans="1:6">
      <c r="A390">
        <v>22</v>
      </c>
      <c r="B390">
        <v>-89.576999999999998</v>
      </c>
      <c r="C390">
        <v>404</v>
      </c>
      <c r="D390">
        <v>110000</v>
      </c>
      <c r="E390">
        <v>267</v>
      </c>
      <c r="F390" s="3">
        <v>253.37171817139614</v>
      </c>
    </row>
    <row r="391" spans="1:6">
      <c r="A391">
        <v>23</v>
      </c>
      <c r="B391">
        <v>-89.457999999999998</v>
      </c>
      <c r="C391">
        <v>404</v>
      </c>
      <c r="D391">
        <v>110000</v>
      </c>
      <c r="E391">
        <v>198</v>
      </c>
      <c r="F391" s="3">
        <v>190.68327436309778</v>
      </c>
    </row>
    <row r="392" spans="1:6">
      <c r="A392">
        <v>24</v>
      </c>
      <c r="B392">
        <v>-89.341999999999999</v>
      </c>
      <c r="C392">
        <v>404</v>
      </c>
      <c r="D392">
        <v>110000</v>
      </c>
      <c r="E392">
        <v>179</v>
      </c>
      <c r="F392" s="3">
        <v>154.71227522768859</v>
      </c>
    </row>
    <row r="393" spans="1:6">
      <c r="A393">
        <v>25</v>
      </c>
      <c r="B393">
        <v>-89.234999999999999</v>
      </c>
      <c r="C393">
        <v>404</v>
      </c>
      <c r="D393">
        <v>110000</v>
      </c>
      <c r="E393">
        <v>159</v>
      </c>
      <c r="F393" s="3">
        <v>136.65685585021072</v>
      </c>
    </row>
    <row r="394" spans="1:6">
      <c r="A394">
        <v>26</v>
      </c>
      <c r="B394">
        <v>-89.13</v>
      </c>
      <c r="C394">
        <v>404</v>
      </c>
      <c r="D394">
        <v>110000</v>
      </c>
      <c r="E394">
        <v>138</v>
      </c>
      <c r="F394" s="3">
        <v>127.57532616852001</v>
      </c>
    </row>
    <row r="395" spans="1:6">
      <c r="A395">
        <v>27</v>
      </c>
      <c r="B395">
        <v>-89.016000000000005</v>
      </c>
      <c r="C395">
        <v>404</v>
      </c>
      <c r="D395">
        <v>110000</v>
      </c>
      <c r="E395">
        <v>129</v>
      </c>
      <c r="F395" s="3">
        <v>123.03893001122015</v>
      </c>
    </row>
    <row r="396" spans="1:6">
      <c r="A396">
        <v>28</v>
      </c>
      <c r="B396">
        <v>-88.896000000000001</v>
      </c>
      <c r="C396">
        <v>404</v>
      </c>
      <c r="D396">
        <v>110000</v>
      </c>
      <c r="E396">
        <v>96</v>
      </c>
      <c r="F396" s="3">
        <v>121.15254613224332</v>
      </c>
    </row>
    <row r="397" spans="1:6">
      <c r="A397">
        <v>29</v>
      </c>
      <c r="B397">
        <v>-88.790999999999997</v>
      </c>
      <c r="C397">
        <v>404</v>
      </c>
      <c r="D397">
        <v>110000</v>
      </c>
      <c r="E397">
        <v>121</v>
      </c>
      <c r="F397" s="3">
        <v>120.54669985463481</v>
      </c>
    </row>
    <row r="398" spans="1:6">
      <c r="A398">
        <v>30</v>
      </c>
      <c r="B398">
        <v>-88.671999999999997</v>
      </c>
      <c r="C398">
        <v>404</v>
      </c>
      <c r="D398">
        <v>110000</v>
      </c>
      <c r="E398">
        <v>76</v>
      </c>
      <c r="F398" s="3">
        <v>120.31097085678232</v>
      </c>
    </row>
    <row r="399" spans="1:6">
      <c r="A399">
        <v>31</v>
      </c>
      <c r="B399">
        <v>-88.56</v>
      </c>
      <c r="C399">
        <v>404</v>
      </c>
      <c r="D399">
        <v>110000</v>
      </c>
      <c r="E399">
        <v>108</v>
      </c>
      <c r="F399" s="3">
        <v>120.24518200069483</v>
      </c>
    </row>
    <row r="400" spans="1:6">
      <c r="A400">
        <v>32</v>
      </c>
      <c r="B400">
        <v>-88.451999999999998</v>
      </c>
      <c r="C400">
        <v>404</v>
      </c>
      <c r="D400">
        <v>110000</v>
      </c>
      <c r="E400">
        <v>105</v>
      </c>
      <c r="F400" s="3">
        <v>120.22693061041957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176</v>
      </c>
      <c r="B418" t="s">
        <v>155</v>
      </c>
      <c r="C418" t="s">
        <v>158</v>
      </c>
      <c r="D418" t="s">
        <v>175</v>
      </c>
      <c r="E418" t="s">
        <v>174</v>
      </c>
      <c r="F418" t="s">
        <v>195</v>
      </c>
    </row>
    <row r="419" spans="1:10">
      <c r="A419">
        <v>1</v>
      </c>
      <c r="B419">
        <v>-91.947999999999993</v>
      </c>
      <c r="C419">
        <v>406</v>
      </c>
      <c r="D419">
        <v>110000</v>
      </c>
      <c r="E419">
        <v>72</v>
      </c>
      <c r="F419" s="3">
        <v>100.25419389463235</v>
      </c>
      <c r="J419" t="s">
        <v>216</v>
      </c>
    </row>
    <row r="420" spans="1:10">
      <c r="A420">
        <v>2</v>
      </c>
      <c r="B420">
        <v>-91.838999999999999</v>
      </c>
      <c r="C420">
        <v>406</v>
      </c>
      <c r="D420">
        <v>110000</v>
      </c>
      <c r="E420">
        <v>96</v>
      </c>
      <c r="F420" s="3">
        <v>100.89101024613002</v>
      </c>
    </row>
    <row r="421" spans="1:10">
      <c r="A421">
        <v>3</v>
      </c>
      <c r="B421">
        <v>-91.724000000000004</v>
      </c>
      <c r="C421">
        <v>406</v>
      </c>
      <c r="D421">
        <v>110000</v>
      </c>
      <c r="E421">
        <v>125</v>
      </c>
      <c r="F421" s="3">
        <v>102.2354705628814</v>
      </c>
    </row>
    <row r="422" spans="1:10">
      <c r="A422">
        <v>4</v>
      </c>
      <c r="B422">
        <v>-91.611999999999995</v>
      </c>
      <c r="C422">
        <v>406</v>
      </c>
      <c r="D422">
        <v>110000</v>
      </c>
      <c r="E422">
        <v>120</v>
      </c>
      <c r="F422" s="3">
        <v>104.73367480038021</v>
      </c>
    </row>
    <row r="423" spans="1:10">
      <c r="A423">
        <v>5</v>
      </c>
      <c r="B423">
        <v>-91.5</v>
      </c>
      <c r="C423">
        <v>406</v>
      </c>
      <c r="D423">
        <v>110000</v>
      </c>
      <c r="E423">
        <v>122</v>
      </c>
      <c r="F423" s="3">
        <v>109.2144964132369</v>
      </c>
    </row>
    <row r="424" spans="1:10">
      <c r="A424">
        <v>6</v>
      </c>
      <c r="B424">
        <v>-91.394000000000005</v>
      </c>
      <c r="C424">
        <v>406</v>
      </c>
      <c r="D424">
        <v>110000</v>
      </c>
      <c r="E424">
        <v>132</v>
      </c>
      <c r="F424" s="3">
        <v>116.31443417958425</v>
      </c>
    </row>
    <row r="425" spans="1:10">
      <c r="A425">
        <v>7</v>
      </c>
      <c r="B425">
        <v>-91.281000000000006</v>
      </c>
      <c r="C425">
        <v>406</v>
      </c>
      <c r="D425">
        <v>110000</v>
      </c>
      <c r="E425">
        <v>135</v>
      </c>
      <c r="F425" s="3">
        <v>128.38279010516914</v>
      </c>
    </row>
    <row r="426" spans="1:10">
      <c r="A426">
        <v>8</v>
      </c>
      <c r="B426">
        <v>-91.165000000000006</v>
      </c>
      <c r="C426">
        <v>406</v>
      </c>
      <c r="D426">
        <v>110000</v>
      </c>
      <c r="E426">
        <v>165</v>
      </c>
      <c r="F426" s="3">
        <v>147.40632947859891</v>
      </c>
    </row>
    <row r="427" spans="1:10">
      <c r="A427">
        <v>9</v>
      </c>
      <c r="B427">
        <v>-91.049000000000007</v>
      </c>
      <c r="C427">
        <v>406</v>
      </c>
      <c r="D427">
        <v>110000</v>
      </c>
      <c r="E427">
        <v>182</v>
      </c>
      <c r="F427" s="3">
        <v>174.99494100609701</v>
      </c>
    </row>
    <row r="428" spans="1:10">
      <c r="A428">
        <v>10</v>
      </c>
      <c r="B428">
        <v>-90.933999999999997</v>
      </c>
      <c r="C428">
        <v>406</v>
      </c>
      <c r="D428">
        <v>110000</v>
      </c>
      <c r="E428">
        <v>247</v>
      </c>
      <c r="F428" s="3">
        <v>212.10326268880868</v>
      </c>
    </row>
    <row r="429" spans="1:10">
      <c r="A429">
        <v>11</v>
      </c>
      <c r="B429">
        <v>-90.823999999999998</v>
      </c>
      <c r="C429">
        <v>406</v>
      </c>
      <c r="D429">
        <v>110000</v>
      </c>
      <c r="E429">
        <v>261</v>
      </c>
      <c r="F429" s="3">
        <v>256.84286091008124</v>
      </c>
    </row>
    <row r="430" spans="1:10">
      <c r="A430">
        <v>12</v>
      </c>
      <c r="B430">
        <v>-90.709000000000003</v>
      </c>
      <c r="C430">
        <v>406</v>
      </c>
      <c r="D430">
        <v>110000</v>
      </c>
      <c r="E430">
        <v>268</v>
      </c>
      <c r="F430" s="3">
        <v>311.8009001678825</v>
      </c>
    </row>
    <row r="431" spans="1:10">
      <c r="A431">
        <v>13</v>
      </c>
      <c r="B431">
        <v>-90.594999999999999</v>
      </c>
      <c r="C431">
        <v>406</v>
      </c>
      <c r="D431">
        <v>110000</v>
      </c>
      <c r="E431">
        <v>334</v>
      </c>
      <c r="F431" s="3">
        <v>371.08174182445589</v>
      </c>
    </row>
    <row r="432" spans="1:10">
      <c r="A432">
        <v>14</v>
      </c>
      <c r="B432">
        <v>-90.486999999999995</v>
      </c>
      <c r="C432">
        <v>406</v>
      </c>
      <c r="D432">
        <v>110000</v>
      </c>
      <c r="E432">
        <v>404</v>
      </c>
      <c r="F432" s="3">
        <v>426.82181799737316</v>
      </c>
    </row>
    <row r="433" spans="1:6">
      <c r="A433">
        <v>15</v>
      </c>
      <c r="B433">
        <v>-90.372</v>
      </c>
      <c r="C433">
        <v>406</v>
      </c>
      <c r="D433">
        <v>110000</v>
      </c>
      <c r="E433">
        <v>484</v>
      </c>
      <c r="F433" s="3">
        <v>479.37310181464585</v>
      </c>
    </row>
    <row r="434" spans="1:6">
      <c r="A434">
        <v>16</v>
      </c>
      <c r="B434">
        <v>-90.256</v>
      </c>
      <c r="C434">
        <v>406</v>
      </c>
      <c r="D434">
        <v>110000</v>
      </c>
      <c r="E434">
        <v>522</v>
      </c>
      <c r="F434" s="3">
        <v>518.50568619482181</v>
      </c>
    </row>
    <row r="435" spans="1:6">
      <c r="A435">
        <v>17</v>
      </c>
      <c r="B435">
        <v>-90.14</v>
      </c>
      <c r="C435">
        <v>406</v>
      </c>
      <c r="D435">
        <v>110000</v>
      </c>
      <c r="E435">
        <v>600</v>
      </c>
      <c r="F435" s="3">
        <v>538.08639389239625</v>
      </c>
    </row>
    <row r="436" spans="1:6">
      <c r="A436">
        <v>18</v>
      </c>
      <c r="B436">
        <v>-90.025000000000006</v>
      </c>
      <c r="C436">
        <v>406</v>
      </c>
      <c r="D436">
        <v>110000</v>
      </c>
      <c r="E436">
        <v>536</v>
      </c>
      <c r="F436" s="3">
        <v>535.27777165894679</v>
      </c>
    </row>
    <row r="437" spans="1:6">
      <c r="A437">
        <v>19</v>
      </c>
      <c r="B437">
        <v>-89.918999999999997</v>
      </c>
      <c r="C437">
        <v>406</v>
      </c>
      <c r="D437">
        <v>110000</v>
      </c>
      <c r="E437">
        <v>558</v>
      </c>
      <c r="F437" s="3">
        <v>513.39714869623162</v>
      </c>
    </row>
    <row r="438" spans="1:6">
      <c r="A438">
        <v>20</v>
      </c>
      <c r="B438">
        <v>-89.805999999999997</v>
      </c>
      <c r="C438">
        <v>406</v>
      </c>
      <c r="D438">
        <v>110000</v>
      </c>
      <c r="E438">
        <v>458</v>
      </c>
      <c r="F438" s="3">
        <v>472.85890110416108</v>
      </c>
    </row>
    <row r="439" spans="1:6">
      <c r="A439">
        <v>21</v>
      </c>
      <c r="B439">
        <v>-89.691000000000003</v>
      </c>
      <c r="C439">
        <v>406</v>
      </c>
      <c r="D439">
        <v>110000</v>
      </c>
      <c r="E439">
        <v>406</v>
      </c>
      <c r="F439" s="3">
        <v>418.95614092533793</v>
      </c>
    </row>
    <row r="440" spans="1:6">
      <c r="A440">
        <v>22</v>
      </c>
      <c r="B440">
        <v>-89.576999999999998</v>
      </c>
      <c r="C440">
        <v>406</v>
      </c>
      <c r="D440">
        <v>110000</v>
      </c>
      <c r="E440">
        <v>374</v>
      </c>
      <c r="F440" s="3">
        <v>359.65435507972489</v>
      </c>
    </row>
    <row r="441" spans="1:6">
      <c r="A441">
        <v>23</v>
      </c>
      <c r="B441">
        <v>-89.457999999999998</v>
      </c>
      <c r="C441">
        <v>406</v>
      </c>
      <c r="D441">
        <v>110000</v>
      </c>
      <c r="E441">
        <v>279</v>
      </c>
      <c r="F441" s="3">
        <v>298.44354702554085</v>
      </c>
    </row>
    <row r="442" spans="1:6">
      <c r="A442">
        <v>24</v>
      </c>
      <c r="B442">
        <v>-89.341999999999999</v>
      </c>
      <c r="C442">
        <v>406</v>
      </c>
      <c r="D442">
        <v>110000</v>
      </c>
      <c r="E442">
        <v>231</v>
      </c>
      <c r="F442" s="3">
        <v>244.76927236941907</v>
      </c>
    </row>
    <row r="443" spans="1:6">
      <c r="A443">
        <v>25</v>
      </c>
      <c r="B443">
        <v>-89.234999999999999</v>
      </c>
      <c r="C443">
        <v>406</v>
      </c>
      <c r="D443">
        <v>110000</v>
      </c>
      <c r="E443">
        <v>199</v>
      </c>
      <c r="F443" s="3">
        <v>203.28242722146842</v>
      </c>
    </row>
    <row r="444" spans="1:6">
      <c r="A444">
        <v>26</v>
      </c>
      <c r="B444">
        <v>-89.13</v>
      </c>
      <c r="C444">
        <v>406</v>
      </c>
      <c r="D444">
        <v>110000</v>
      </c>
      <c r="E444">
        <v>164</v>
      </c>
      <c r="F444" s="3">
        <v>170.96974054101022</v>
      </c>
    </row>
    <row r="445" spans="1:6">
      <c r="A445">
        <v>27</v>
      </c>
      <c r="B445">
        <v>-89.016000000000005</v>
      </c>
      <c r="C445">
        <v>406</v>
      </c>
      <c r="D445">
        <v>110000</v>
      </c>
      <c r="E445">
        <v>167</v>
      </c>
      <c r="F445" s="3">
        <v>144.93658991794433</v>
      </c>
    </row>
    <row r="446" spans="1:6">
      <c r="A446">
        <v>28</v>
      </c>
      <c r="B446">
        <v>-88.896000000000001</v>
      </c>
      <c r="C446">
        <v>406</v>
      </c>
      <c r="D446">
        <v>110000</v>
      </c>
      <c r="E446">
        <v>129</v>
      </c>
      <c r="F446" s="3">
        <v>126.24182685386897</v>
      </c>
    </row>
    <row r="447" spans="1:6">
      <c r="A447">
        <v>29</v>
      </c>
      <c r="B447">
        <v>-88.790999999999997</v>
      </c>
      <c r="C447">
        <v>406</v>
      </c>
      <c r="D447">
        <v>110000</v>
      </c>
      <c r="E447">
        <v>114</v>
      </c>
      <c r="F447" s="3">
        <v>115.59738399555474</v>
      </c>
    </row>
    <row r="448" spans="1:6">
      <c r="A448">
        <v>30</v>
      </c>
      <c r="B448">
        <v>-88.671999999999997</v>
      </c>
      <c r="C448">
        <v>406</v>
      </c>
      <c r="D448">
        <v>110000</v>
      </c>
      <c r="E448">
        <v>122</v>
      </c>
      <c r="F448" s="3">
        <v>108.14246187411565</v>
      </c>
    </row>
    <row r="449" spans="1:6">
      <c r="A449">
        <v>31</v>
      </c>
      <c r="B449">
        <v>-88.56</v>
      </c>
      <c r="C449">
        <v>406</v>
      </c>
      <c r="D449">
        <v>110000</v>
      </c>
      <c r="E449">
        <v>100</v>
      </c>
      <c r="F449" s="3">
        <v>104.12427637298569</v>
      </c>
    </row>
    <row r="450" spans="1:6">
      <c r="A450">
        <v>32</v>
      </c>
      <c r="B450">
        <v>-88.451999999999998</v>
      </c>
      <c r="C450">
        <v>406</v>
      </c>
      <c r="D450">
        <v>110000</v>
      </c>
      <c r="E450">
        <v>78</v>
      </c>
      <c r="F450" s="3">
        <v>101.9647721676904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176</v>
      </c>
      <c r="B468" t="s">
        <v>155</v>
      </c>
      <c r="C468" t="s">
        <v>158</v>
      </c>
      <c r="D468" t="s">
        <v>175</v>
      </c>
      <c r="E468" t="s">
        <v>174</v>
      </c>
      <c r="F468" t="s">
        <v>195</v>
      </c>
    </row>
    <row r="469" spans="1:10">
      <c r="A469">
        <v>1</v>
      </c>
      <c r="B469">
        <v>-91.947999999999993</v>
      </c>
      <c r="C469">
        <v>404</v>
      </c>
      <c r="D469">
        <v>110000</v>
      </c>
      <c r="E469">
        <v>95</v>
      </c>
      <c r="F469" s="3">
        <v>112.64855624425542</v>
      </c>
      <c r="J469" t="s">
        <v>217</v>
      </c>
    </row>
    <row r="470" spans="1:10">
      <c r="A470">
        <v>2</v>
      </c>
      <c r="B470">
        <v>-91.838999999999999</v>
      </c>
      <c r="C470">
        <v>404</v>
      </c>
      <c r="D470">
        <v>110000</v>
      </c>
      <c r="E470">
        <v>122</v>
      </c>
      <c r="F470" s="3">
        <v>112.98425859222793</v>
      </c>
    </row>
    <row r="471" spans="1:10">
      <c r="A471">
        <v>3</v>
      </c>
      <c r="B471">
        <v>-91.724000000000004</v>
      </c>
      <c r="C471">
        <v>404</v>
      </c>
      <c r="D471">
        <v>110000</v>
      </c>
      <c r="E471">
        <v>109</v>
      </c>
      <c r="F471" s="3">
        <v>113.78783485725273</v>
      </c>
    </row>
    <row r="472" spans="1:10">
      <c r="A472">
        <v>4</v>
      </c>
      <c r="B472">
        <v>-91.611999999999995</v>
      </c>
      <c r="C472">
        <v>404</v>
      </c>
      <c r="D472">
        <v>110000</v>
      </c>
      <c r="E472">
        <v>127</v>
      </c>
      <c r="F472" s="3">
        <v>115.46601272089583</v>
      </c>
    </row>
    <row r="473" spans="1:10">
      <c r="A473">
        <v>5</v>
      </c>
      <c r="B473">
        <v>-91.5</v>
      </c>
      <c r="C473">
        <v>404</v>
      </c>
      <c r="D473">
        <v>110000</v>
      </c>
      <c r="E473">
        <v>127</v>
      </c>
      <c r="F473" s="3">
        <v>118.81409712089156</v>
      </c>
    </row>
    <row r="474" spans="1:10">
      <c r="A474">
        <v>6</v>
      </c>
      <c r="B474">
        <v>-91.394000000000005</v>
      </c>
      <c r="C474">
        <v>404</v>
      </c>
      <c r="D474">
        <v>110000</v>
      </c>
      <c r="E474">
        <v>168</v>
      </c>
      <c r="F474" s="3">
        <v>124.64431282728334</v>
      </c>
    </row>
    <row r="475" spans="1:10">
      <c r="A475">
        <v>7</v>
      </c>
      <c r="B475">
        <v>-91.281000000000006</v>
      </c>
      <c r="C475">
        <v>404</v>
      </c>
      <c r="D475">
        <v>110000</v>
      </c>
      <c r="E475">
        <v>144</v>
      </c>
      <c r="F475" s="3">
        <v>135.45394051458686</v>
      </c>
    </row>
    <row r="476" spans="1:10">
      <c r="A476">
        <v>8</v>
      </c>
      <c r="B476">
        <v>-91.165000000000006</v>
      </c>
      <c r="C476">
        <v>404</v>
      </c>
      <c r="D476">
        <v>110000</v>
      </c>
      <c r="E476">
        <v>185</v>
      </c>
      <c r="F476" s="3">
        <v>153.93027166313703</v>
      </c>
    </row>
    <row r="477" spans="1:10">
      <c r="A477">
        <v>9</v>
      </c>
      <c r="B477">
        <v>-91.049000000000007</v>
      </c>
      <c r="C477">
        <v>404</v>
      </c>
      <c r="D477">
        <v>110000</v>
      </c>
      <c r="E477">
        <v>215</v>
      </c>
      <c r="F477" s="3">
        <v>182.72023264592679</v>
      </c>
    </row>
    <row r="478" spans="1:10">
      <c r="A478">
        <v>10</v>
      </c>
      <c r="B478">
        <v>-90.933999999999997</v>
      </c>
      <c r="C478">
        <v>404</v>
      </c>
      <c r="D478">
        <v>110000</v>
      </c>
      <c r="E478">
        <v>216</v>
      </c>
      <c r="F478" s="3">
        <v>223.89001430691422</v>
      </c>
    </row>
    <row r="479" spans="1:10">
      <c r="A479">
        <v>11</v>
      </c>
      <c r="B479">
        <v>-90.823999999999998</v>
      </c>
      <c r="C479">
        <v>404</v>
      </c>
      <c r="D479">
        <v>110000</v>
      </c>
      <c r="E479">
        <v>277</v>
      </c>
      <c r="F479" s="3">
        <v>276.04562702176048</v>
      </c>
    </row>
    <row r="480" spans="1:10">
      <c r="A480">
        <v>12</v>
      </c>
      <c r="B480">
        <v>-90.709000000000003</v>
      </c>
      <c r="C480">
        <v>404</v>
      </c>
      <c r="D480">
        <v>110000</v>
      </c>
      <c r="E480">
        <v>324</v>
      </c>
      <c r="F480" s="3">
        <v>342.66638638015144</v>
      </c>
    </row>
    <row r="481" spans="1:6">
      <c r="A481">
        <v>13</v>
      </c>
      <c r="B481">
        <v>-90.594999999999999</v>
      </c>
      <c r="C481">
        <v>404</v>
      </c>
      <c r="D481">
        <v>110000</v>
      </c>
      <c r="E481">
        <v>397</v>
      </c>
      <c r="F481" s="3">
        <v>416.5682861161319</v>
      </c>
    </row>
    <row r="482" spans="1:6">
      <c r="A482">
        <v>14</v>
      </c>
      <c r="B482">
        <v>-90.486999999999995</v>
      </c>
      <c r="C482">
        <v>404</v>
      </c>
      <c r="D482">
        <v>110000</v>
      </c>
      <c r="E482">
        <v>437</v>
      </c>
      <c r="F482" s="3">
        <v>487.04007029723465</v>
      </c>
    </row>
    <row r="483" spans="1:6">
      <c r="A483">
        <v>15</v>
      </c>
      <c r="B483">
        <v>-90.372</v>
      </c>
      <c r="C483">
        <v>404</v>
      </c>
      <c r="D483">
        <v>110000</v>
      </c>
      <c r="E483">
        <v>550</v>
      </c>
      <c r="F483" s="3">
        <v>553.24547538447462</v>
      </c>
    </row>
    <row r="484" spans="1:6">
      <c r="A484">
        <v>16</v>
      </c>
      <c r="B484">
        <v>-90.256</v>
      </c>
      <c r="C484">
        <v>404</v>
      </c>
      <c r="D484">
        <v>110000</v>
      </c>
      <c r="E484">
        <v>601</v>
      </c>
      <c r="F484" s="3">
        <v>600.74354265893135</v>
      </c>
    </row>
    <row r="485" spans="1:6">
      <c r="A485">
        <v>17</v>
      </c>
      <c r="B485">
        <v>-90.14</v>
      </c>
      <c r="C485">
        <v>404</v>
      </c>
      <c r="D485">
        <v>110000</v>
      </c>
      <c r="E485">
        <v>691</v>
      </c>
      <c r="F485" s="3">
        <v>620.79393276785572</v>
      </c>
    </row>
    <row r="486" spans="1:6">
      <c r="A486">
        <v>18</v>
      </c>
      <c r="B486">
        <v>-90.025000000000006</v>
      </c>
      <c r="C486">
        <v>404</v>
      </c>
      <c r="D486">
        <v>110000</v>
      </c>
      <c r="E486">
        <v>631</v>
      </c>
      <c r="F486" s="3">
        <v>610.03170619548757</v>
      </c>
    </row>
    <row r="487" spans="1:6">
      <c r="A487">
        <v>19</v>
      </c>
      <c r="B487">
        <v>-89.918999999999997</v>
      </c>
      <c r="C487">
        <v>404</v>
      </c>
      <c r="D487">
        <v>110000</v>
      </c>
      <c r="E487">
        <v>585</v>
      </c>
      <c r="F487" s="3">
        <v>574.6442415692751</v>
      </c>
    </row>
    <row r="488" spans="1:6">
      <c r="A488">
        <v>20</v>
      </c>
      <c r="B488">
        <v>-89.805999999999997</v>
      </c>
      <c r="C488">
        <v>404</v>
      </c>
      <c r="D488">
        <v>110000</v>
      </c>
      <c r="E488">
        <v>512</v>
      </c>
      <c r="F488" s="3">
        <v>515.97526483058596</v>
      </c>
    </row>
    <row r="489" spans="1:6">
      <c r="A489">
        <v>21</v>
      </c>
      <c r="B489">
        <v>-89.691000000000003</v>
      </c>
      <c r="C489">
        <v>404</v>
      </c>
      <c r="D489">
        <v>110000</v>
      </c>
      <c r="E489">
        <v>438</v>
      </c>
      <c r="F489" s="3">
        <v>443.27504982047327</v>
      </c>
    </row>
    <row r="490" spans="1:6">
      <c r="A490">
        <v>22</v>
      </c>
      <c r="B490">
        <v>-89.576999999999998</v>
      </c>
      <c r="C490">
        <v>404</v>
      </c>
      <c r="D490">
        <v>110000</v>
      </c>
      <c r="E490">
        <v>358</v>
      </c>
      <c r="F490" s="3">
        <v>368.25762300118885</v>
      </c>
    </row>
    <row r="491" spans="1:6">
      <c r="A491">
        <v>23</v>
      </c>
      <c r="B491">
        <v>-89.457999999999998</v>
      </c>
      <c r="C491">
        <v>404</v>
      </c>
      <c r="D491">
        <v>110000</v>
      </c>
      <c r="E491">
        <v>289</v>
      </c>
      <c r="F491" s="3">
        <v>295.90901314781064</v>
      </c>
    </row>
    <row r="492" spans="1:6">
      <c r="A492">
        <v>24</v>
      </c>
      <c r="B492">
        <v>-89.341999999999999</v>
      </c>
      <c r="C492">
        <v>404</v>
      </c>
      <c r="D492">
        <v>110000</v>
      </c>
      <c r="E492">
        <v>230</v>
      </c>
      <c r="F492" s="3">
        <v>237.03742431506248</v>
      </c>
    </row>
    <row r="493" spans="1:6">
      <c r="A493">
        <v>25</v>
      </c>
      <c r="B493">
        <v>-89.234999999999999</v>
      </c>
      <c r="C493">
        <v>404</v>
      </c>
      <c r="D493">
        <v>110000</v>
      </c>
      <c r="E493">
        <v>202</v>
      </c>
      <c r="F493" s="3">
        <v>194.96153101933288</v>
      </c>
    </row>
    <row r="494" spans="1:6">
      <c r="A494">
        <v>26</v>
      </c>
      <c r="B494">
        <v>-89.13</v>
      </c>
      <c r="C494">
        <v>404</v>
      </c>
      <c r="D494">
        <v>110000</v>
      </c>
      <c r="E494">
        <v>166</v>
      </c>
      <c r="F494" s="3">
        <v>164.75591061431902</v>
      </c>
    </row>
    <row r="495" spans="1:6">
      <c r="A495">
        <v>27</v>
      </c>
      <c r="B495">
        <v>-89.016000000000005</v>
      </c>
      <c r="C495">
        <v>404</v>
      </c>
      <c r="D495">
        <v>110000</v>
      </c>
      <c r="E495">
        <v>138</v>
      </c>
      <c r="F495" s="3">
        <v>142.54567764141163</v>
      </c>
    </row>
    <row r="496" spans="1:6">
      <c r="A496">
        <v>28</v>
      </c>
      <c r="B496">
        <v>-88.896000000000001</v>
      </c>
      <c r="C496">
        <v>404</v>
      </c>
      <c r="D496">
        <v>110000</v>
      </c>
      <c r="E496">
        <v>117</v>
      </c>
      <c r="F496" s="3">
        <v>128.20628611869842</v>
      </c>
    </row>
    <row r="497" spans="1:6">
      <c r="A497">
        <v>29</v>
      </c>
      <c r="B497">
        <v>-88.790999999999997</v>
      </c>
      <c r="C497">
        <v>404</v>
      </c>
      <c r="D497">
        <v>110000</v>
      </c>
      <c r="E497">
        <v>133</v>
      </c>
      <c r="F497" s="3">
        <v>120.9112404781357</v>
      </c>
    </row>
    <row r="498" spans="1:6">
      <c r="A498">
        <v>30</v>
      </c>
      <c r="B498">
        <v>-88.671999999999997</v>
      </c>
      <c r="C498">
        <v>404</v>
      </c>
      <c r="D498">
        <v>110000</v>
      </c>
      <c r="E498">
        <v>106</v>
      </c>
      <c r="F498" s="3">
        <v>116.37259272269421</v>
      </c>
    </row>
    <row r="499" spans="1:6">
      <c r="A499">
        <v>31</v>
      </c>
      <c r="B499">
        <v>-88.56</v>
      </c>
      <c r="C499">
        <v>404</v>
      </c>
      <c r="D499">
        <v>110000</v>
      </c>
      <c r="E499">
        <v>91</v>
      </c>
      <c r="F499" s="3">
        <v>114.23143419834598</v>
      </c>
    </row>
    <row r="500" spans="1:6">
      <c r="A500">
        <v>32</v>
      </c>
      <c r="B500">
        <v>-88.451999999999998</v>
      </c>
      <c r="C500">
        <v>404</v>
      </c>
      <c r="D500">
        <v>110000</v>
      </c>
      <c r="E500">
        <v>105</v>
      </c>
      <c r="F500" s="3">
        <v>113.22644109624517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176</v>
      </c>
      <c r="B518" t="s">
        <v>155</v>
      </c>
      <c r="C518" t="s">
        <v>158</v>
      </c>
      <c r="D518" t="s">
        <v>175</v>
      </c>
      <c r="E518" t="s">
        <v>174</v>
      </c>
      <c r="F518" t="s">
        <v>195</v>
      </c>
    </row>
    <row r="519" spans="1:10">
      <c r="A519">
        <v>1</v>
      </c>
      <c r="B519">
        <v>-91.947999999999993</v>
      </c>
      <c r="C519">
        <v>405</v>
      </c>
      <c r="D519">
        <v>110000</v>
      </c>
      <c r="E519">
        <v>79</v>
      </c>
      <c r="F519" s="3">
        <v>109.3812444934336</v>
      </c>
      <c r="J519" t="s">
        <v>218</v>
      </c>
    </row>
    <row r="520" spans="1:10">
      <c r="A520">
        <v>2</v>
      </c>
      <c r="B520">
        <v>-91.838999999999999</v>
      </c>
      <c r="C520">
        <v>405</v>
      </c>
      <c r="D520">
        <v>110000</v>
      </c>
      <c r="E520">
        <v>96</v>
      </c>
      <c r="F520" s="3">
        <v>109.83688057858105</v>
      </c>
    </row>
    <row r="521" spans="1:10">
      <c r="A521">
        <v>3</v>
      </c>
      <c r="B521">
        <v>-91.724000000000004</v>
      </c>
      <c r="C521">
        <v>405</v>
      </c>
      <c r="D521">
        <v>110000</v>
      </c>
      <c r="E521">
        <v>123</v>
      </c>
      <c r="F521" s="3">
        <v>110.90455476287131</v>
      </c>
    </row>
    <row r="522" spans="1:10">
      <c r="A522">
        <v>4</v>
      </c>
      <c r="B522">
        <v>-91.611999999999995</v>
      </c>
      <c r="C522">
        <v>405</v>
      </c>
      <c r="D522">
        <v>110000</v>
      </c>
      <c r="E522">
        <v>127</v>
      </c>
      <c r="F522" s="3">
        <v>113.08689861073726</v>
      </c>
    </row>
    <row r="523" spans="1:10">
      <c r="A523">
        <v>5</v>
      </c>
      <c r="B523">
        <v>-91.5</v>
      </c>
      <c r="C523">
        <v>405</v>
      </c>
      <c r="D523">
        <v>110000</v>
      </c>
      <c r="E523">
        <v>144</v>
      </c>
      <c r="F523" s="3">
        <v>117.34854885802191</v>
      </c>
    </row>
    <row r="524" spans="1:10">
      <c r="A524">
        <v>6</v>
      </c>
      <c r="B524">
        <v>-91.394000000000005</v>
      </c>
      <c r="C524">
        <v>405</v>
      </c>
      <c r="D524">
        <v>110000</v>
      </c>
      <c r="E524">
        <v>151</v>
      </c>
      <c r="F524" s="3">
        <v>124.6157479522909</v>
      </c>
    </row>
    <row r="525" spans="1:10">
      <c r="A525">
        <v>7</v>
      </c>
      <c r="B525">
        <v>-91.281000000000006</v>
      </c>
      <c r="C525">
        <v>405</v>
      </c>
      <c r="D525">
        <v>110000</v>
      </c>
      <c r="E525">
        <v>199</v>
      </c>
      <c r="F525" s="3">
        <v>137.80193194553334</v>
      </c>
    </row>
    <row r="526" spans="1:10">
      <c r="A526">
        <v>8</v>
      </c>
      <c r="B526">
        <v>-91.165000000000006</v>
      </c>
      <c r="C526">
        <v>405</v>
      </c>
      <c r="D526">
        <v>110000</v>
      </c>
      <c r="E526">
        <v>171</v>
      </c>
      <c r="F526" s="3">
        <v>159.82954498007601</v>
      </c>
    </row>
    <row r="527" spans="1:10">
      <c r="A527">
        <v>9</v>
      </c>
      <c r="B527">
        <v>-91.049000000000007</v>
      </c>
      <c r="C527">
        <v>405</v>
      </c>
      <c r="D527">
        <v>110000</v>
      </c>
      <c r="E527">
        <v>182</v>
      </c>
      <c r="F527" s="3">
        <v>193.34472879400499</v>
      </c>
    </row>
    <row r="528" spans="1:10">
      <c r="A528">
        <v>10</v>
      </c>
      <c r="B528">
        <v>-90.933999999999997</v>
      </c>
      <c r="C528">
        <v>405</v>
      </c>
      <c r="D528">
        <v>110000</v>
      </c>
      <c r="E528">
        <v>239</v>
      </c>
      <c r="F528" s="3">
        <v>240.10270206935894</v>
      </c>
    </row>
    <row r="529" spans="1:6">
      <c r="A529">
        <v>11</v>
      </c>
      <c r="B529">
        <v>-90.823999999999998</v>
      </c>
      <c r="C529">
        <v>405</v>
      </c>
      <c r="D529">
        <v>110000</v>
      </c>
      <c r="E529">
        <v>265</v>
      </c>
      <c r="F529" s="3">
        <v>297.850662068036</v>
      </c>
    </row>
    <row r="530" spans="1:6">
      <c r="A530">
        <v>12</v>
      </c>
      <c r="B530">
        <v>-90.709000000000003</v>
      </c>
      <c r="C530">
        <v>405</v>
      </c>
      <c r="D530">
        <v>110000</v>
      </c>
      <c r="E530">
        <v>396</v>
      </c>
      <c r="F530" s="3">
        <v>369.59704016181951</v>
      </c>
    </row>
    <row r="531" spans="1:6">
      <c r="A531">
        <v>13</v>
      </c>
      <c r="B531">
        <v>-90.594999999999999</v>
      </c>
      <c r="C531">
        <v>405</v>
      </c>
      <c r="D531">
        <v>110000</v>
      </c>
      <c r="E531">
        <v>405</v>
      </c>
      <c r="F531" s="3">
        <v>446.67815760543584</v>
      </c>
    </row>
    <row r="532" spans="1:6">
      <c r="A532">
        <v>14</v>
      </c>
      <c r="B532">
        <v>-90.486999999999995</v>
      </c>
      <c r="C532">
        <v>405</v>
      </c>
      <c r="D532">
        <v>110000</v>
      </c>
      <c r="E532">
        <v>517</v>
      </c>
      <c r="F532" s="3">
        <v>517.44831367205552</v>
      </c>
    </row>
    <row r="533" spans="1:6">
      <c r="A533">
        <v>15</v>
      </c>
      <c r="B533">
        <v>-90.372</v>
      </c>
      <c r="C533">
        <v>405</v>
      </c>
      <c r="D533">
        <v>110000</v>
      </c>
      <c r="E533">
        <v>581</v>
      </c>
      <c r="F533" s="3">
        <v>580.4968627897241</v>
      </c>
    </row>
    <row r="534" spans="1:6">
      <c r="A534">
        <v>16</v>
      </c>
      <c r="B534">
        <v>-90.256</v>
      </c>
      <c r="C534">
        <v>405</v>
      </c>
      <c r="D534">
        <v>110000</v>
      </c>
      <c r="E534">
        <v>639</v>
      </c>
      <c r="F534" s="3">
        <v>621.34385906257523</v>
      </c>
    </row>
    <row r="535" spans="1:6">
      <c r="A535">
        <v>17</v>
      </c>
      <c r="B535">
        <v>-90.14</v>
      </c>
      <c r="C535">
        <v>405</v>
      </c>
      <c r="D535">
        <v>110000</v>
      </c>
      <c r="E535">
        <v>660</v>
      </c>
      <c r="F535" s="3">
        <v>632.27066650495578</v>
      </c>
    </row>
    <row r="536" spans="1:6">
      <c r="A536">
        <v>18</v>
      </c>
      <c r="B536">
        <v>-90.025000000000006</v>
      </c>
      <c r="C536">
        <v>405</v>
      </c>
      <c r="D536">
        <v>110000</v>
      </c>
      <c r="E536">
        <v>598</v>
      </c>
      <c r="F536" s="3">
        <v>611.62172879289528</v>
      </c>
    </row>
    <row r="537" spans="1:6">
      <c r="A537">
        <v>19</v>
      </c>
      <c r="B537">
        <v>-89.918999999999997</v>
      </c>
      <c r="C537">
        <v>405</v>
      </c>
      <c r="D537">
        <v>110000</v>
      </c>
      <c r="E537">
        <v>589</v>
      </c>
      <c r="F537" s="3">
        <v>567.87410298198631</v>
      </c>
    </row>
    <row r="538" spans="1:6">
      <c r="A538">
        <v>20</v>
      </c>
      <c r="B538">
        <v>-89.805999999999997</v>
      </c>
      <c r="C538">
        <v>405</v>
      </c>
      <c r="D538">
        <v>110000</v>
      </c>
      <c r="E538">
        <v>495</v>
      </c>
      <c r="F538" s="3">
        <v>502.35329076646445</v>
      </c>
    </row>
    <row r="539" spans="1:6">
      <c r="A539">
        <v>21</v>
      </c>
      <c r="B539">
        <v>-89.691000000000003</v>
      </c>
      <c r="C539">
        <v>405</v>
      </c>
      <c r="D539">
        <v>110000</v>
      </c>
      <c r="E539">
        <v>434</v>
      </c>
      <c r="F539" s="3">
        <v>425.56644404368518</v>
      </c>
    </row>
    <row r="540" spans="1:6">
      <c r="A540">
        <v>22</v>
      </c>
      <c r="B540">
        <v>-89.576999999999998</v>
      </c>
      <c r="C540">
        <v>405</v>
      </c>
      <c r="D540">
        <v>110000</v>
      </c>
      <c r="E540">
        <v>359</v>
      </c>
      <c r="F540" s="3">
        <v>349.35966539925573</v>
      </c>
    </row>
    <row r="541" spans="1:6">
      <c r="A541">
        <v>23</v>
      </c>
      <c r="B541">
        <v>-89.457999999999998</v>
      </c>
      <c r="C541">
        <v>405</v>
      </c>
      <c r="D541">
        <v>110000</v>
      </c>
      <c r="E541">
        <v>269</v>
      </c>
      <c r="F541" s="3">
        <v>278.15810004042322</v>
      </c>
    </row>
    <row r="542" spans="1:6">
      <c r="A542">
        <v>24</v>
      </c>
      <c r="B542">
        <v>-89.341999999999999</v>
      </c>
      <c r="C542">
        <v>405</v>
      </c>
      <c r="D542">
        <v>110000</v>
      </c>
      <c r="E542">
        <v>193</v>
      </c>
      <c r="F542" s="3">
        <v>221.80548727217305</v>
      </c>
    </row>
    <row r="543" spans="1:6">
      <c r="A543">
        <v>25</v>
      </c>
      <c r="B543">
        <v>-89.234999999999999</v>
      </c>
      <c r="C543">
        <v>405</v>
      </c>
      <c r="D543">
        <v>110000</v>
      </c>
      <c r="E543">
        <v>181</v>
      </c>
      <c r="F543" s="3">
        <v>182.48487174217416</v>
      </c>
    </row>
    <row r="544" spans="1:6">
      <c r="A544">
        <v>26</v>
      </c>
      <c r="B544">
        <v>-89.13</v>
      </c>
      <c r="C544">
        <v>405</v>
      </c>
      <c r="D544">
        <v>110000</v>
      </c>
      <c r="E544">
        <v>171</v>
      </c>
      <c r="F544" s="3">
        <v>154.85215863428795</v>
      </c>
    </row>
    <row r="545" spans="1:6">
      <c r="A545">
        <v>27</v>
      </c>
      <c r="B545">
        <v>-89.016000000000005</v>
      </c>
      <c r="C545">
        <v>405</v>
      </c>
      <c r="D545">
        <v>110000</v>
      </c>
      <c r="E545">
        <v>139</v>
      </c>
      <c r="F545" s="3">
        <v>134.95204641432019</v>
      </c>
    </row>
    <row r="546" spans="1:6">
      <c r="A546">
        <v>28</v>
      </c>
      <c r="B546">
        <v>-88.896000000000001</v>
      </c>
      <c r="C546">
        <v>405</v>
      </c>
      <c r="D546">
        <v>110000</v>
      </c>
      <c r="E546">
        <v>127</v>
      </c>
      <c r="F546" s="3">
        <v>122.37574782014255</v>
      </c>
    </row>
    <row r="547" spans="1:6">
      <c r="A547">
        <v>29</v>
      </c>
      <c r="B547">
        <v>-88.790999999999997</v>
      </c>
      <c r="C547">
        <v>405</v>
      </c>
      <c r="D547">
        <v>110000</v>
      </c>
      <c r="E547">
        <v>112</v>
      </c>
      <c r="F547" s="3">
        <v>116.10582699183918</v>
      </c>
    </row>
    <row r="548" spans="1:6">
      <c r="A548">
        <v>30</v>
      </c>
      <c r="B548">
        <v>-88.671999999999997</v>
      </c>
      <c r="C548">
        <v>405</v>
      </c>
      <c r="D548">
        <v>110000</v>
      </c>
      <c r="E548">
        <v>106</v>
      </c>
      <c r="F548" s="3">
        <v>112.27891454278929</v>
      </c>
    </row>
    <row r="549" spans="1:6">
      <c r="A549">
        <v>31</v>
      </c>
      <c r="B549">
        <v>-88.56</v>
      </c>
      <c r="C549">
        <v>405</v>
      </c>
      <c r="D549">
        <v>110000</v>
      </c>
      <c r="E549">
        <v>111</v>
      </c>
      <c r="F549" s="3">
        <v>110.50873410624222</v>
      </c>
    </row>
    <row r="550" spans="1:6">
      <c r="A550">
        <v>32</v>
      </c>
      <c r="B550">
        <v>-88.451999999999998</v>
      </c>
      <c r="C550">
        <v>405</v>
      </c>
      <c r="D550">
        <v>110000</v>
      </c>
      <c r="E550">
        <v>93</v>
      </c>
      <c r="F550" s="3">
        <v>109.69298857138594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176</v>
      </c>
      <c r="B568" t="s">
        <v>155</v>
      </c>
      <c r="C568" t="s">
        <v>158</v>
      </c>
      <c r="D568" t="s">
        <v>175</v>
      </c>
      <c r="E568" t="s">
        <v>174</v>
      </c>
      <c r="F568" t="s">
        <v>195</v>
      </c>
    </row>
    <row r="569" spans="1:10">
      <c r="A569">
        <v>1</v>
      </c>
      <c r="B569">
        <v>-91.947999999999993</v>
      </c>
      <c r="C569">
        <v>406</v>
      </c>
      <c r="D569">
        <v>110000</v>
      </c>
      <c r="E569">
        <v>78</v>
      </c>
      <c r="F569" s="3">
        <v>107.05850686095131</v>
      </c>
      <c r="J569" t="s">
        <v>219</v>
      </c>
    </row>
    <row r="570" spans="1:10">
      <c r="A570">
        <v>2</v>
      </c>
      <c r="B570">
        <v>-91.838999999999999</v>
      </c>
      <c r="C570">
        <v>406</v>
      </c>
      <c r="D570">
        <v>110000</v>
      </c>
      <c r="E570">
        <v>103</v>
      </c>
      <c r="F570" s="3">
        <v>107.78625000114543</v>
      </c>
    </row>
    <row r="571" spans="1:10">
      <c r="A571">
        <v>3</v>
      </c>
      <c r="B571">
        <v>-91.724000000000004</v>
      </c>
      <c r="C571">
        <v>406</v>
      </c>
      <c r="D571">
        <v>110000</v>
      </c>
      <c r="E571">
        <v>88</v>
      </c>
      <c r="F571" s="3">
        <v>109.35806865992592</v>
      </c>
    </row>
    <row r="572" spans="1:10">
      <c r="A572">
        <v>4</v>
      </c>
      <c r="B572">
        <v>-91.611999999999995</v>
      </c>
      <c r="C572">
        <v>406</v>
      </c>
      <c r="D572">
        <v>110000</v>
      </c>
      <c r="E572">
        <v>128</v>
      </c>
      <c r="F572" s="3">
        <v>112.33048640563081</v>
      </c>
    </row>
    <row r="573" spans="1:10">
      <c r="A573">
        <v>5</v>
      </c>
      <c r="B573">
        <v>-91.5</v>
      </c>
      <c r="C573">
        <v>406</v>
      </c>
      <c r="D573">
        <v>110000</v>
      </c>
      <c r="E573">
        <v>149</v>
      </c>
      <c r="F573" s="3">
        <v>117.7260588845029</v>
      </c>
    </row>
    <row r="574" spans="1:10">
      <c r="A574">
        <v>6</v>
      </c>
      <c r="B574">
        <v>-91.394000000000005</v>
      </c>
      <c r="C574">
        <v>406</v>
      </c>
      <c r="D574">
        <v>110000</v>
      </c>
      <c r="E574">
        <v>157</v>
      </c>
      <c r="F574" s="3">
        <v>126.32967508747585</v>
      </c>
    </row>
    <row r="575" spans="1:10">
      <c r="A575">
        <v>7</v>
      </c>
      <c r="B575">
        <v>-91.281000000000006</v>
      </c>
      <c r="C575">
        <v>406</v>
      </c>
      <c r="D575">
        <v>110000</v>
      </c>
      <c r="E575">
        <v>161</v>
      </c>
      <c r="F575" s="3">
        <v>140.96571293932743</v>
      </c>
    </row>
    <row r="576" spans="1:10">
      <c r="A576">
        <v>8</v>
      </c>
      <c r="B576">
        <v>-91.165000000000006</v>
      </c>
      <c r="C576">
        <v>406</v>
      </c>
      <c r="D576">
        <v>110000</v>
      </c>
      <c r="E576">
        <v>203</v>
      </c>
      <c r="F576" s="3">
        <v>163.9111567305338</v>
      </c>
    </row>
    <row r="577" spans="1:6">
      <c r="A577">
        <v>9</v>
      </c>
      <c r="B577">
        <v>-91.049000000000007</v>
      </c>
      <c r="C577">
        <v>406</v>
      </c>
      <c r="D577">
        <v>110000</v>
      </c>
      <c r="E577">
        <v>184</v>
      </c>
      <c r="F577" s="3">
        <v>196.77060491704768</v>
      </c>
    </row>
    <row r="578" spans="1:6">
      <c r="A578">
        <v>10</v>
      </c>
      <c r="B578">
        <v>-90.933999999999997</v>
      </c>
      <c r="C578">
        <v>406</v>
      </c>
      <c r="D578">
        <v>110000</v>
      </c>
      <c r="E578">
        <v>228</v>
      </c>
      <c r="F578" s="3">
        <v>240.07180209108395</v>
      </c>
    </row>
    <row r="579" spans="1:6">
      <c r="A579">
        <v>11</v>
      </c>
      <c r="B579">
        <v>-90.823999999999998</v>
      </c>
      <c r="C579">
        <v>406</v>
      </c>
      <c r="D579">
        <v>110000</v>
      </c>
      <c r="E579">
        <v>310</v>
      </c>
      <c r="F579" s="3">
        <v>290.79189946523962</v>
      </c>
    </row>
    <row r="580" spans="1:6">
      <c r="A580">
        <v>12</v>
      </c>
      <c r="B580">
        <v>-90.709000000000003</v>
      </c>
      <c r="C580">
        <v>406</v>
      </c>
      <c r="D580">
        <v>110000</v>
      </c>
      <c r="E580">
        <v>327</v>
      </c>
      <c r="F580" s="3">
        <v>350.64117375893682</v>
      </c>
    </row>
    <row r="581" spans="1:6">
      <c r="A581">
        <v>13</v>
      </c>
      <c r="B581">
        <v>-90.594999999999999</v>
      </c>
      <c r="C581">
        <v>406</v>
      </c>
      <c r="D581">
        <v>110000</v>
      </c>
      <c r="E581">
        <v>371</v>
      </c>
      <c r="F581" s="3">
        <v>411.63712525116199</v>
      </c>
    </row>
    <row r="582" spans="1:6">
      <c r="A582">
        <v>14</v>
      </c>
      <c r="B582">
        <v>-90.486999999999995</v>
      </c>
      <c r="C582">
        <v>406</v>
      </c>
      <c r="D582">
        <v>110000</v>
      </c>
      <c r="E582">
        <v>417</v>
      </c>
      <c r="F582" s="3">
        <v>464.60639415696807</v>
      </c>
    </row>
    <row r="583" spans="1:6">
      <c r="A583">
        <v>15</v>
      </c>
      <c r="B583">
        <v>-90.372</v>
      </c>
      <c r="C583">
        <v>406</v>
      </c>
      <c r="D583">
        <v>110000</v>
      </c>
      <c r="E583">
        <v>548</v>
      </c>
      <c r="F583" s="3">
        <v>508.52148041795368</v>
      </c>
    </row>
    <row r="584" spans="1:6">
      <c r="A584">
        <v>16</v>
      </c>
      <c r="B584">
        <v>-90.256</v>
      </c>
      <c r="C584">
        <v>406</v>
      </c>
      <c r="D584">
        <v>110000</v>
      </c>
      <c r="E584">
        <v>553</v>
      </c>
      <c r="F584" s="3">
        <v>533.14952860266033</v>
      </c>
    </row>
    <row r="585" spans="1:6">
      <c r="A585">
        <v>17</v>
      </c>
      <c r="B585">
        <v>-90.14</v>
      </c>
      <c r="C585">
        <v>406</v>
      </c>
      <c r="D585">
        <v>110000</v>
      </c>
      <c r="E585">
        <v>565</v>
      </c>
      <c r="F585" s="3">
        <v>533.99809799452896</v>
      </c>
    </row>
    <row r="586" spans="1:6">
      <c r="A586">
        <v>18</v>
      </c>
      <c r="B586">
        <v>-90.025000000000006</v>
      </c>
      <c r="C586">
        <v>406</v>
      </c>
      <c r="D586">
        <v>110000</v>
      </c>
      <c r="E586">
        <v>557</v>
      </c>
      <c r="F586" s="3">
        <v>511.21789356257096</v>
      </c>
    </row>
    <row r="587" spans="1:6">
      <c r="A587">
        <v>19</v>
      </c>
      <c r="B587">
        <v>-89.918999999999997</v>
      </c>
      <c r="C587">
        <v>406</v>
      </c>
      <c r="D587">
        <v>110000</v>
      </c>
      <c r="E587">
        <v>463</v>
      </c>
      <c r="F587" s="3">
        <v>472.52047210479384</v>
      </c>
    </row>
    <row r="588" spans="1:6">
      <c r="A588">
        <v>20</v>
      </c>
      <c r="B588">
        <v>-89.805999999999997</v>
      </c>
      <c r="C588">
        <v>406</v>
      </c>
      <c r="D588">
        <v>110000</v>
      </c>
      <c r="E588">
        <v>442</v>
      </c>
      <c r="F588" s="3">
        <v>418.4058145966643</v>
      </c>
    </row>
    <row r="589" spans="1:6">
      <c r="A589">
        <v>21</v>
      </c>
      <c r="B589">
        <v>-89.691000000000003</v>
      </c>
      <c r="C589">
        <v>406</v>
      </c>
      <c r="D589">
        <v>110000</v>
      </c>
      <c r="E589">
        <v>332</v>
      </c>
      <c r="F589" s="3">
        <v>357.1058659397446</v>
      </c>
    </row>
    <row r="590" spans="1:6">
      <c r="A590">
        <v>22</v>
      </c>
      <c r="B590">
        <v>-89.576999999999998</v>
      </c>
      <c r="C590">
        <v>406</v>
      </c>
      <c r="D590">
        <v>110000</v>
      </c>
      <c r="E590">
        <v>281</v>
      </c>
      <c r="F590" s="3">
        <v>297.2950740145348</v>
      </c>
    </row>
    <row r="591" spans="1:6">
      <c r="A591">
        <v>23</v>
      </c>
      <c r="B591">
        <v>-89.457999999999998</v>
      </c>
      <c r="C591">
        <v>406</v>
      </c>
      <c r="D591">
        <v>110000</v>
      </c>
      <c r="E591">
        <v>224</v>
      </c>
      <c r="F591" s="3">
        <v>241.77588063225463</v>
      </c>
    </row>
    <row r="592" spans="1:6">
      <c r="A592">
        <v>24</v>
      </c>
      <c r="B592">
        <v>-89.341999999999999</v>
      </c>
      <c r="C592">
        <v>406</v>
      </c>
      <c r="D592">
        <v>110000</v>
      </c>
      <c r="E592">
        <v>192</v>
      </c>
      <c r="F592" s="3">
        <v>197.7705918319632</v>
      </c>
    </row>
    <row r="593" spans="1:6">
      <c r="A593">
        <v>25</v>
      </c>
      <c r="B593">
        <v>-89.234999999999999</v>
      </c>
      <c r="C593">
        <v>406</v>
      </c>
      <c r="D593">
        <v>110000</v>
      </c>
      <c r="E593">
        <v>177</v>
      </c>
      <c r="F593" s="3">
        <v>166.82917690790492</v>
      </c>
    </row>
    <row r="594" spans="1:6">
      <c r="A594">
        <v>26</v>
      </c>
      <c r="B594">
        <v>-89.13</v>
      </c>
      <c r="C594">
        <v>406</v>
      </c>
      <c r="D594">
        <v>110000</v>
      </c>
      <c r="E594">
        <v>148</v>
      </c>
      <c r="F594" s="3">
        <v>144.81457718584946</v>
      </c>
    </row>
    <row r="595" spans="1:6">
      <c r="A595">
        <v>27</v>
      </c>
      <c r="B595">
        <v>-89.016000000000005</v>
      </c>
      <c r="C595">
        <v>406</v>
      </c>
      <c r="D595">
        <v>110000</v>
      </c>
      <c r="E595">
        <v>136</v>
      </c>
      <c r="F595" s="3">
        <v>128.68097223826771</v>
      </c>
    </row>
    <row r="596" spans="1:6">
      <c r="A596">
        <v>28</v>
      </c>
      <c r="B596">
        <v>-88.896000000000001</v>
      </c>
      <c r="C596">
        <v>406</v>
      </c>
      <c r="D596">
        <v>110000</v>
      </c>
      <c r="E596">
        <v>123</v>
      </c>
      <c r="F596" s="3">
        <v>118.24011157210977</v>
      </c>
    </row>
    <row r="597" spans="1:6">
      <c r="A597">
        <v>29</v>
      </c>
      <c r="B597">
        <v>-88.790999999999997</v>
      </c>
      <c r="C597">
        <v>406</v>
      </c>
      <c r="D597">
        <v>110000</v>
      </c>
      <c r="E597">
        <v>108</v>
      </c>
      <c r="F597" s="3">
        <v>112.88689589684904</v>
      </c>
    </row>
    <row r="598" spans="1:6">
      <c r="A598">
        <v>30</v>
      </c>
      <c r="B598">
        <v>-88.671999999999997</v>
      </c>
      <c r="C598">
        <v>406</v>
      </c>
      <c r="D598">
        <v>110000</v>
      </c>
      <c r="E598">
        <v>127</v>
      </c>
      <c r="F598" s="3">
        <v>109.51385353883096</v>
      </c>
    </row>
    <row r="599" spans="1:6">
      <c r="A599">
        <v>31</v>
      </c>
      <c r="B599">
        <v>-88.56</v>
      </c>
      <c r="C599">
        <v>406</v>
      </c>
      <c r="D599">
        <v>110000</v>
      </c>
      <c r="E599">
        <v>92</v>
      </c>
      <c r="F599" s="3">
        <v>107.89304315378801</v>
      </c>
    </row>
    <row r="600" spans="1:6">
      <c r="A600">
        <v>32</v>
      </c>
      <c r="B600">
        <v>-88.451999999999998</v>
      </c>
      <c r="C600">
        <v>406</v>
      </c>
      <c r="D600">
        <v>110000</v>
      </c>
      <c r="E600">
        <v>112</v>
      </c>
      <c r="F600" s="3">
        <v>107.1151686410454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176</v>
      </c>
      <c r="B618" t="s">
        <v>155</v>
      </c>
      <c r="C618" t="s">
        <v>158</v>
      </c>
      <c r="D618" t="s">
        <v>175</v>
      </c>
      <c r="E618" t="s">
        <v>174</v>
      </c>
      <c r="F618" t="s">
        <v>195</v>
      </c>
    </row>
    <row r="619" spans="1:10">
      <c r="A619">
        <v>1</v>
      </c>
      <c r="B619">
        <v>-91.947999999999993</v>
      </c>
      <c r="C619">
        <v>407</v>
      </c>
      <c r="D619">
        <v>110000</v>
      </c>
      <c r="E619">
        <v>88</v>
      </c>
      <c r="F619" s="3">
        <v>109.89358580393962</v>
      </c>
      <c r="J619" t="s">
        <v>220</v>
      </c>
    </row>
    <row r="620" spans="1:10">
      <c r="A620">
        <v>2</v>
      </c>
      <c r="B620">
        <v>-91.838999999999999</v>
      </c>
      <c r="C620">
        <v>407</v>
      </c>
      <c r="D620">
        <v>110000</v>
      </c>
      <c r="E620">
        <v>89</v>
      </c>
      <c r="F620" s="3">
        <v>110.51146106442644</v>
      </c>
    </row>
    <row r="621" spans="1:10">
      <c r="A621">
        <v>3</v>
      </c>
      <c r="B621">
        <v>-91.724000000000004</v>
      </c>
      <c r="C621">
        <v>407</v>
      </c>
      <c r="D621">
        <v>110000</v>
      </c>
      <c r="E621">
        <v>108</v>
      </c>
      <c r="F621" s="3">
        <v>111.88639894518788</v>
      </c>
    </row>
    <row r="622" spans="1:10">
      <c r="A622">
        <v>4</v>
      </c>
      <c r="B622">
        <v>-91.611999999999995</v>
      </c>
      <c r="C622">
        <v>407</v>
      </c>
      <c r="D622">
        <v>110000</v>
      </c>
      <c r="E622">
        <v>144</v>
      </c>
      <c r="F622" s="3">
        <v>114.5619744496334</v>
      </c>
    </row>
    <row r="623" spans="1:10">
      <c r="A623">
        <v>5</v>
      </c>
      <c r="B623">
        <v>-91.5</v>
      </c>
      <c r="C623">
        <v>407</v>
      </c>
      <c r="D623">
        <v>110000</v>
      </c>
      <c r="E623">
        <v>137</v>
      </c>
      <c r="F623" s="3">
        <v>119.5517247354955</v>
      </c>
    </row>
    <row r="624" spans="1:10">
      <c r="A624">
        <v>6</v>
      </c>
      <c r="B624">
        <v>-91.394000000000005</v>
      </c>
      <c r="C624">
        <v>407</v>
      </c>
      <c r="D624">
        <v>110000</v>
      </c>
      <c r="E624">
        <v>135</v>
      </c>
      <c r="F624" s="3">
        <v>127.70944871723543</v>
      </c>
    </row>
    <row r="625" spans="1:6">
      <c r="A625">
        <v>7</v>
      </c>
      <c r="B625">
        <v>-91.281000000000006</v>
      </c>
      <c r="C625">
        <v>407</v>
      </c>
      <c r="D625">
        <v>110000</v>
      </c>
      <c r="E625">
        <v>141</v>
      </c>
      <c r="F625" s="3">
        <v>141.92638449355226</v>
      </c>
    </row>
    <row r="626" spans="1:6">
      <c r="A626">
        <v>8</v>
      </c>
      <c r="B626">
        <v>-91.165000000000006</v>
      </c>
      <c r="C626">
        <v>407</v>
      </c>
      <c r="D626">
        <v>110000</v>
      </c>
      <c r="E626">
        <v>186</v>
      </c>
      <c r="F626" s="3">
        <v>164.7562025189776</v>
      </c>
    </row>
    <row r="627" spans="1:6">
      <c r="A627">
        <v>9</v>
      </c>
      <c r="B627">
        <v>-91.049000000000007</v>
      </c>
      <c r="C627">
        <v>407</v>
      </c>
      <c r="D627">
        <v>110000</v>
      </c>
      <c r="E627">
        <v>216</v>
      </c>
      <c r="F627" s="3">
        <v>198.21588404250664</v>
      </c>
    </row>
    <row r="628" spans="1:6">
      <c r="A628">
        <v>10</v>
      </c>
      <c r="B628">
        <v>-90.933999999999997</v>
      </c>
      <c r="C628">
        <v>407</v>
      </c>
      <c r="D628">
        <v>110000</v>
      </c>
      <c r="E628">
        <v>253</v>
      </c>
      <c r="F628" s="3">
        <v>243.29358966940407</v>
      </c>
    </row>
    <row r="629" spans="1:6">
      <c r="A629">
        <v>11</v>
      </c>
      <c r="B629">
        <v>-90.823999999999998</v>
      </c>
      <c r="C629">
        <v>407</v>
      </c>
      <c r="D629">
        <v>110000</v>
      </c>
      <c r="E629">
        <v>278</v>
      </c>
      <c r="F629" s="3">
        <v>297.2089844537</v>
      </c>
    </row>
    <row r="630" spans="1:6">
      <c r="A630">
        <v>12</v>
      </c>
      <c r="B630">
        <v>-90.709000000000003</v>
      </c>
      <c r="C630">
        <v>407</v>
      </c>
      <c r="D630">
        <v>110000</v>
      </c>
      <c r="E630">
        <v>345</v>
      </c>
      <c r="F630" s="3">
        <v>362.16555076826097</v>
      </c>
    </row>
    <row r="631" spans="1:6">
      <c r="A631">
        <v>13</v>
      </c>
      <c r="B631">
        <v>-90.594999999999999</v>
      </c>
      <c r="C631">
        <v>407</v>
      </c>
      <c r="D631">
        <v>110000</v>
      </c>
      <c r="E631">
        <v>405</v>
      </c>
      <c r="F631" s="3">
        <v>429.83625983331297</v>
      </c>
    </row>
    <row r="632" spans="1:6">
      <c r="A632">
        <v>14</v>
      </c>
      <c r="B632">
        <v>-90.486999999999995</v>
      </c>
      <c r="C632">
        <v>407</v>
      </c>
      <c r="D632">
        <v>110000</v>
      </c>
      <c r="E632">
        <v>460</v>
      </c>
      <c r="F632" s="3">
        <v>490.04011073854662</v>
      </c>
    </row>
    <row r="633" spans="1:6">
      <c r="A633">
        <v>15</v>
      </c>
      <c r="B633">
        <v>-90.372</v>
      </c>
      <c r="C633">
        <v>407</v>
      </c>
      <c r="D633">
        <v>110000</v>
      </c>
      <c r="E633">
        <v>554</v>
      </c>
      <c r="F633" s="3">
        <v>541.6308885087418</v>
      </c>
    </row>
    <row r="634" spans="1:6">
      <c r="A634">
        <v>16</v>
      </c>
      <c r="B634">
        <v>-90.256</v>
      </c>
      <c r="C634">
        <v>407</v>
      </c>
      <c r="D634">
        <v>110000</v>
      </c>
      <c r="E634">
        <v>573</v>
      </c>
      <c r="F634" s="3">
        <v>572.7219676660502</v>
      </c>
    </row>
    <row r="635" spans="1:6">
      <c r="A635">
        <v>17</v>
      </c>
      <c r="B635">
        <v>-90.14</v>
      </c>
      <c r="C635">
        <v>407</v>
      </c>
      <c r="D635">
        <v>110000</v>
      </c>
      <c r="E635">
        <v>664</v>
      </c>
      <c r="F635" s="3">
        <v>577.59338453748057</v>
      </c>
    </row>
    <row r="636" spans="1:6">
      <c r="A636">
        <v>18</v>
      </c>
      <c r="B636">
        <v>-90.025000000000006</v>
      </c>
      <c r="C636">
        <v>407</v>
      </c>
      <c r="D636">
        <v>110000</v>
      </c>
      <c r="E636">
        <v>550</v>
      </c>
      <c r="F636" s="3">
        <v>555.70748704528137</v>
      </c>
    </row>
    <row r="637" spans="1:6">
      <c r="A637">
        <v>19</v>
      </c>
      <c r="B637">
        <v>-89.918999999999997</v>
      </c>
      <c r="C637">
        <v>407</v>
      </c>
      <c r="D637">
        <v>110000</v>
      </c>
      <c r="E637">
        <v>535</v>
      </c>
      <c r="F637" s="3">
        <v>515.06242567586071</v>
      </c>
    </row>
    <row r="638" spans="1:6">
      <c r="A638">
        <v>20</v>
      </c>
      <c r="B638">
        <v>-89.805999999999997</v>
      </c>
      <c r="C638">
        <v>407</v>
      </c>
      <c r="D638">
        <v>110000</v>
      </c>
      <c r="E638">
        <v>446</v>
      </c>
      <c r="F638" s="3">
        <v>456.45136454764418</v>
      </c>
    </row>
    <row r="639" spans="1:6">
      <c r="A639">
        <v>21</v>
      </c>
      <c r="B639">
        <v>-89.691000000000003</v>
      </c>
      <c r="C639">
        <v>407</v>
      </c>
      <c r="D639">
        <v>110000</v>
      </c>
      <c r="E639">
        <v>377</v>
      </c>
      <c r="F639" s="3">
        <v>388.94896679959191</v>
      </c>
    </row>
    <row r="640" spans="1:6">
      <c r="A640">
        <v>22</v>
      </c>
      <c r="B640">
        <v>-89.576999999999998</v>
      </c>
      <c r="C640">
        <v>407</v>
      </c>
      <c r="D640">
        <v>110000</v>
      </c>
      <c r="E640">
        <v>298</v>
      </c>
      <c r="F640" s="3">
        <v>322.45050039039501</v>
      </c>
    </row>
    <row r="641" spans="1:6">
      <c r="A641">
        <v>23</v>
      </c>
      <c r="B641">
        <v>-89.457999999999998</v>
      </c>
      <c r="C641">
        <v>407</v>
      </c>
      <c r="D641">
        <v>110000</v>
      </c>
      <c r="E641">
        <v>252</v>
      </c>
      <c r="F641" s="3">
        <v>260.38512721512018</v>
      </c>
    </row>
    <row r="642" spans="1:6">
      <c r="A642">
        <v>24</v>
      </c>
      <c r="B642">
        <v>-89.341999999999999</v>
      </c>
      <c r="C642">
        <v>407</v>
      </c>
      <c r="D642">
        <v>110000</v>
      </c>
      <c r="E642">
        <v>208</v>
      </c>
      <c r="F642" s="3">
        <v>211.07254912871628</v>
      </c>
    </row>
    <row r="643" spans="1:6">
      <c r="A643">
        <v>25</v>
      </c>
      <c r="B643">
        <v>-89.234999999999999</v>
      </c>
      <c r="C643">
        <v>407</v>
      </c>
      <c r="D643">
        <v>110000</v>
      </c>
      <c r="E643">
        <v>197</v>
      </c>
      <c r="F643" s="3">
        <v>176.40142119677722</v>
      </c>
    </row>
    <row r="644" spans="1:6">
      <c r="A644">
        <v>26</v>
      </c>
      <c r="B644">
        <v>-89.13</v>
      </c>
      <c r="C644">
        <v>407</v>
      </c>
      <c r="D644">
        <v>110000</v>
      </c>
      <c r="E644">
        <v>164</v>
      </c>
      <c r="F644" s="3">
        <v>151.78049587055156</v>
      </c>
    </row>
    <row r="645" spans="1:6">
      <c r="A645">
        <v>27</v>
      </c>
      <c r="B645">
        <v>-89.016000000000005</v>
      </c>
      <c r="C645">
        <v>407</v>
      </c>
      <c r="D645">
        <v>110000</v>
      </c>
      <c r="E645">
        <v>115</v>
      </c>
      <c r="F645" s="3">
        <v>133.8034662945102</v>
      </c>
    </row>
    <row r="646" spans="1:6">
      <c r="A646">
        <v>28</v>
      </c>
      <c r="B646">
        <v>-88.896000000000001</v>
      </c>
      <c r="C646">
        <v>407</v>
      </c>
      <c r="D646">
        <v>110000</v>
      </c>
      <c r="E646">
        <v>153</v>
      </c>
      <c r="F646" s="3">
        <v>122.23640550263735</v>
      </c>
    </row>
    <row r="647" spans="1:6">
      <c r="A647">
        <v>29</v>
      </c>
      <c r="B647">
        <v>-88.790999999999997</v>
      </c>
      <c r="C647">
        <v>407</v>
      </c>
      <c r="D647">
        <v>110000</v>
      </c>
      <c r="E647">
        <v>111</v>
      </c>
      <c r="F647" s="3">
        <v>116.34904450121931</v>
      </c>
    </row>
    <row r="648" spans="1:6">
      <c r="A648">
        <v>30</v>
      </c>
      <c r="B648">
        <v>-88.671999999999997</v>
      </c>
      <c r="C648">
        <v>407</v>
      </c>
      <c r="D648">
        <v>110000</v>
      </c>
      <c r="E648">
        <v>108</v>
      </c>
      <c r="F648" s="3">
        <v>112.67168429766825</v>
      </c>
    </row>
    <row r="649" spans="1:6">
      <c r="A649">
        <v>31</v>
      </c>
      <c r="B649">
        <v>-88.56</v>
      </c>
      <c r="C649">
        <v>407</v>
      </c>
      <c r="D649">
        <v>110000</v>
      </c>
      <c r="E649">
        <v>113</v>
      </c>
      <c r="F649" s="3">
        <v>110.92360375028402</v>
      </c>
    </row>
    <row r="650" spans="1:6">
      <c r="A650">
        <v>32</v>
      </c>
      <c r="B650">
        <v>-88.451999999999998</v>
      </c>
      <c r="C650">
        <v>407</v>
      </c>
      <c r="D650">
        <v>110000</v>
      </c>
      <c r="E650">
        <v>112</v>
      </c>
      <c r="F650" s="3">
        <v>110.09447805128437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176</v>
      </c>
      <c r="B668" t="s">
        <v>155</v>
      </c>
      <c r="C668" t="s">
        <v>158</v>
      </c>
      <c r="D668" t="s">
        <v>175</v>
      </c>
      <c r="E668" t="s">
        <v>174</v>
      </c>
      <c r="F668" t="s">
        <v>195</v>
      </c>
    </row>
    <row r="669" spans="1:10">
      <c r="A669">
        <v>1</v>
      </c>
      <c r="B669">
        <v>-91.947999999999993</v>
      </c>
      <c r="C669">
        <v>405</v>
      </c>
      <c r="D669">
        <v>110000</v>
      </c>
      <c r="E669">
        <v>71</v>
      </c>
      <c r="F669" s="3">
        <v>108.53367240742267</v>
      </c>
      <c r="J669" t="s">
        <v>221</v>
      </c>
    </row>
    <row r="670" spans="1:10">
      <c r="A670">
        <v>2</v>
      </c>
      <c r="B670">
        <v>-91.838999999999999</v>
      </c>
      <c r="C670">
        <v>405</v>
      </c>
      <c r="D670">
        <v>110000</v>
      </c>
      <c r="E670">
        <v>125</v>
      </c>
      <c r="F670" s="3">
        <v>109.05636333758731</v>
      </c>
    </row>
    <row r="671" spans="1:10">
      <c r="A671">
        <v>3</v>
      </c>
      <c r="B671">
        <v>-91.724000000000004</v>
      </c>
      <c r="C671">
        <v>405</v>
      </c>
      <c r="D671">
        <v>110000</v>
      </c>
      <c r="E671">
        <v>123</v>
      </c>
      <c r="F671" s="3">
        <v>110.29664534310638</v>
      </c>
    </row>
    <row r="672" spans="1:10">
      <c r="A672">
        <v>4</v>
      </c>
      <c r="B672">
        <v>-91.611999999999995</v>
      </c>
      <c r="C672">
        <v>405</v>
      </c>
      <c r="D672">
        <v>110000</v>
      </c>
      <c r="E672">
        <v>105</v>
      </c>
      <c r="F672" s="3">
        <v>112.85387154908194</v>
      </c>
    </row>
    <row r="673" spans="1:6">
      <c r="A673">
        <v>5</v>
      </c>
      <c r="B673">
        <v>-91.5</v>
      </c>
      <c r="C673">
        <v>405</v>
      </c>
      <c r="D673">
        <v>110000</v>
      </c>
      <c r="E673">
        <v>161</v>
      </c>
      <c r="F673" s="3">
        <v>117.87044998983431</v>
      </c>
    </row>
    <row r="674" spans="1:6">
      <c r="A674">
        <v>6</v>
      </c>
      <c r="B674">
        <v>-91.394000000000005</v>
      </c>
      <c r="C674">
        <v>405</v>
      </c>
      <c r="D674">
        <v>110000</v>
      </c>
      <c r="E674">
        <v>155</v>
      </c>
      <c r="F674" s="3">
        <v>126.42935368116166</v>
      </c>
    </row>
    <row r="675" spans="1:6">
      <c r="A675">
        <v>7</v>
      </c>
      <c r="B675">
        <v>-91.281000000000006</v>
      </c>
      <c r="C675">
        <v>405</v>
      </c>
      <c r="D675">
        <v>110000</v>
      </c>
      <c r="E675">
        <v>168</v>
      </c>
      <c r="F675" s="3">
        <v>141.90246472699897</v>
      </c>
    </row>
    <row r="676" spans="1:6">
      <c r="A676">
        <v>8</v>
      </c>
      <c r="B676">
        <v>-91.165000000000006</v>
      </c>
      <c r="C676">
        <v>405</v>
      </c>
      <c r="D676">
        <v>110000</v>
      </c>
      <c r="E676">
        <v>179</v>
      </c>
      <c r="F676" s="3">
        <v>167.53074075981695</v>
      </c>
    </row>
    <row r="677" spans="1:6">
      <c r="A677">
        <v>9</v>
      </c>
      <c r="B677">
        <v>-91.049000000000007</v>
      </c>
      <c r="C677">
        <v>405</v>
      </c>
      <c r="D677">
        <v>110000</v>
      </c>
      <c r="E677">
        <v>203</v>
      </c>
      <c r="F677" s="3">
        <v>205.98336717090726</v>
      </c>
    </row>
    <row r="678" spans="1:6">
      <c r="A678">
        <v>10</v>
      </c>
      <c r="B678">
        <v>-90.933999999999997</v>
      </c>
      <c r="C678">
        <v>405</v>
      </c>
      <c r="D678">
        <v>110000</v>
      </c>
      <c r="E678">
        <v>257</v>
      </c>
      <c r="F678" s="3">
        <v>258.56917036027954</v>
      </c>
    </row>
    <row r="679" spans="1:6">
      <c r="A679">
        <v>11</v>
      </c>
      <c r="B679">
        <v>-90.823999999999998</v>
      </c>
      <c r="C679">
        <v>405</v>
      </c>
      <c r="D679">
        <v>110000</v>
      </c>
      <c r="E679">
        <v>326</v>
      </c>
      <c r="F679" s="3">
        <v>321.82521866352312</v>
      </c>
    </row>
    <row r="680" spans="1:6">
      <c r="A680">
        <v>12</v>
      </c>
      <c r="B680">
        <v>-90.709000000000003</v>
      </c>
      <c r="C680">
        <v>405</v>
      </c>
      <c r="D680">
        <v>110000</v>
      </c>
      <c r="E680">
        <v>340</v>
      </c>
      <c r="F680" s="3">
        <v>397.68005553272013</v>
      </c>
    </row>
    <row r="681" spans="1:6">
      <c r="A681">
        <v>13</v>
      </c>
      <c r="B681">
        <v>-90.594999999999999</v>
      </c>
      <c r="C681">
        <v>405</v>
      </c>
      <c r="D681">
        <v>110000</v>
      </c>
      <c r="E681">
        <v>478</v>
      </c>
      <c r="F681" s="3">
        <v>475.26066830192923</v>
      </c>
    </row>
    <row r="682" spans="1:6">
      <c r="A682">
        <v>14</v>
      </c>
      <c r="B682">
        <v>-90.486999999999995</v>
      </c>
      <c r="C682">
        <v>405</v>
      </c>
      <c r="D682">
        <v>110000</v>
      </c>
      <c r="E682">
        <v>531</v>
      </c>
      <c r="F682" s="3">
        <v>541.70360436873852</v>
      </c>
    </row>
    <row r="683" spans="1:6">
      <c r="A683">
        <v>15</v>
      </c>
      <c r="B683">
        <v>-90.372</v>
      </c>
      <c r="C683">
        <v>405</v>
      </c>
      <c r="D683">
        <v>110000</v>
      </c>
      <c r="E683">
        <v>638</v>
      </c>
      <c r="F683" s="3">
        <v>594.29862708674716</v>
      </c>
    </row>
    <row r="684" spans="1:6">
      <c r="A684">
        <v>16</v>
      </c>
      <c r="B684">
        <v>-90.256</v>
      </c>
      <c r="C684">
        <v>405</v>
      </c>
      <c r="D684">
        <v>110000</v>
      </c>
      <c r="E684">
        <v>605</v>
      </c>
      <c r="F684" s="3">
        <v>619.24813255070444</v>
      </c>
    </row>
    <row r="685" spans="1:6">
      <c r="A685">
        <v>17</v>
      </c>
      <c r="B685">
        <v>-90.14</v>
      </c>
      <c r="C685">
        <v>405</v>
      </c>
      <c r="D685">
        <v>110000</v>
      </c>
      <c r="E685">
        <v>633</v>
      </c>
      <c r="F685" s="3">
        <v>611.29467617314526</v>
      </c>
    </row>
    <row r="686" spans="1:6">
      <c r="A686">
        <v>18</v>
      </c>
      <c r="B686">
        <v>-90.025000000000006</v>
      </c>
      <c r="C686">
        <v>405</v>
      </c>
      <c r="D686">
        <v>110000</v>
      </c>
      <c r="E686">
        <v>585</v>
      </c>
      <c r="F686" s="3">
        <v>572.41043201055436</v>
      </c>
    </row>
    <row r="687" spans="1:6">
      <c r="A687">
        <v>19</v>
      </c>
      <c r="B687">
        <v>-89.918999999999997</v>
      </c>
      <c r="C687">
        <v>405</v>
      </c>
      <c r="D687">
        <v>110000</v>
      </c>
      <c r="E687">
        <v>541</v>
      </c>
      <c r="F687" s="3">
        <v>515.26357102966256</v>
      </c>
    </row>
    <row r="688" spans="1:6">
      <c r="A688">
        <v>20</v>
      </c>
      <c r="B688">
        <v>-89.805999999999997</v>
      </c>
      <c r="C688">
        <v>405</v>
      </c>
      <c r="D688">
        <v>110000</v>
      </c>
      <c r="E688">
        <v>417</v>
      </c>
      <c r="F688" s="3">
        <v>441.31008459484769</v>
      </c>
    </row>
    <row r="689" spans="1:6">
      <c r="A689">
        <v>21</v>
      </c>
      <c r="B689">
        <v>-89.691000000000003</v>
      </c>
      <c r="C689">
        <v>405</v>
      </c>
      <c r="D689">
        <v>110000</v>
      </c>
      <c r="E689">
        <v>376</v>
      </c>
      <c r="F689" s="3">
        <v>362.97304953064202</v>
      </c>
    </row>
    <row r="690" spans="1:6">
      <c r="A690">
        <v>22</v>
      </c>
      <c r="B690">
        <v>-89.576999999999998</v>
      </c>
      <c r="C690">
        <v>405</v>
      </c>
      <c r="D690">
        <v>110000</v>
      </c>
      <c r="E690">
        <v>269</v>
      </c>
      <c r="F690" s="3">
        <v>291.44429471461092</v>
      </c>
    </row>
    <row r="691" spans="1:6">
      <c r="A691">
        <v>23</v>
      </c>
      <c r="B691">
        <v>-89.457999999999998</v>
      </c>
      <c r="C691">
        <v>405</v>
      </c>
      <c r="D691">
        <v>110000</v>
      </c>
      <c r="E691">
        <v>217</v>
      </c>
      <c r="F691" s="3">
        <v>229.59522949821999</v>
      </c>
    </row>
    <row r="692" spans="1:6">
      <c r="A692">
        <v>24</v>
      </c>
      <c r="B692">
        <v>-89.341999999999999</v>
      </c>
      <c r="C692">
        <v>405</v>
      </c>
      <c r="D692">
        <v>110000</v>
      </c>
      <c r="E692">
        <v>206</v>
      </c>
      <c r="F692" s="3">
        <v>184.22104552113012</v>
      </c>
    </row>
    <row r="693" spans="1:6">
      <c r="A693">
        <v>25</v>
      </c>
      <c r="B693">
        <v>-89.234999999999999</v>
      </c>
      <c r="C693">
        <v>405</v>
      </c>
      <c r="D693">
        <v>110000</v>
      </c>
      <c r="E693">
        <v>148</v>
      </c>
      <c r="F693" s="3">
        <v>154.76648493306692</v>
      </c>
    </row>
    <row r="694" spans="1:6">
      <c r="A694">
        <v>26</v>
      </c>
      <c r="B694">
        <v>-89.13</v>
      </c>
      <c r="C694">
        <v>405</v>
      </c>
      <c r="D694">
        <v>110000</v>
      </c>
      <c r="E694">
        <v>141</v>
      </c>
      <c r="F694" s="3">
        <v>135.45723673781717</v>
      </c>
    </row>
    <row r="695" spans="1:6">
      <c r="A695">
        <v>27</v>
      </c>
      <c r="B695">
        <v>-89.016000000000005</v>
      </c>
      <c r="C695">
        <v>405</v>
      </c>
      <c r="D695">
        <v>110000</v>
      </c>
      <c r="E695">
        <v>116</v>
      </c>
      <c r="F695" s="3">
        <v>122.5298751834017</v>
      </c>
    </row>
    <row r="696" spans="1:6">
      <c r="A696">
        <v>28</v>
      </c>
      <c r="B696">
        <v>-88.896000000000001</v>
      </c>
      <c r="C696">
        <v>405</v>
      </c>
      <c r="D696">
        <v>110000</v>
      </c>
      <c r="E696">
        <v>110</v>
      </c>
      <c r="F696" s="3">
        <v>114.99101679595444</v>
      </c>
    </row>
    <row r="697" spans="1:6">
      <c r="A697">
        <v>29</v>
      </c>
      <c r="B697">
        <v>-88.790999999999997</v>
      </c>
      <c r="C697">
        <v>405</v>
      </c>
      <c r="D697">
        <v>110000</v>
      </c>
      <c r="E697">
        <v>105</v>
      </c>
      <c r="F697" s="3">
        <v>111.52610917917661</v>
      </c>
    </row>
    <row r="698" spans="1:6">
      <c r="A698">
        <v>30</v>
      </c>
      <c r="B698">
        <v>-88.671999999999997</v>
      </c>
      <c r="C698">
        <v>405</v>
      </c>
      <c r="D698">
        <v>110000</v>
      </c>
      <c r="E698">
        <v>103</v>
      </c>
      <c r="F698" s="3">
        <v>109.57700919439684</v>
      </c>
    </row>
    <row r="699" spans="1:6">
      <c r="A699">
        <v>31</v>
      </c>
      <c r="B699">
        <v>-88.56</v>
      </c>
      <c r="C699">
        <v>405</v>
      </c>
      <c r="D699">
        <v>110000</v>
      </c>
      <c r="E699">
        <v>113</v>
      </c>
      <c r="F699" s="3">
        <v>108.75217925627653</v>
      </c>
    </row>
    <row r="700" spans="1:6">
      <c r="A700">
        <v>32</v>
      </c>
      <c r="B700">
        <v>-88.451999999999998</v>
      </c>
      <c r="C700">
        <v>405</v>
      </c>
      <c r="D700">
        <v>110000</v>
      </c>
      <c r="E700">
        <v>108</v>
      </c>
      <c r="F700" s="3">
        <v>108.40394448658448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176</v>
      </c>
      <c r="B718" t="s">
        <v>155</v>
      </c>
      <c r="C718" t="s">
        <v>158</v>
      </c>
      <c r="D718" t="s">
        <v>175</v>
      </c>
      <c r="E718" t="s">
        <v>174</v>
      </c>
      <c r="F718" t="s">
        <v>195</v>
      </c>
    </row>
    <row r="719" spans="1:10">
      <c r="A719">
        <v>1</v>
      </c>
      <c r="B719">
        <v>-91.947999999999993</v>
      </c>
      <c r="C719">
        <v>405</v>
      </c>
      <c r="D719">
        <v>110000</v>
      </c>
      <c r="E719">
        <v>78</v>
      </c>
      <c r="F719" s="3">
        <v>113.35409407045145</v>
      </c>
      <c r="J719" t="s">
        <v>222</v>
      </c>
    </row>
    <row r="720" spans="1:10">
      <c r="A720">
        <v>2</v>
      </c>
      <c r="B720">
        <v>-91.838999999999999</v>
      </c>
      <c r="C720">
        <v>405</v>
      </c>
      <c r="D720">
        <v>110000</v>
      </c>
      <c r="E720">
        <v>129</v>
      </c>
      <c r="F720" s="3">
        <v>113.92942179571102</v>
      </c>
    </row>
    <row r="721" spans="1:6">
      <c r="A721">
        <v>3</v>
      </c>
      <c r="B721">
        <v>-91.724000000000004</v>
      </c>
      <c r="C721">
        <v>405</v>
      </c>
      <c r="D721">
        <v>110000</v>
      </c>
      <c r="E721">
        <v>112</v>
      </c>
      <c r="F721" s="3">
        <v>115.24092854095922</v>
      </c>
    </row>
    <row r="722" spans="1:6">
      <c r="A722">
        <v>4</v>
      </c>
      <c r="B722">
        <v>-91.611999999999995</v>
      </c>
      <c r="C722">
        <v>405</v>
      </c>
      <c r="D722">
        <v>110000</v>
      </c>
      <c r="E722">
        <v>147</v>
      </c>
      <c r="F722" s="3">
        <v>117.84547738226284</v>
      </c>
    </row>
    <row r="723" spans="1:6">
      <c r="A723">
        <v>5</v>
      </c>
      <c r="B723">
        <v>-91.5</v>
      </c>
      <c r="C723">
        <v>405</v>
      </c>
      <c r="D723">
        <v>110000</v>
      </c>
      <c r="E723">
        <v>146</v>
      </c>
      <c r="F723" s="3">
        <v>122.78205033360381</v>
      </c>
    </row>
    <row r="724" spans="1:6">
      <c r="A724">
        <v>6</v>
      </c>
      <c r="B724">
        <v>-91.394000000000005</v>
      </c>
      <c r="C724">
        <v>405</v>
      </c>
      <c r="D724">
        <v>110000</v>
      </c>
      <c r="E724">
        <v>149</v>
      </c>
      <c r="F724" s="3">
        <v>130.94925022285901</v>
      </c>
    </row>
    <row r="725" spans="1:6">
      <c r="A725">
        <v>7</v>
      </c>
      <c r="B725">
        <v>-91.281000000000006</v>
      </c>
      <c r="C725">
        <v>405</v>
      </c>
      <c r="D725">
        <v>110000</v>
      </c>
      <c r="E725">
        <v>181</v>
      </c>
      <c r="F725" s="3">
        <v>145.29739489877343</v>
      </c>
    </row>
    <row r="726" spans="1:6">
      <c r="A726">
        <v>8</v>
      </c>
      <c r="B726">
        <v>-91.165000000000006</v>
      </c>
      <c r="C726">
        <v>405</v>
      </c>
      <c r="D726">
        <v>110000</v>
      </c>
      <c r="E726">
        <v>196</v>
      </c>
      <c r="F726" s="3">
        <v>168.42746493617793</v>
      </c>
    </row>
    <row r="727" spans="1:6">
      <c r="A727">
        <v>9</v>
      </c>
      <c r="B727">
        <v>-91.049000000000007</v>
      </c>
      <c r="C727">
        <v>405</v>
      </c>
      <c r="D727">
        <v>110000</v>
      </c>
      <c r="E727">
        <v>192</v>
      </c>
      <c r="F727" s="3">
        <v>202.29071644753077</v>
      </c>
    </row>
    <row r="728" spans="1:6">
      <c r="A728">
        <v>10</v>
      </c>
      <c r="B728">
        <v>-90.933999999999997</v>
      </c>
      <c r="C728">
        <v>405</v>
      </c>
      <c r="D728">
        <v>110000</v>
      </c>
      <c r="E728">
        <v>238</v>
      </c>
      <c r="F728" s="3">
        <v>247.61087736869737</v>
      </c>
    </row>
    <row r="729" spans="1:6">
      <c r="A729">
        <v>11</v>
      </c>
      <c r="B729">
        <v>-90.823999999999998</v>
      </c>
      <c r="C729">
        <v>405</v>
      </c>
      <c r="D729">
        <v>110000</v>
      </c>
      <c r="E729">
        <v>269</v>
      </c>
      <c r="F729" s="3">
        <v>301.13554489401923</v>
      </c>
    </row>
    <row r="730" spans="1:6">
      <c r="A730">
        <v>12</v>
      </c>
      <c r="B730">
        <v>-90.709000000000003</v>
      </c>
      <c r="C730">
        <v>405</v>
      </c>
      <c r="D730">
        <v>110000</v>
      </c>
      <c r="E730">
        <v>371</v>
      </c>
      <c r="F730" s="3">
        <v>364.31519604243277</v>
      </c>
    </row>
    <row r="731" spans="1:6">
      <c r="A731">
        <v>13</v>
      </c>
      <c r="B731">
        <v>-90.594999999999999</v>
      </c>
      <c r="C731">
        <v>405</v>
      </c>
      <c r="D731">
        <v>110000</v>
      </c>
      <c r="E731">
        <v>399</v>
      </c>
      <c r="F731" s="3">
        <v>428.06448389451828</v>
      </c>
    </row>
    <row r="732" spans="1:6">
      <c r="A732">
        <v>14</v>
      </c>
      <c r="B732">
        <v>-90.486999999999995</v>
      </c>
      <c r="C732">
        <v>405</v>
      </c>
      <c r="D732">
        <v>110000</v>
      </c>
      <c r="E732">
        <v>468</v>
      </c>
      <c r="F732" s="3">
        <v>482.0668174120745</v>
      </c>
    </row>
    <row r="733" spans="1:6">
      <c r="A733">
        <v>15</v>
      </c>
      <c r="B733">
        <v>-90.372</v>
      </c>
      <c r="C733">
        <v>405</v>
      </c>
      <c r="D733">
        <v>110000</v>
      </c>
      <c r="E733">
        <v>541</v>
      </c>
      <c r="F733" s="3">
        <v>524.40286543448406</v>
      </c>
    </row>
    <row r="734" spans="1:6">
      <c r="A734">
        <v>16</v>
      </c>
      <c r="B734">
        <v>-90.256</v>
      </c>
      <c r="C734">
        <v>405</v>
      </c>
      <c r="D734">
        <v>110000</v>
      </c>
      <c r="E734">
        <v>566</v>
      </c>
      <c r="F734" s="3">
        <v>544.19970152260589</v>
      </c>
    </row>
    <row r="735" spans="1:6">
      <c r="A735">
        <v>17</v>
      </c>
      <c r="B735">
        <v>-90.14</v>
      </c>
      <c r="C735">
        <v>405</v>
      </c>
      <c r="D735">
        <v>110000</v>
      </c>
      <c r="E735">
        <v>618</v>
      </c>
      <c r="F735" s="3">
        <v>537.4352646702464</v>
      </c>
    </row>
    <row r="736" spans="1:6">
      <c r="A736">
        <v>18</v>
      </c>
      <c r="B736">
        <v>-90.025000000000006</v>
      </c>
      <c r="C736">
        <v>405</v>
      </c>
      <c r="D736">
        <v>110000</v>
      </c>
      <c r="E736">
        <v>491</v>
      </c>
      <c r="F736" s="3">
        <v>505.71457804171558</v>
      </c>
    </row>
    <row r="737" spans="1:6">
      <c r="A737">
        <v>19</v>
      </c>
      <c r="B737">
        <v>-89.918999999999997</v>
      </c>
      <c r="C737">
        <v>405</v>
      </c>
      <c r="D737">
        <v>110000</v>
      </c>
      <c r="E737">
        <v>443</v>
      </c>
      <c r="F737" s="3">
        <v>459.12797001205831</v>
      </c>
    </row>
    <row r="738" spans="1:6">
      <c r="A738">
        <v>20</v>
      </c>
      <c r="B738">
        <v>-89.805999999999997</v>
      </c>
      <c r="C738">
        <v>405</v>
      </c>
      <c r="D738">
        <v>110000</v>
      </c>
      <c r="E738">
        <v>383</v>
      </c>
      <c r="F738" s="3">
        <v>398.55347307989609</v>
      </c>
    </row>
    <row r="739" spans="1:6">
      <c r="A739">
        <v>21</v>
      </c>
      <c r="B739">
        <v>-89.691000000000003</v>
      </c>
      <c r="C739">
        <v>405</v>
      </c>
      <c r="D739">
        <v>110000</v>
      </c>
      <c r="E739">
        <v>326</v>
      </c>
      <c r="F739" s="3">
        <v>333.83815141546836</v>
      </c>
    </row>
    <row r="740" spans="1:6">
      <c r="A740">
        <v>22</v>
      </c>
      <c r="B740">
        <v>-89.576999999999998</v>
      </c>
      <c r="C740">
        <v>405</v>
      </c>
      <c r="D740">
        <v>110000</v>
      </c>
      <c r="E740">
        <v>259</v>
      </c>
      <c r="F740" s="3">
        <v>274.04703932265033</v>
      </c>
    </row>
    <row r="741" spans="1:6">
      <c r="A741">
        <v>23</v>
      </c>
      <c r="B741">
        <v>-89.457999999999998</v>
      </c>
      <c r="C741">
        <v>405</v>
      </c>
      <c r="D741">
        <v>110000</v>
      </c>
      <c r="E741">
        <v>233</v>
      </c>
      <c r="F741" s="3">
        <v>221.56165551928862</v>
      </c>
    </row>
    <row r="742" spans="1:6">
      <c r="A742">
        <v>24</v>
      </c>
      <c r="B742">
        <v>-89.341999999999999</v>
      </c>
      <c r="C742">
        <v>405</v>
      </c>
      <c r="D742">
        <v>110000</v>
      </c>
      <c r="E742">
        <v>196</v>
      </c>
      <c r="F742" s="3">
        <v>182.34511196160972</v>
      </c>
    </row>
    <row r="743" spans="1:6">
      <c r="A743">
        <v>25</v>
      </c>
      <c r="B743">
        <v>-89.234999999999999</v>
      </c>
      <c r="C743">
        <v>405</v>
      </c>
      <c r="D743">
        <v>110000</v>
      </c>
      <c r="E743">
        <v>171</v>
      </c>
      <c r="F743" s="3">
        <v>156.36594857199938</v>
      </c>
    </row>
    <row r="744" spans="1:6">
      <c r="A744">
        <v>26</v>
      </c>
      <c r="B744">
        <v>-89.13</v>
      </c>
      <c r="C744">
        <v>405</v>
      </c>
      <c r="D744">
        <v>110000</v>
      </c>
      <c r="E744">
        <v>128</v>
      </c>
      <c r="F744" s="3">
        <v>138.95975328193697</v>
      </c>
    </row>
    <row r="745" spans="1:6">
      <c r="A745">
        <v>27</v>
      </c>
      <c r="B745">
        <v>-89.016000000000005</v>
      </c>
      <c r="C745">
        <v>405</v>
      </c>
      <c r="D745">
        <v>110000</v>
      </c>
      <c r="E745">
        <v>115</v>
      </c>
      <c r="F745" s="3">
        <v>127.01249068127186</v>
      </c>
    </row>
    <row r="746" spans="1:6">
      <c r="A746">
        <v>28</v>
      </c>
      <c r="B746">
        <v>-88.896000000000001</v>
      </c>
      <c r="C746">
        <v>405</v>
      </c>
      <c r="D746">
        <v>110000</v>
      </c>
      <c r="E746">
        <v>111</v>
      </c>
      <c r="F746" s="3">
        <v>119.83666214443917</v>
      </c>
    </row>
    <row r="747" spans="1:6">
      <c r="A747">
        <v>29</v>
      </c>
      <c r="B747">
        <v>-88.790999999999997</v>
      </c>
      <c r="C747">
        <v>405</v>
      </c>
      <c r="D747">
        <v>110000</v>
      </c>
      <c r="E747">
        <v>116</v>
      </c>
      <c r="F747" s="3">
        <v>116.43231838620999</v>
      </c>
    </row>
    <row r="748" spans="1:6">
      <c r="A748">
        <v>30</v>
      </c>
      <c r="B748">
        <v>-88.671999999999997</v>
      </c>
      <c r="C748">
        <v>405</v>
      </c>
      <c r="D748">
        <v>110000</v>
      </c>
      <c r="E748">
        <v>106</v>
      </c>
      <c r="F748" s="3">
        <v>114.45213649189654</v>
      </c>
    </row>
    <row r="749" spans="1:6">
      <c r="A749">
        <v>31</v>
      </c>
      <c r="B749">
        <v>-88.56</v>
      </c>
      <c r="C749">
        <v>405</v>
      </c>
      <c r="D749">
        <v>110000</v>
      </c>
      <c r="E749">
        <v>109</v>
      </c>
      <c r="F749" s="3">
        <v>113.58162985382573</v>
      </c>
    </row>
    <row r="750" spans="1:6">
      <c r="A750">
        <v>32</v>
      </c>
      <c r="B750">
        <v>-88.451999999999998</v>
      </c>
      <c r="C750">
        <v>405</v>
      </c>
      <c r="D750">
        <v>110000</v>
      </c>
      <c r="E750">
        <v>116</v>
      </c>
      <c r="F750" s="3">
        <v>113.19953220747921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176</v>
      </c>
      <c r="B768" t="s">
        <v>155</v>
      </c>
      <c r="C768" t="s">
        <v>158</v>
      </c>
      <c r="D768" t="s">
        <v>175</v>
      </c>
      <c r="E768" t="s">
        <v>174</v>
      </c>
      <c r="F768" t="s">
        <v>195</v>
      </c>
    </row>
    <row r="769" spans="1:10">
      <c r="A769">
        <v>1</v>
      </c>
      <c r="B769">
        <v>-91.947999999999993</v>
      </c>
      <c r="C769">
        <v>404</v>
      </c>
      <c r="D769">
        <v>110000</v>
      </c>
      <c r="E769">
        <v>73</v>
      </c>
      <c r="F769" s="3">
        <v>96.606890318988746</v>
      </c>
      <c r="J769" t="s">
        <v>223</v>
      </c>
    </row>
    <row r="770" spans="1:10">
      <c r="A770">
        <v>2</v>
      </c>
      <c r="B770">
        <v>-91.838999999999999</v>
      </c>
      <c r="C770">
        <v>404</v>
      </c>
      <c r="D770">
        <v>110000</v>
      </c>
      <c r="E770">
        <v>90</v>
      </c>
      <c r="F770" s="3">
        <v>97.157606210311442</v>
      </c>
    </row>
    <row r="771" spans="1:10">
      <c r="A771">
        <v>3</v>
      </c>
      <c r="B771">
        <v>-91.724000000000004</v>
      </c>
      <c r="C771">
        <v>404</v>
      </c>
      <c r="D771">
        <v>110000</v>
      </c>
      <c r="E771">
        <v>90</v>
      </c>
      <c r="F771" s="3">
        <v>98.356141453202071</v>
      </c>
    </row>
    <row r="772" spans="1:10">
      <c r="A772">
        <v>4</v>
      </c>
      <c r="B772">
        <v>-91.611999999999995</v>
      </c>
      <c r="C772">
        <v>404</v>
      </c>
      <c r="D772">
        <v>110000</v>
      </c>
      <c r="E772">
        <v>121</v>
      </c>
      <c r="F772" s="3">
        <v>100.63678538438727</v>
      </c>
    </row>
    <row r="773" spans="1:10">
      <c r="A773">
        <v>5</v>
      </c>
      <c r="B773">
        <v>-91.5</v>
      </c>
      <c r="C773">
        <v>404</v>
      </c>
      <c r="D773">
        <v>110000</v>
      </c>
      <c r="E773">
        <v>119</v>
      </c>
      <c r="F773" s="3">
        <v>104.79620593383318</v>
      </c>
    </row>
    <row r="774" spans="1:10">
      <c r="A774">
        <v>6</v>
      </c>
      <c r="B774">
        <v>-91.394000000000005</v>
      </c>
      <c r="C774">
        <v>404</v>
      </c>
      <c r="D774">
        <v>110000</v>
      </c>
      <c r="E774">
        <v>138</v>
      </c>
      <c r="F774" s="3">
        <v>111.44975878742818</v>
      </c>
    </row>
    <row r="775" spans="1:10">
      <c r="A775">
        <v>7</v>
      </c>
      <c r="B775">
        <v>-91.281000000000006</v>
      </c>
      <c r="C775">
        <v>404</v>
      </c>
      <c r="D775">
        <v>110000</v>
      </c>
      <c r="E775">
        <v>137</v>
      </c>
      <c r="F775" s="3">
        <v>122.78807931836252</v>
      </c>
    </row>
    <row r="776" spans="1:10">
      <c r="A776">
        <v>8</v>
      </c>
      <c r="B776">
        <v>-91.165000000000006</v>
      </c>
      <c r="C776">
        <v>404</v>
      </c>
      <c r="D776">
        <v>110000</v>
      </c>
      <c r="E776">
        <v>164</v>
      </c>
      <c r="F776" s="3">
        <v>140.56612435978076</v>
      </c>
    </row>
    <row r="777" spans="1:10">
      <c r="A777">
        <v>9</v>
      </c>
      <c r="B777">
        <v>-91.049000000000007</v>
      </c>
      <c r="C777">
        <v>404</v>
      </c>
      <c r="D777">
        <v>110000</v>
      </c>
      <c r="E777">
        <v>161</v>
      </c>
      <c r="F777" s="3">
        <v>165.98161197055319</v>
      </c>
    </row>
    <row r="778" spans="1:10">
      <c r="A778">
        <v>10</v>
      </c>
      <c r="B778">
        <v>-90.933999999999997</v>
      </c>
      <c r="C778">
        <v>404</v>
      </c>
      <c r="D778">
        <v>110000</v>
      </c>
      <c r="E778">
        <v>204</v>
      </c>
      <c r="F778" s="3">
        <v>199.34568406601716</v>
      </c>
    </row>
    <row r="779" spans="1:10">
      <c r="A779">
        <v>11</v>
      </c>
      <c r="B779">
        <v>-90.823999999999998</v>
      </c>
      <c r="C779">
        <v>404</v>
      </c>
      <c r="D779">
        <v>110000</v>
      </c>
      <c r="E779">
        <v>223</v>
      </c>
      <c r="F779" s="3">
        <v>238.18855127537421</v>
      </c>
    </row>
    <row r="780" spans="1:10">
      <c r="A780">
        <v>12</v>
      </c>
      <c r="B780">
        <v>-90.709000000000003</v>
      </c>
      <c r="C780">
        <v>404</v>
      </c>
      <c r="D780">
        <v>110000</v>
      </c>
      <c r="E780">
        <v>245</v>
      </c>
      <c r="F780" s="3">
        <v>283.60486426565893</v>
      </c>
    </row>
    <row r="781" spans="1:10">
      <c r="A781">
        <v>13</v>
      </c>
      <c r="B781">
        <v>-90.594999999999999</v>
      </c>
      <c r="C781">
        <v>404</v>
      </c>
      <c r="D781">
        <v>110000</v>
      </c>
      <c r="E781">
        <v>327</v>
      </c>
      <c r="F781" s="3">
        <v>329.25843200940903</v>
      </c>
    </row>
    <row r="782" spans="1:10">
      <c r="A782">
        <v>14</v>
      </c>
      <c r="B782">
        <v>-90.486999999999995</v>
      </c>
      <c r="C782">
        <v>404</v>
      </c>
      <c r="D782">
        <v>110000</v>
      </c>
      <c r="E782">
        <v>358</v>
      </c>
      <c r="F782" s="3">
        <v>368.09234181858608</v>
      </c>
    </row>
    <row r="783" spans="1:10">
      <c r="A783">
        <v>15</v>
      </c>
      <c r="B783">
        <v>-90.372</v>
      </c>
      <c r="C783">
        <v>404</v>
      </c>
      <c r="D783">
        <v>110000</v>
      </c>
      <c r="E783">
        <v>423</v>
      </c>
      <c r="F783" s="3">
        <v>399.11187564349251</v>
      </c>
    </row>
    <row r="784" spans="1:10">
      <c r="A784">
        <v>16</v>
      </c>
      <c r="B784">
        <v>-90.256</v>
      </c>
      <c r="C784">
        <v>404</v>
      </c>
      <c r="D784">
        <v>110000</v>
      </c>
      <c r="E784">
        <v>427</v>
      </c>
      <c r="F784" s="3">
        <v>414.76713636026903</v>
      </c>
    </row>
    <row r="785" spans="1:6">
      <c r="A785">
        <v>17</v>
      </c>
      <c r="B785">
        <v>-90.14</v>
      </c>
      <c r="C785">
        <v>404</v>
      </c>
      <c r="D785">
        <v>110000</v>
      </c>
      <c r="E785">
        <v>448</v>
      </c>
      <c r="F785" s="3">
        <v>412.08819971769196</v>
      </c>
    </row>
    <row r="786" spans="1:6">
      <c r="A786">
        <v>18</v>
      </c>
      <c r="B786">
        <v>-90.025000000000006</v>
      </c>
      <c r="C786">
        <v>404</v>
      </c>
      <c r="D786">
        <v>110000</v>
      </c>
      <c r="E786">
        <v>388</v>
      </c>
      <c r="F786" s="3">
        <v>391.77969148296268</v>
      </c>
    </row>
    <row r="787" spans="1:6">
      <c r="A787">
        <v>19</v>
      </c>
      <c r="B787">
        <v>-89.918999999999997</v>
      </c>
      <c r="C787">
        <v>404</v>
      </c>
      <c r="D787">
        <v>110000</v>
      </c>
      <c r="E787">
        <v>374</v>
      </c>
      <c r="F787" s="3">
        <v>360.33820615549547</v>
      </c>
    </row>
    <row r="788" spans="1:6">
      <c r="A788">
        <v>20</v>
      </c>
      <c r="B788">
        <v>-89.805999999999997</v>
      </c>
      <c r="C788">
        <v>404</v>
      </c>
      <c r="D788">
        <v>110000</v>
      </c>
      <c r="E788">
        <v>297</v>
      </c>
      <c r="F788" s="3">
        <v>318.15430537668004</v>
      </c>
    </row>
    <row r="789" spans="1:6">
      <c r="A789">
        <v>21</v>
      </c>
      <c r="B789">
        <v>-89.691000000000003</v>
      </c>
      <c r="C789">
        <v>404</v>
      </c>
      <c r="D789">
        <v>110000</v>
      </c>
      <c r="E789">
        <v>264</v>
      </c>
      <c r="F789" s="3">
        <v>271.77318615098613</v>
      </c>
    </row>
    <row r="790" spans="1:6">
      <c r="A790">
        <v>22</v>
      </c>
      <c r="B790">
        <v>-89.576999999999998</v>
      </c>
      <c r="C790">
        <v>404</v>
      </c>
      <c r="D790">
        <v>110000</v>
      </c>
      <c r="E790">
        <v>221</v>
      </c>
      <c r="F790" s="3">
        <v>227.64406717515979</v>
      </c>
    </row>
    <row r="791" spans="1:6">
      <c r="A791">
        <v>23</v>
      </c>
      <c r="B791">
        <v>-89.457999999999998</v>
      </c>
      <c r="C791">
        <v>404</v>
      </c>
      <c r="D791">
        <v>110000</v>
      </c>
      <c r="E791">
        <v>187</v>
      </c>
      <c r="F791" s="3">
        <v>187.64561073327346</v>
      </c>
    </row>
    <row r="792" spans="1:6">
      <c r="A792">
        <v>24</v>
      </c>
      <c r="B792">
        <v>-89.341999999999999</v>
      </c>
      <c r="C792">
        <v>404</v>
      </c>
      <c r="D792">
        <v>110000</v>
      </c>
      <c r="E792">
        <v>159</v>
      </c>
      <c r="F792" s="3">
        <v>156.68320590964524</v>
      </c>
    </row>
    <row r="793" spans="1:6">
      <c r="A793">
        <v>25</v>
      </c>
      <c r="B793">
        <v>-89.234999999999999</v>
      </c>
      <c r="C793">
        <v>404</v>
      </c>
      <c r="D793">
        <v>110000</v>
      </c>
      <c r="E793">
        <v>141</v>
      </c>
      <c r="F793" s="3">
        <v>135.40244574212971</v>
      </c>
    </row>
    <row r="794" spans="1:6">
      <c r="A794">
        <v>26</v>
      </c>
      <c r="B794">
        <v>-89.13</v>
      </c>
      <c r="C794">
        <v>404</v>
      </c>
      <c r="D794">
        <v>110000</v>
      </c>
      <c r="E794">
        <v>120</v>
      </c>
      <c r="F794" s="3">
        <v>120.59249647508733</v>
      </c>
    </row>
    <row r="795" spans="1:6">
      <c r="A795">
        <v>27</v>
      </c>
      <c r="B795">
        <v>-89.016000000000005</v>
      </c>
      <c r="C795">
        <v>404</v>
      </c>
      <c r="D795">
        <v>110000</v>
      </c>
      <c r="E795">
        <v>104</v>
      </c>
      <c r="F795" s="3">
        <v>109.9900506455412</v>
      </c>
    </row>
    <row r="796" spans="1:6">
      <c r="A796">
        <v>28</v>
      </c>
      <c r="B796">
        <v>-88.896000000000001</v>
      </c>
      <c r="C796">
        <v>404</v>
      </c>
      <c r="D796">
        <v>110000</v>
      </c>
      <c r="E796">
        <v>95</v>
      </c>
      <c r="F796" s="3">
        <v>103.30459659815443</v>
      </c>
    </row>
    <row r="797" spans="1:6">
      <c r="A797">
        <v>29</v>
      </c>
      <c r="B797">
        <v>-88.790999999999997</v>
      </c>
      <c r="C797">
        <v>404</v>
      </c>
      <c r="D797">
        <v>110000</v>
      </c>
      <c r="E797">
        <v>136</v>
      </c>
      <c r="F797" s="3">
        <v>99.966200087079841</v>
      </c>
    </row>
    <row r="798" spans="1:6">
      <c r="A798">
        <v>30</v>
      </c>
      <c r="B798">
        <v>-88.671999999999997</v>
      </c>
      <c r="C798">
        <v>404</v>
      </c>
      <c r="D798">
        <v>110000</v>
      </c>
      <c r="E798">
        <v>95</v>
      </c>
      <c r="F798" s="3">
        <v>97.918157439361437</v>
      </c>
    </row>
    <row r="799" spans="1:6">
      <c r="A799">
        <v>31</v>
      </c>
      <c r="B799">
        <v>-88.56</v>
      </c>
      <c r="C799">
        <v>404</v>
      </c>
      <c r="D799">
        <v>110000</v>
      </c>
      <c r="E799">
        <v>90</v>
      </c>
      <c r="F799" s="3">
        <v>96.96238178298411</v>
      </c>
    </row>
    <row r="800" spans="1:6">
      <c r="A800">
        <v>32</v>
      </c>
      <c r="B800">
        <v>-88.451999999999998</v>
      </c>
      <c r="C800">
        <v>404</v>
      </c>
      <c r="D800">
        <v>110000</v>
      </c>
      <c r="E800">
        <v>89</v>
      </c>
      <c r="F800" s="3">
        <v>96.51674750312516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176</v>
      </c>
      <c r="B818" t="s">
        <v>155</v>
      </c>
      <c r="C818" t="s">
        <v>158</v>
      </c>
      <c r="D818" t="s">
        <v>175</v>
      </c>
      <c r="E818" t="s">
        <v>174</v>
      </c>
      <c r="F818" t="s">
        <v>195</v>
      </c>
    </row>
    <row r="819" spans="1:10">
      <c r="A819">
        <v>1</v>
      </c>
      <c r="B819">
        <v>-91.947999999999993</v>
      </c>
      <c r="C819">
        <v>406</v>
      </c>
      <c r="D819">
        <v>110000</v>
      </c>
      <c r="E819">
        <v>66</v>
      </c>
      <c r="F819" s="3">
        <v>95.56599956943397</v>
      </c>
      <c r="J819" t="s">
        <v>224</v>
      </c>
    </row>
    <row r="820" spans="1:10">
      <c r="A820">
        <v>2</v>
      </c>
      <c r="B820">
        <v>-91.838999999999999</v>
      </c>
      <c r="C820">
        <v>406</v>
      </c>
      <c r="D820">
        <v>110000</v>
      </c>
      <c r="E820">
        <v>100</v>
      </c>
      <c r="F820" s="3">
        <v>95.870183475529103</v>
      </c>
    </row>
    <row r="821" spans="1:10">
      <c r="A821">
        <v>3</v>
      </c>
      <c r="B821">
        <v>-91.724000000000004</v>
      </c>
      <c r="C821">
        <v>406</v>
      </c>
      <c r="D821">
        <v>110000</v>
      </c>
      <c r="E821">
        <v>113</v>
      </c>
      <c r="F821" s="3">
        <v>96.600340884226554</v>
      </c>
    </row>
    <row r="822" spans="1:10">
      <c r="A822">
        <v>4</v>
      </c>
      <c r="B822">
        <v>-91.611999999999995</v>
      </c>
      <c r="C822">
        <v>406</v>
      </c>
      <c r="D822">
        <v>110000</v>
      </c>
      <c r="E822">
        <v>94</v>
      </c>
      <c r="F822" s="3">
        <v>98.119156823992355</v>
      </c>
    </row>
    <row r="823" spans="1:10">
      <c r="A823">
        <v>5</v>
      </c>
      <c r="B823">
        <v>-91.5</v>
      </c>
      <c r="C823">
        <v>406</v>
      </c>
      <c r="D823">
        <v>110000</v>
      </c>
      <c r="E823">
        <v>114</v>
      </c>
      <c r="F823" s="3">
        <v>101.11654840083392</v>
      </c>
    </row>
    <row r="824" spans="1:10">
      <c r="A824">
        <v>6</v>
      </c>
      <c r="B824">
        <v>-91.394000000000005</v>
      </c>
      <c r="C824">
        <v>406</v>
      </c>
      <c r="D824">
        <v>110000</v>
      </c>
      <c r="E824">
        <v>115</v>
      </c>
      <c r="F824" s="3">
        <v>106.24635229309933</v>
      </c>
    </row>
    <row r="825" spans="1:10">
      <c r="A825">
        <v>7</v>
      </c>
      <c r="B825">
        <v>-91.281000000000006</v>
      </c>
      <c r="C825">
        <v>406</v>
      </c>
      <c r="D825">
        <v>110000</v>
      </c>
      <c r="E825">
        <v>140</v>
      </c>
      <c r="F825" s="3">
        <v>115.52272070999524</v>
      </c>
    </row>
    <row r="826" spans="1:10">
      <c r="A826">
        <v>8</v>
      </c>
      <c r="B826">
        <v>-91.165000000000006</v>
      </c>
      <c r="C826">
        <v>406</v>
      </c>
      <c r="D826">
        <v>110000</v>
      </c>
      <c r="E826">
        <v>141</v>
      </c>
      <c r="F826" s="3">
        <v>130.84186867899157</v>
      </c>
    </row>
    <row r="827" spans="1:10">
      <c r="A827">
        <v>9</v>
      </c>
      <c r="B827">
        <v>-91.049000000000007</v>
      </c>
      <c r="C827">
        <v>406</v>
      </c>
      <c r="D827">
        <v>110000</v>
      </c>
      <c r="E827">
        <v>147</v>
      </c>
      <c r="F827" s="3">
        <v>153.67394934875853</v>
      </c>
    </row>
    <row r="828" spans="1:10">
      <c r="A828">
        <v>10</v>
      </c>
      <c r="B828">
        <v>-90.933999999999997</v>
      </c>
      <c r="C828">
        <v>406</v>
      </c>
      <c r="D828">
        <v>110000</v>
      </c>
      <c r="E828">
        <v>175</v>
      </c>
      <c r="F828" s="3">
        <v>184.56177185395347</v>
      </c>
    </row>
    <row r="829" spans="1:10">
      <c r="A829">
        <v>11</v>
      </c>
      <c r="B829">
        <v>-90.823999999999998</v>
      </c>
      <c r="C829">
        <v>406</v>
      </c>
      <c r="D829">
        <v>110000</v>
      </c>
      <c r="E829">
        <v>213</v>
      </c>
      <c r="F829" s="3">
        <v>221.1503247891622</v>
      </c>
    </row>
    <row r="830" spans="1:10">
      <c r="A830">
        <v>12</v>
      </c>
      <c r="B830">
        <v>-90.709000000000003</v>
      </c>
      <c r="C830">
        <v>406</v>
      </c>
      <c r="D830">
        <v>110000</v>
      </c>
      <c r="E830">
        <v>245</v>
      </c>
      <c r="F830" s="3">
        <v>264.07933862377007</v>
      </c>
    </row>
    <row r="831" spans="1:10">
      <c r="A831">
        <v>13</v>
      </c>
      <c r="B831">
        <v>-90.594999999999999</v>
      </c>
      <c r="C831">
        <v>406</v>
      </c>
      <c r="D831">
        <v>110000</v>
      </c>
      <c r="E831">
        <v>304</v>
      </c>
      <c r="F831" s="3">
        <v>306.60086808651027</v>
      </c>
    </row>
    <row r="832" spans="1:10">
      <c r="A832">
        <v>14</v>
      </c>
      <c r="B832">
        <v>-90.486999999999995</v>
      </c>
      <c r="C832">
        <v>406</v>
      </c>
      <c r="D832">
        <v>110000</v>
      </c>
      <c r="E832">
        <v>341</v>
      </c>
      <c r="F832" s="3">
        <v>341.28769839449006</v>
      </c>
    </row>
    <row r="833" spans="1:6">
      <c r="A833">
        <v>15</v>
      </c>
      <c r="B833">
        <v>-90.372</v>
      </c>
      <c r="C833">
        <v>406</v>
      </c>
      <c r="D833">
        <v>110000</v>
      </c>
      <c r="E833">
        <v>377</v>
      </c>
      <c r="F833" s="3">
        <v>366.27294502407602</v>
      </c>
    </row>
    <row r="834" spans="1:6">
      <c r="A834">
        <v>16</v>
      </c>
      <c r="B834">
        <v>-90.256</v>
      </c>
      <c r="C834">
        <v>406</v>
      </c>
      <c r="D834">
        <v>110000</v>
      </c>
      <c r="E834">
        <v>396</v>
      </c>
      <c r="F834" s="3">
        <v>374.39654391824064</v>
      </c>
    </row>
    <row r="835" spans="1:6">
      <c r="A835">
        <v>17</v>
      </c>
      <c r="B835">
        <v>-90.14</v>
      </c>
      <c r="C835">
        <v>406</v>
      </c>
      <c r="D835">
        <v>110000</v>
      </c>
      <c r="E835">
        <v>393</v>
      </c>
      <c r="F835" s="3">
        <v>363.77580237252403</v>
      </c>
    </row>
    <row r="836" spans="1:6">
      <c r="A836">
        <v>18</v>
      </c>
      <c r="B836">
        <v>-90.025000000000006</v>
      </c>
      <c r="C836">
        <v>406</v>
      </c>
      <c r="D836">
        <v>110000</v>
      </c>
      <c r="E836">
        <v>347</v>
      </c>
      <c r="F836" s="3">
        <v>336.79418126124085</v>
      </c>
    </row>
    <row r="837" spans="1:6">
      <c r="A837">
        <v>19</v>
      </c>
      <c r="B837">
        <v>-89.918999999999997</v>
      </c>
      <c r="C837">
        <v>406</v>
      </c>
      <c r="D837">
        <v>110000</v>
      </c>
      <c r="E837">
        <v>312</v>
      </c>
      <c r="F837" s="3">
        <v>301.68453116207246</v>
      </c>
    </row>
    <row r="838" spans="1:6">
      <c r="A838">
        <v>20</v>
      </c>
      <c r="B838">
        <v>-89.805999999999997</v>
      </c>
      <c r="C838">
        <v>406</v>
      </c>
      <c r="D838">
        <v>110000</v>
      </c>
      <c r="E838">
        <v>210</v>
      </c>
      <c r="F838" s="3">
        <v>259.23003508433004</v>
      </c>
    </row>
    <row r="839" spans="1:6">
      <c r="A839">
        <v>21</v>
      </c>
      <c r="B839">
        <v>-89.691000000000003</v>
      </c>
      <c r="C839">
        <v>406</v>
      </c>
      <c r="D839">
        <v>110000</v>
      </c>
      <c r="E839">
        <v>210</v>
      </c>
      <c r="F839" s="3">
        <v>216.63071235703262</v>
      </c>
    </row>
    <row r="840" spans="1:6">
      <c r="A840">
        <v>22</v>
      </c>
      <c r="B840">
        <v>-89.576999999999998</v>
      </c>
      <c r="C840">
        <v>406</v>
      </c>
      <c r="D840">
        <v>110000</v>
      </c>
      <c r="E840">
        <v>167</v>
      </c>
      <c r="F840" s="3">
        <v>179.5679378664552</v>
      </c>
    </row>
    <row r="841" spans="1:6">
      <c r="A841">
        <v>23</v>
      </c>
      <c r="B841">
        <v>-89.457999999999998</v>
      </c>
      <c r="C841">
        <v>406</v>
      </c>
      <c r="D841">
        <v>110000</v>
      </c>
      <c r="E841">
        <v>148</v>
      </c>
      <c r="F841" s="3">
        <v>148.99119282809684</v>
      </c>
    </row>
    <row r="842" spans="1:6">
      <c r="A842">
        <v>24</v>
      </c>
      <c r="B842">
        <v>-89.341999999999999</v>
      </c>
      <c r="C842">
        <v>406</v>
      </c>
      <c r="D842">
        <v>110000</v>
      </c>
      <c r="E842">
        <v>165</v>
      </c>
      <c r="F842" s="3">
        <v>127.5966133441041</v>
      </c>
    </row>
    <row r="843" spans="1:6">
      <c r="A843">
        <v>25</v>
      </c>
      <c r="B843">
        <v>-89.234999999999999</v>
      </c>
      <c r="C843">
        <v>406</v>
      </c>
      <c r="D843">
        <v>110000</v>
      </c>
      <c r="E843">
        <v>132</v>
      </c>
      <c r="F843" s="3">
        <v>114.33174010819776</v>
      </c>
    </row>
    <row r="844" spans="1:6">
      <c r="A844">
        <v>26</v>
      </c>
      <c r="B844">
        <v>-89.13</v>
      </c>
      <c r="C844">
        <v>406</v>
      </c>
      <c r="D844">
        <v>110000</v>
      </c>
      <c r="E844">
        <v>137</v>
      </c>
      <c r="F844" s="3">
        <v>106.01618480153697</v>
      </c>
    </row>
    <row r="845" spans="1:6">
      <c r="A845">
        <v>27</v>
      </c>
      <c r="B845">
        <v>-89.016000000000005</v>
      </c>
      <c r="C845">
        <v>406</v>
      </c>
      <c r="D845">
        <v>110000</v>
      </c>
      <c r="E845">
        <v>101</v>
      </c>
      <c r="F845" s="3">
        <v>100.70629541101647</v>
      </c>
    </row>
    <row r="846" spans="1:6">
      <c r="A846">
        <v>28</v>
      </c>
      <c r="B846">
        <v>-88.896000000000001</v>
      </c>
      <c r="C846">
        <v>406</v>
      </c>
      <c r="D846">
        <v>110000</v>
      </c>
      <c r="E846">
        <v>94</v>
      </c>
      <c r="F846" s="3">
        <v>97.768105347670769</v>
      </c>
    </row>
    <row r="847" spans="1:6">
      <c r="A847">
        <v>29</v>
      </c>
      <c r="B847">
        <v>-88.790999999999997</v>
      </c>
      <c r="C847">
        <v>406</v>
      </c>
      <c r="D847">
        <v>110000</v>
      </c>
      <c r="E847">
        <v>86</v>
      </c>
      <c r="F847" s="3">
        <v>96.488100969566091</v>
      </c>
    </row>
    <row r="848" spans="1:6">
      <c r="A848">
        <v>30</v>
      </c>
      <c r="B848">
        <v>-88.671999999999997</v>
      </c>
      <c r="C848">
        <v>406</v>
      </c>
      <c r="D848">
        <v>110000</v>
      </c>
      <c r="E848">
        <v>92</v>
      </c>
      <c r="F848" s="3">
        <v>95.805797663217561</v>
      </c>
    </row>
    <row r="849" spans="1:6">
      <c r="A849">
        <v>31</v>
      </c>
      <c r="B849">
        <v>-88.56</v>
      </c>
      <c r="C849">
        <v>406</v>
      </c>
      <c r="D849">
        <v>110000</v>
      </c>
      <c r="E849">
        <v>80</v>
      </c>
      <c r="F849" s="3">
        <v>95.533605430943865</v>
      </c>
    </row>
    <row r="850" spans="1:6">
      <c r="A850">
        <v>32</v>
      </c>
      <c r="B850">
        <v>-88.451999999999998</v>
      </c>
      <c r="C850">
        <v>406</v>
      </c>
      <c r="D850">
        <v>110000</v>
      </c>
      <c r="E850">
        <v>98</v>
      </c>
      <c r="F850" s="3">
        <v>95.425192670941385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176</v>
      </c>
      <c r="B868" t="s">
        <v>155</v>
      </c>
      <c r="C868" t="s">
        <v>158</v>
      </c>
      <c r="D868" t="s">
        <v>175</v>
      </c>
      <c r="E868" t="s">
        <v>174</v>
      </c>
      <c r="F868" t="s">
        <v>195</v>
      </c>
    </row>
    <row r="869" spans="1:10">
      <c r="A869">
        <v>1</v>
      </c>
      <c r="B869">
        <v>-91.947999999999993</v>
      </c>
      <c r="C869">
        <v>405</v>
      </c>
      <c r="D869">
        <v>110000</v>
      </c>
      <c r="E869">
        <v>78</v>
      </c>
      <c r="F869" s="3">
        <v>106.22133610377281</v>
      </c>
      <c r="J869" t="s">
        <v>225</v>
      </c>
    </row>
    <row r="870" spans="1:10">
      <c r="A870">
        <v>2</v>
      </c>
      <c r="B870">
        <v>-91.838999999999999</v>
      </c>
      <c r="C870">
        <v>405</v>
      </c>
      <c r="D870">
        <v>110000</v>
      </c>
      <c r="E870">
        <v>110</v>
      </c>
      <c r="F870" s="3">
        <v>106.49609398971616</v>
      </c>
    </row>
    <row r="871" spans="1:10">
      <c r="A871">
        <v>3</v>
      </c>
      <c r="B871">
        <v>-91.724000000000004</v>
      </c>
      <c r="C871">
        <v>405</v>
      </c>
      <c r="D871">
        <v>110000</v>
      </c>
      <c r="E871">
        <v>126</v>
      </c>
      <c r="F871" s="3">
        <v>107.16869144502606</v>
      </c>
    </row>
    <row r="872" spans="1:10">
      <c r="A872">
        <v>4</v>
      </c>
      <c r="B872">
        <v>-91.611999999999995</v>
      </c>
      <c r="C872">
        <v>405</v>
      </c>
      <c r="D872">
        <v>110000</v>
      </c>
      <c r="E872">
        <v>120</v>
      </c>
      <c r="F872" s="3">
        <v>108.59812085742412</v>
      </c>
    </row>
    <row r="873" spans="1:10">
      <c r="A873">
        <v>5</v>
      </c>
      <c r="B873">
        <v>-91.5</v>
      </c>
      <c r="C873">
        <v>405</v>
      </c>
      <c r="D873">
        <v>110000</v>
      </c>
      <c r="E873">
        <v>125</v>
      </c>
      <c r="F873" s="3">
        <v>111.48511244267121</v>
      </c>
    </row>
    <row r="874" spans="1:10">
      <c r="A874">
        <v>6</v>
      </c>
      <c r="B874">
        <v>-91.394000000000005</v>
      </c>
      <c r="C874">
        <v>405</v>
      </c>
      <c r="D874">
        <v>110000</v>
      </c>
      <c r="E874">
        <v>126</v>
      </c>
      <c r="F874" s="3">
        <v>116.5475220529717</v>
      </c>
    </row>
    <row r="875" spans="1:10">
      <c r="A875">
        <v>7</v>
      </c>
      <c r="B875">
        <v>-91.281000000000006</v>
      </c>
      <c r="C875">
        <v>405</v>
      </c>
      <c r="D875">
        <v>110000</v>
      </c>
      <c r="E875">
        <v>132</v>
      </c>
      <c r="F875" s="3">
        <v>125.95109482424989</v>
      </c>
    </row>
    <row r="876" spans="1:10">
      <c r="A876">
        <v>8</v>
      </c>
      <c r="B876">
        <v>-91.165000000000006</v>
      </c>
      <c r="C876">
        <v>405</v>
      </c>
      <c r="D876">
        <v>110000</v>
      </c>
      <c r="E876">
        <v>166</v>
      </c>
      <c r="F876" s="3">
        <v>141.96201886914392</v>
      </c>
    </row>
    <row r="877" spans="1:10">
      <c r="A877">
        <v>9</v>
      </c>
      <c r="B877">
        <v>-91.049000000000007</v>
      </c>
      <c r="C877">
        <v>405</v>
      </c>
      <c r="D877">
        <v>110000</v>
      </c>
      <c r="E877">
        <v>159</v>
      </c>
      <c r="F877" s="3">
        <v>166.65205376978727</v>
      </c>
    </row>
    <row r="878" spans="1:10">
      <c r="A878">
        <v>10</v>
      </c>
      <c r="B878">
        <v>-90.933999999999997</v>
      </c>
      <c r="C878">
        <v>405</v>
      </c>
      <c r="D878">
        <v>110000</v>
      </c>
      <c r="E878">
        <v>208</v>
      </c>
      <c r="F878" s="3">
        <v>201.34363000469105</v>
      </c>
    </row>
    <row r="879" spans="1:10">
      <c r="A879">
        <v>11</v>
      </c>
      <c r="B879">
        <v>-90.823999999999998</v>
      </c>
      <c r="C879">
        <v>405</v>
      </c>
      <c r="D879">
        <v>110000</v>
      </c>
      <c r="E879">
        <v>253</v>
      </c>
      <c r="F879" s="3">
        <v>244.20133954091935</v>
      </c>
    </row>
    <row r="880" spans="1:10">
      <c r="A880">
        <v>12</v>
      </c>
      <c r="B880">
        <v>-90.709000000000003</v>
      </c>
      <c r="C880">
        <v>405</v>
      </c>
      <c r="D880">
        <v>110000</v>
      </c>
      <c r="E880">
        <v>260</v>
      </c>
      <c r="F880" s="3">
        <v>297.04843116380272</v>
      </c>
    </row>
    <row r="881" spans="1:6">
      <c r="A881">
        <v>13</v>
      </c>
      <c r="B881">
        <v>-90.594999999999999</v>
      </c>
      <c r="C881">
        <v>405</v>
      </c>
      <c r="D881">
        <v>110000</v>
      </c>
      <c r="E881">
        <v>326</v>
      </c>
      <c r="F881" s="3">
        <v>352.81683880392922</v>
      </c>
    </row>
    <row r="882" spans="1:6">
      <c r="A882">
        <v>14</v>
      </c>
      <c r="B882">
        <v>-90.486999999999995</v>
      </c>
      <c r="C882">
        <v>405</v>
      </c>
      <c r="D882">
        <v>110000</v>
      </c>
      <c r="E882">
        <v>431</v>
      </c>
      <c r="F882" s="3">
        <v>402.39360832575505</v>
      </c>
    </row>
    <row r="883" spans="1:6">
      <c r="A883">
        <v>15</v>
      </c>
      <c r="B883">
        <v>-90.372</v>
      </c>
      <c r="C883">
        <v>405</v>
      </c>
      <c r="D883">
        <v>110000</v>
      </c>
      <c r="E883">
        <v>438</v>
      </c>
      <c r="F883" s="3">
        <v>443.93077671567892</v>
      </c>
    </row>
    <row r="884" spans="1:6">
      <c r="A884">
        <v>16</v>
      </c>
      <c r="B884">
        <v>-90.256</v>
      </c>
      <c r="C884">
        <v>405</v>
      </c>
      <c r="D884">
        <v>110000</v>
      </c>
      <c r="E884">
        <v>482</v>
      </c>
      <c r="F884" s="3">
        <v>466.86954698816777</v>
      </c>
    </row>
    <row r="885" spans="1:6">
      <c r="A885">
        <v>17</v>
      </c>
      <c r="B885">
        <v>-90.14</v>
      </c>
      <c r="C885">
        <v>405</v>
      </c>
      <c r="D885">
        <v>110000</v>
      </c>
      <c r="E885">
        <v>502</v>
      </c>
      <c r="F885" s="3">
        <v>466.42515249065292</v>
      </c>
    </row>
    <row r="886" spans="1:6">
      <c r="A886">
        <v>18</v>
      </c>
      <c r="B886">
        <v>-90.025000000000006</v>
      </c>
      <c r="C886">
        <v>405</v>
      </c>
      <c r="D886">
        <v>110000</v>
      </c>
      <c r="E886">
        <v>437</v>
      </c>
      <c r="F886" s="3">
        <v>442.9780439500301</v>
      </c>
    </row>
    <row r="887" spans="1:6">
      <c r="A887">
        <v>19</v>
      </c>
      <c r="B887">
        <v>-89.918999999999997</v>
      </c>
      <c r="C887">
        <v>405</v>
      </c>
      <c r="D887">
        <v>110000</v>
      </c>
      <c r="E887">
        <v>430</v>
      </c>
      <c r="F887" s="3">
        <v>404.8004660962128</v>
      </c>
    </row>
    <row r="888" spans="1:6">
      <c r="A888">
        <v>20</v>
      </c>
      <c r="B888">
        <v>-89.805999999999997</v>
      </c>
      <c r="C888">
        <v>405</v>
      </c>
      <c r="D888">
        <v>110000</v>
      </c>
      <c r="E888">
        <v>326</v>
      </c>
      <c r="F888" s="3">
        <v>353.16922551509475</v>
      </c>
    </row>
    <row r="889" spans="1:6">
      <c r="A889">
        <v>21</v>
      </c>
      <c r="B889">
        <v>-89.691000000000003</v>
      </c>
      <c r="C889">
        <v>405</v>
      </c>
      <c r="D889">
        <v>110000</v>
      </c>
      <c r="E889">
        <v>279</v>
      </c>
      <c r="F889" s="3">
        <v>296.91665854303665</v>
      </c>
    </row>
    <row r="890" spans="1:6">
      <c r="A890">
        <v>22</v>
      </c>
      <c r="B890">
        <v>-89.576999999999998</v>
      </c>
      <c r="C890">
        <v>405</v>
      </c>
      <c r="D890">
        <v>110000</v>
      </c>
      <c r="E890">
        <v>243</v>
      </c>
      <c r="F890" s="3">
        <v>244.51328085835434</v>
      </c>
    </row>
    <row r="891" spans="1:6">
      <c r="A891">
        <v>23</v>
      </c>
      <c r="B891">
        <v>-89.457999999999998</v>
      </c>
      <c r="C891">
        <v>405</v>
      </c>
      <c r="D891">
        <v>110000</v>
      </c>
      <c r="E891">
        <v>196</v>
      </c>
      <c r="F891" s="3">
        <v>198.4936082074382</v>
      </c>
    </row>
    <row r="892" spans="1:6">
      <c r="A892">
        <v>24</v>
      </c>
      <c r="B892">
        <v>-89.341999999999999</v>
      </c>
      <c r="C892">
        <v>405</v>
      </c>
      <c r="D892">
        <v>110000</v>
      </c>
      <c r="E892">
        <v>164</v>
      </c>
      <c r="F892" s="3">
        <v>164.31286320220465</v>
      </c>
    </row>
    <row r="893" spans="1:6">
      <c r="A893">
        <v>25</v>
      </c>
      <c r="B893">
        <v>-89.234999999999999</v>
      </c>
      <c r="C893">
        <v>405</v>
      </c>
      <c r="D893">
        <v>110000</v>
      </c>
      <c r="E893">
        <v>150</v>
      </c>
      <c r="F893" s="3">
        <v>141.91504871793998</v>
      </c>
    </row>
    <row r="894" spans="1:6">
      <c r="A894">
        <v>26</v>
      </c>
      <c r="B894">
        <v>-89.13</v>
      </c>
      <c r="C894">
        <v>405</v>
      </c>
      <c r="D894">
        <v>110000</v>
      </c>
      <c r="E894">
        <v>148</v>
      </c>
      <c r="F894" s="3">
        <v>127.12694997310706</v>
      </c>
    </row>
    <row r="895" spans="1:6">
      <c r="A895">
        <v>27</v>
      </c>
      <c r="B895">
        <v>-89.016000000000005</v>
      </c>
      <c r="C895">
        <v>405</v>
      </c>
      <c r="D895">
        <v>110000</v>
      </c>
      <c r="E895">
        <v>121</v>
      </c>
      <c r="F895" s="3">
        <v>117.16966485722902</v>
      </c>
    </row>
    <row r="896" spans="1:6">
      <c r="A896">
        <v>28</v>
      </c>
      <c r="B896">
        <v>-88.896000000000001</v>
      </c>
      <c r="C896">
        <v>405</v>
      </c>
      <c r="D896">
        <v>110000</v>
      </c>
      <c r="E896">
        <v>117</v>
      </c>
      <c r="F896" s="3">
        <v>111.33650625508371</v>
      </c>
    </row>
    <row r="897" spans="1:6">
      <c r="A897">
        <v>29</v>
      </c>
      <c r="B897">
        <v>-88.790999999999997</v>
      </c>
      <c r="C897">
        <v>405</v>
      </c>
      <c r="D897">
        <v>110000</v>
      </c>
      <c r="E897">
        <v>92</v>
      </c>
      <c r="F897" s="3">
        <v>108.64755584437121</v>
      </c>
    </row>
    <row r="898" spans="1:6">
      <c r="A898">
        <v>30</v>
      </c>
      <c r="B898">
        <v>-88.671999999999997</v>
      </c>
      <c r="C898">
        <v>405</v>
      </c>
      <c r="D898">
        <v>110000</v>
      </c>
      <c r="E898">
        <v>92</v>
      </c>
      <c r="F898" s="3">
        <v>107.13263916902829</v>
      </c>
    </row>
    <row r="899" spans="1:6">
      <c r="A899">
        <v>31</v>
      </c>
      <c r="B899">
        <v>-88.56</v>
      </c>
      <c r="C899">
        <v>405</v>
      </c>
      <c r="D899">
        <v>110000</v>
      </c>
      <c r="E899">
        <v>97</v>
      </c>
      <c r="F899" s="3">
        <v>106.49137211127578</v>
      </c>
    </row>
    <row r="900" spans="1:6">
      <c r="A900">
        <v>32</v>
      </c>
      <c r="B900">
        <v>-88.451999999999998</v>
      </c>
      <c r="C900">
        <v>405</v>
      </c>
      <c r="D900">
        <v>110000</v>
      </c>
      <c r="E900">
        <v>112</v>
      </c>
      <c r="F900" s="3">
        <v>106.22090365015659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176</v>
      </c>
      <c r="B918" t="s">
        <v>155</v>
      </c>
      <c r="C918" t="s">
        <v>158</v>
      </c>
      <c r="D918" t="s">
        <v>175</v>
      </c>
      <c r="E918" t="s">
        <v>174</v>
      </c>
      <c r="F918" t="s">
        <v>195</v>
      </c>
    </row>
    <row r="919" spans="1:10">
      <c r="A919">
        <v>1</v>
      </c>
      <c r="B919">
        <v>-91.947999999999993</v>
      </c>
      <c r="C919">
        <v>405</v>
      </c>
      <c r="D919">
        <v>110000</v>
      </c>
      <c r="E919">
        <v>75</v>
      </c>
      <c r="F919" s="3">
        <v>108.45787307538835</v>
      </c>
      <c r="J919" t="s">
        <v>226</v>
      </c>
    </row>
    <row r="920" spans="1:10">
      <c r="A920">
        <v>2</v>
      </c>
      <c r="B920">
        <v>-91.838999999999999</v>
      </c>
      <c r="C920">
        <v>405</v>
      </c>
      <c r="D920">
        <v>110000</v>
      </c>
      <c r="E920">
        <v>121</v>
      </c>
      <c r="F920" s="3">
        <v>108.84462413610433</v>
      </c>
    </row>
    <row r="921" spans="1:10">
      <c r="A921">
        <v>3</v>
      </c>
      <c r="B921">
        <v>-91.724000000000004</v>
      </c>
      <c r="C921">
        <v>405</v>
      </c>
      <c r="D921">
        <v>110000</v>
      </c>
      <c r="E921">
        <v>104</v>
      </c>
      <c r="F921" s="3">
        <v>109.76678512287184</v>
      </c>
    </row>
    <row r="922" spans="1:10">
      <c r="A922">
        <v>4</v>
      </c>
      <c r="B922">
        <v>-91.611999999999995</v>
      </c>
      <c r="C922">
        <v>405</v>
      </c>
      <c r="D922">
        <v>110000</v>
      </c>
      <c r="E922">
        <v>118</v>
      </c>
      <c r="F922" s="3">
        <v>111.67832661713383</v>
      </c>
    </row>
    <row r="923" spans="1:10">
      <c r="A923">
        <v>5</v>
      </c>
      <c r="B923">
        <v>-91.5</v>
      </c>
      <c r="C923">
        <v>405</v>
      </c>
      <c r="D923">
        <v>110000</v>
      </c>
      <c r="E923">
        <v>126</v>
      </c>
      <c r="F923" s="3">
        <v>115.45024288645638</v>
      </c>
    </row>
    <row r="924" spans="1:10">
      <c r="A924">
        <v>6</v>
      </c>
      <c r="B924">
        <v>-91.394000000000005</v>
      </c>
      <c r="C924">
        <v>405</v>
      </c>
      <c r="D924">
        <v>110000</v>
      </c>
      <c r="E924">
        <v>157</v>
      </c>
      <c r="F924" s="3">
        <v>121.92567715421347</v>
      </c>
    </row>
    <row r="925" spans="1:10">
      <c r="A925">
        <v>7</v>
      </c>
      <c r="B925">
        <v>-91.281000000000006</v>
      </c>
      <c r="C925">
        <v>405</v>
      </c>
      <c r="D925">
        <v>110000</v>
      </c>
      <c r="E925">
        <v>154</v>
      </c>
      <c r="F925" s="3">
        <v>133.71347382821148</v>
      </c>
    </row>
    <row r="926" spans="1:10">
      <c r="A926">
        <v>8</v>
      </c>
      <c r="B926">
        <v>-91.165000000000006</v>
      </c>
      <c r="C926">
        <v>405</v>
      </c>
      <c r="D926">
        <v>110000</v>
      </c>
      <c r="E926">
        <v>160</v>
      </c>
      <c r="F926" s="3">
        <v>153.39324982244756</v>
      </c>
    </row>
    <row r="927" spans="1:10">
      <c r="A927">
        <v>9</v>
      </c>
      <c r="B927">
        <v>-91.049000000000007</v>
      </c>
      <c r="C927">
        <v>405</v>
      </c>
      <c r="D927">
        <v>110000</v>
      </c>
      <c r="E927">
        <v>172</v>
      </c>
      <c r="F927" s="3">
        <v>183.18496656387865</v>
      </c>
    </row>
    <row r="928" spans="1:10">
      <c r="A928">
        <v>10</v>
      </c>
      <c r="B928">
        <v>-90.933999999999997</v>
      </c>
      <c r="C928">
        <v>405</v>
      </c>
      <c r="D928">
        <v>110000</v>
      </c>
      <c r="E928">
        <v>239</v>
      </c>
      <c r="F928" s="3">
        <v>224.33459244740521</v>
      </c>
    </row>
    <row r="929" spans="1:6">
      <c r="A929">
        <v>11</v>
      </c>
      <c r="B929">
        <v>-90.823999999999998</v>
      </c>
      <c r="C929">
        <v>405</v>
      </c>
      <c r="D929">
        <v>110000</v>
      </c>
      <c r="E929">
        <v>253</v>
      </c>
      <c r="F929" s="3">
        <v>274.38574730696519</v>
      </c>
    </row>
    <row r="930" spans="1:6">
      <c r="A930">
        <v>12</v>
      </c>
      <c r="B930">
        <v>-90.709000000000003</v>
      </c>
      <c r="C930">
        <v>405</v>
      </c>
      <c r="D930">
        <v>110000</v>
      </c>
      <c r="E930">
        <v>332</v>
      </c>
      <c r="F930" s="3">
        <v>335.19871166882319</v>
      </c>
    </row>
    <row r="931" spans="1:6">
      <c r="A931">
        <v>13</v>
      </c>
      <c r="B931">
        <v>-90.594999999999999</v>
      </c>
      <c r="C931">
        <v>405</v>
      </c>
      <c r="D931">
        <v>110000</v>
      </c>
      <c r="E931">
        <v>379</v>
      </c>
      <c r="F931" s="3">
        <v>398.4400287232167</v>
      </c>
    </row>
    <row r="932" spans="1:6">
      <c r="A932">
        <v>14</v>
      </c>
      <c r="B932">
        <v>-90.486999999999995</v>
      </c>
      <c r="C932">
        <v>405</v>
      </c>
      <c r="D932">
        <v>110000</v>
      </c>
      <c r="E932">
        <v>481</v>
      </c>
      <c r="F932" s="3">
        <v>453.82239813439492</v>
      </c>
    </row>
    <row r="933" spans="1:6">
      <c r="A933">
        <v>15</v>
      </c>
      <c r="B933">
        <v>-90.372</v>
      </c>
      <c r="C933">
        <v>405</v>
      </c>
      <c r="D933">
        <v>110000</v>
      </c>
      <c r="E933">
        <v>455</v>
      </c>
      <c r="F933" s="3">
        <v>499.33974214048118</v>
      </c>
    </row>
    <row r="934" spans="1:6">
      <c r="A934">
        <v>16</v>
      </c>
      <c r="B934">
        <v>-90.256</v>
      </c>
      <c r="C934">
        <v>405</v>
      </c>
      <c r="D934">
        <v>110000</v>
      </c>
      <c r="E934">
        <v>516</v>
      </c>
      <c r="F934" s="3">
        <v>523.42742283157258</v>
      </c>
    </row>
    <row r="935" spans="1:6">
      <c r="A935">
        <v>17</v>
      </c>
      <c r="B935">
        <v>-90.14</v>
      </c>
      <c r="C935">
        <v>405</v>
      </c>
      <c r="D935">
        <v>110000</v>
      </c>
      <c r="E935">
        <v>582</v>
      </c>
      <c r="F935" s="3">
        <v>521.12843216485066</v>
      </c>
    </row>
    <row r="936" spans="1:6">
      <c r="A936">
        <v>18</v>
      </c>
      <c r="B936">
        <v>-90.025000000000006</v>
      </c>
      <c r="C936">
        <v>405</v>
      </c>
      <c r="D936">
        <v>110000</v>
      </c>
      <c r="E936">
        <v>553</v>
      </c>
      <c r="F936" s="3">
        <v>493.22128269908211</v>
      </c>
    </row>
    <row r="937" spans="1:6">
      <c r="A937">
        <v>19</v>
      </c>
      <c r="B937">
        <v>-89.918999999999997</v>
      </c>
      <c r="C937">
        <v>405</v>
      </c>
      <c r="D937">
        <v>110000</v>
      </c>
      <c r="E937">
        <v>445</v>
      </c>
      <c r="F937" s="3">
        <v>449.22154329192267</v>
      </c>
    </row>
    <row r="938" spans="1:6">
      <c r="A938">
        <v>20</v>
      </c>
      <c r="B938">
        <v>-89.805999999999997</v>
      </c>
      <c r="C938">
        <v>405</v>
      </c>
      <c r="D938">
        <v>110000</v>
      </c>
      <c r="E938">
        <v>356</v>
      </c>
      <c r="F938" s="3">
        <v>390.3724508978222</v>
      </c>
    </row>
    <row r="939" spans="1:6">
      <c r="A939">
        <v>21</v>
      </c>
      <c r="B939">
        <v>-89.691000000000003</v>
      </c>
      <c r="C939">
        <v>405</v>
      </c>
      <c r="D939">
        <v>110000</v>
      </c>
      <c r="E939">
        <v>318</v>
      </c>
      <c r="F939" s="3">
        <v>326.55050239425645</v>
      </c>
    </row>
    <row r="940" spans="1:6">
      <c r="A940">
        <v>22</v>
      </c>
      <c r="B940">
        <v>-89.576999999999998</v>
      </c>
      <c r="C940">
        <v>405</v>
      </c>
      <c r="D940">
        <v>110000</v>
      </c>
      <c r="E940">
        <v>273</v>
      </c>
      <c r="F940" s="3">
        <v>267.1438980898605</v>
      </c>
    </row>
    <row r="941" spans="1:6">
      <c r="A941">
        <v>23</v>
      </c>
      <c r="B941">
        <v>-89.457999999999998</v>
      </c>
      <c r="C941">
        <v>405</v>
      </c>
      <c r="D941">
        <v>110000</v>
      </c>
      <c r="E941">
        <v>195</v>
      </c>
      <c r="F941" s="3">
        <v>214.87316855130621</v>
      </c>
    </row>
    <row r="942" spans="1:6">
      <c r="A942">
        <v>24</v>
      </c>
      <c r="B942">
        <v>-89.341999999999999</v>
      </c>
      <c r="C942">
        <v>405</v>
      </c>
      <c r="D942">
        <v>110000</v>
      </c>
      <c r="E942">
        <v>166</v>
      </c>
      <c r="F942" s="3">
        <v>175.88462985543697</v>
      </c>
    </row>
    <row r="943" spans="1:6">
      <c r="A943">
        <v>25</v>
      </c>
      <c r="B943">
        <v>-89.234999999999999</v>
      </c>
      <c r="C943">
        <v>405</v>
      </c>
      <c r="D943">
        <v>110000</v>
      </c>
      <c r="E943">
        <v>154</v>
      </c>
      <c r="F943" s="3">
        <v>150.18414563638095</v>
      </c>
    </row>
    <row r="944" spans="1:6">
      <c r="A944">
        <v>26</v>
      </c>
      <c r="B944">
        <v>-89.13</v>
      </c>
      <c r="C944">
        <v>405</v>
      </c>
      <c r="D944">
        <v>110000</v>
      </c>
      <c r="E944">
        <v>161</v>
      </c>
      <c r="F944" s="3">
        <v>133.09205672197277</v>
      </c>
    </row>
    <row r="945" spans="1:6">
      <c r="A945">
        <v>27</v>
      </c>
      <c r="B945">
        <v>-89.016000000000005</v>
      </c>
      <c r="C945">
        <v>405</v>
      </c>
      <c r="D945">
        <v>110000</v>
      </c>
      <c r="E945">
        <v>140</v>
      </c>
      <c r="F945" s="3">
        <v>121.47951127590848</v>
      </c>
    </row>
    <row r="946" spans="1:6">
      <c r="A946">
        <v>28</v>
      </c>
      <c r="B946">
        <v>-88.896000000000001</v>
      </c>
      <c r="C946">
        <v>405</v>
      </c>
      <c r="D946">
        <v>110000</v>
      </c>
      <c r="E946">
        <v>127</v>
      </c>
      <c r="F946" s="3">
        <v>114.59941004379169</v>
      </c>
    </row>
    <row r="947" spans="1:6">
      <c r="A947">
        <v>29</v>
      </c>
      <c r="B947">
        <v>-88.790999999999997</v>
      </c>
      <c r="C947">
        <v>405</v>
      </c>
      <c r="D947">
        <v>110000</v>
      </c>
      <c r="E947">
        <v>108</v>
      </c>
      <c r="F947" s="3">
        <v>111.38730175773406</v>
      </c>
    </row>
    <row r="948" spans="1:6">
      <c r="A948">
        <v>30</v>
      </c>
      <c r="B948">
        <v>-88.671999999999997</v>
      </c>
      <c r="C948">
        <v>405</v>
      </c>
      <c r="D948">
        <v>110000</v>
      </c>
      <c r="E948">
        <v>102</v>
      </c>
      <c r="F948" s="3">
        <v>109.55238285205311</v>
      </c>
    </row>
    <row r="949" spans="1:6">
      <c r="A949">
        <v>31</v>
      </c>
      <c r="B949">
        <v>-88.56</v>
      </c>
      <c r="C949">
        <v>405</v>
      </c>
      <c r="D949">
        <v>110000</v>
      </c>
      <c r="E949">
        <v>98</v>
      </c>
      <c r="F949" s="3">
        <v>108.76296431982973</v>
      </c>
    </row>
    <row r="950" spans="1:6">
      <c r="A950">
        <v>32</v>
      </c>
      <c r="B950">
        <v>-88.451999999999998</v>
      </c>
      <c r="C950">
        <v>405</v>
      </c>
      <c r="D950">
        <v>110000</v>
      </c>
      <c r="E950">
        <v>100</v>
      </c>
      <c r="F950" s="3">
        <v>108.42432361419749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176</v>
      </c>
      <c r="B968" t="s">
        <v>155</v>
      </c>
      <c r="C968" t="s">
        <v>158</v>
      </c>
      <c r="D968" t="s">
        <v>175</v>
      </c>
      <c r="E968" t="s">
        <v>174</v>
      </c>
      <c r="F968" t="s">
        <v>195</v>
      </c>
    </row>
    <row r="969" spans="1:10">
      <c r="A969">
        <v>1</v>
      </c>
      <c r="B969">
        <v>-91.947999999999993</v>
      </c>
      <c r="C969">
        <v>407</v>
      </c>
      <c r="D969">
        <v>110000</v>
      </c>
      <c r="E969">
        <v>92</v>
      </c>
      <c r="F969" s="3">
        <v>115.24330121084763</v>
      </c>
      <c r="J969" t="s">
        <v>227</v>
      </c>
    </row>
    <row r="970" spans="1:10">
      <c r="A970">
        <v>2</v>
      </c>
      <c r="B970">
        <v>-91.838999999999999</v>
      </c>
      <c r="C970">
        <v>407</v>
      </c>
      <c r="D970">
        <v>110000</v>
      </c>
      <c r="E970">
        <v>115</v>
      </c>
      <c r="F970" s="3">
        <v>115.72356381886294</v>
      </c>
    </row>
    <row r="971" spans="1:10">
      <c r="A971">
        <v>3</v>
      </c>
      <c r="B971">
        <v>-91.724000000000004</v>
      </c>
      <c r="C971">
        <v>407</v>
      </c>
      <c r="D971">
        <v>110000</v>
      </c>
      <c r="E971">
        <v>121</v>
      </c>
      <c r="F971" s="3">
        <v>116.83163711225906</v>
      </c>
    </row>
    <row r="972" spans="1:10">
      <c r="A972">
        <v>4</v>
      </c>
      <c r="B972">
        <v>-91.611999999999995</v>
      </c>
      <c r="C972">
        <v>407</v>
      </c>
      <c r="D972">
        <v>110000</v>
      </c>
      <c r="E972">
        <v>143</v>
      </c>
      <c r="F972" s="3">
        <v>119.06274242859487</v>
      </c>
    </row>
    <row r="973" spans="1:10">
      <c r="A973">
        <v>5</v>
      </c>
      <c r="B973">
        <v>-91.5</v>
      </c>
      <c r="C973">
        <v>407</v>
      </c>
      <c r="D973">
        <v>110000</v>
      </c>
      <c r="E973">
        <v>151</v>
      </c>
      <c r="F973" s="3">
        <v>123.35727937172182</v>
      </c>
    </row>
    <row r="974" spans="1:10">
      <c r="A974">
        <v>6</v>
      </c>
      <c r="B974">
        <v>-91.394000000000005</v>
      </c>
      <c r="C974">
        <v>407</v>
      </c>
      <c r="D974">
        <v>110000</v>
      </c>
      <c r="E974">
        <v>125</v>
      </c>
      <c r="F974" s="3">
        <v>130.58220409946344</v>
      </c>
    </row>
    <row r="975" spans="1:10">
      <c r="A975">
        <v>7</v>
      </c>
      <c r="B975">
        <v>-91.281000000000006</v>
      </c>
      <c r="C975">
        <v>407</v>
      </c>
      <c r="D975">
        <v>110000</v>
      </c>
      <c r="E975">
        <v>176</v>
      </c>
      <c r="F975" s="3">
        <v>143.51819307932607</v>
      </c>
    </row>
    <row r="976" spans="1:10">
      <c r="A976">
        <v>8</v>
      </c>
      <c r="B976">
        <v>-91.165000000000006</v>
      </c>
      <c r="C976">
        <v>407</v>
      </c>
      <c r="D976">
        <v>110000</v>
      </c>
      <c r="E976">
        <v>205</v>
      </c>
      <c r="F976" s="3">
        <v>164.83826970839476</v>
      </c>
    </row>
    <row r="977" spans="1:6">
      <c r="A977">
        <v>9</v>
      </c>
      <c r="B977">
        <v>-91.049000000000007</v>
      </c>
      <c r="C977">
        <v>407</v>
      </c>
      <c r="D977">
        <v>110000</v>
      </c>
      <c r="E977">
        <v>195</v>
      </c>
      <c r="F977" s="3">
        <v>196.84791857221435</v>
      </c>
    </row>
    <row r="978" spans="1:6">
      <c r="A978">
        <v>10</v>
      </c>
      <c r="B978">
        <v>-90.933999999999997</v>
      </c>
      <c r="C978">
        <v>407</v>
      </c>
      <c r="D978">
        <v>110000</v>
      </c>
      <c r="E978">
        <v>244</v>
      </c>
      <c r="F978" s="3">
        <v>240.92667939262617</v>
      </c>
    </row>
    <row r="979" spans="1:6">
      <c r="A979">
        <v>11</v>
      </c>
      <c r="B979">
        <v>-90.823999999999998</v>
      </c>
      <c r="C979">
        <v>407</v>
      </c>
      <c r="D979">
        <v>110000</v>
      </c>
      <c r="E979">
        <v>276</v>
      </c>
      <c r="F979" s="3">
        <v>294.6796595145201</v>
      </c>
    </row>
    <row r="980" spans="1:6">
      <c r="A980">
        <v>12</v>
      </c>
      <c r="B980">
        <v>-90.709000000000003</v>
      </c>
      <c r="C980">
        <v>407</v>
      </c>
      <c r="D980">
        <v>110000</v>
      </c>
      <c r="E980">
        <v>344</v>
      </c>
      <c r="F980" s="3">
        <v>360.59781996672126</v>
      </c>
    </row>
    <row r="981" spans="1:6">
      <c r="A981">
        <v>13</v>
      </c>
      <c r="B981">
        <v>-90.594999999999999</v>
      </c>
      <c r="C981">
        <v>407</v>
      </c>
      <c r="D981">
        <v>110000</v>
      </c>
      <c r="E981">
        <v>409</v>
      </c>
      <c r="F981" s="3">
        <v>430.41911845415984</v>
      </c>
    </row>
    <row r="982" spans="1:6">
      <c r="A982">
        <v>14</v>
      </c>
      <c r="B982">
        <v>-90.486999999999995</v>
      </c>
      <c r="C982">
        <v>407</v>
      </c>
      <c r="D982">
        <v>110000</v>
      </c>
      <c r="E982">
        <v>464</v>
      </c>
      <c r="F982" s="3">
        <v>493.50551990217917</v>
      </c>
    </row>
    <row r="983" spans="1:6">
      <c r="A983">
        <v>15</v>
      </c>
      <c r="B983">
        <v>-90.372</v>
      </c>
      <c r="C983">
        <v>407</v>
      </c>
      <c r="D983">
        <v>110000</v>
      </c>
      <c r="E983">
        <v>589</v>
      </c>
      <c r="F983" s="3">
        <v>548.49132081999664</v>
      </c>
    </row>
    <row r="984" spans="1:6">
      <c r="A984">
        <v>16</v>
      </c>
      <c r="B984">
        <v>-90.256</v>
      </c>
      <c r="C984">
        <v>407</v>
      </c>
      <c r="D984">
        <v>110000</v>
      </c>
      <c r="E984">
        <v>556</v>
      </c>
      <c r="F984" s="3">
        <v>582.57945369004926</v>
      </c>
    </row>
    <row r="985" spans="1:6">
      <c r="A985">
        <v>17</v>
      </c>
      <c r="B985">
        <v>-90.14</v>
      </c>
      <c r="C985">
        <v>407</v>
      </c>
      <c r="D985">
        <v>110000</v>
      </c>
      <c r="E985">
        <v>637</v>
      </c>
      <c r="F985" s="3">
        <v>589.32026433297642</v>
      </c>
    </row>
    <row r="986" spans="1:6">
      <c r="A986">
        <v>18</v>
      </c>
      <c r="B986">
        <v>-90.025000000000006</v>
      </c>
      <c r="C986">
        <v>407</v>
      </c>
      <c r="D986">
        <v>110000</v>
      </c>
      <c r="E986">
        <v>591</v>
      </c>
      <c r="F986" s="3">
        <v>567.81375485730268</v>
      </c>
    </row>
    <row r="987" spans="1:6">
      <c r="A987">
        <v>19</v>
      </c>
      <c r="B987">
        <v>-89.918999999999997</v>
      </c>
      <c r="C987">
        <v>407</v>
      </c>
      <c r="D987">
        <v>110000</v>
      </c>
      <c r="E987">
        <v>523</v>
      </c>
      <c r="F987" s="3">
        <v>526.28093978290815</v>
      </c>
    </row>
    <row r="988" spans="1:6">
      <c r="A988">
        <v>20</v>
      </c>
      <c r="B988">
        <v>-89.805999999999997</v>
      </c>
      <c r="C988">
        <v>407</v>
      </c>
      <c r="D988">
        <v>110000</v>
      </c>
      <c r="E988">
        <v>468</v>
      </c>
      <c r="F988" s="3">
        <v>465.81783808682735</v>
      </c>
    </row>
    <row r="989" spans="1:6">
      <c r="A989">
        <v>21</v>
      </c>
      <c r="B989">
        <v>-89.691000000000003</v>
      </c>
      <c r="C989">
        <v>407</v>
      </c>
      <c r="D989">
        <v>110000</v>
      </c>
      <c r="E989">
        <v>422</v>
      </c>
      <c r="F989" s="3">
        <v>396.07496335068544</v>
      </c>
    </row>
    <row r="990" spans="1:6">
      <c r="A990">
        <v>22</v>
      </c>
      <c r="B990">
        <v>-89.576999999999998</v>
      </c>
      <c r="C990">
        <v>407</v>
      </c>
      <c r="D990">
        <v>110000</v>
      </c>
      <c r="E990">
        <v>313</v>
      </c>
      <c r="F990" s="3">
        <v>327.58093642714056</v>
      </c>
    </row>
    <row r="991" spans="1:6">
      <c r="A991">
        <v>23</v>
      </c>
      <c r="B991">
        <v>-89.457999999999998</v>
      </c>
      <c r="C991">
        <v>407</v>
      </c>
      <c r="D991">
        <v>110000</v>
      </c>
      <c r="E991">
        <v>228</v>
      </c>
      <c r="F991" s="3">
        <v>264.07615515764473</v>
      </c>
    </row>
    <row r="992" spans="1:6">
      <c r="A992">
        <v>24</v>
      </c>
      <c r="B992">
        <v>-89.341999999999999</v>
      </c>
      <c r="C992">
        <v>407</v>
      </c>
      <c r="D992">
        <v>110000</v>
      </c>
      <c r="E992">
        <v>215</v>
      </c>
      <c r="F992" s="3">
        <v>214.10867009296592</v>
      </c>
    </row>
    <row r="993" spans="1:6">
      <c r="A993">
        <v>25</v>
      </c>
      <c r="B993">
        <v>-89.234999999999999</v>
      </c>
      <c r="C993">
        <v>407</v>
      </c>
      <c r="D993">
        <v>110000</v>
      </c>
      <c r="E993">
        <v>169</v>
      </c>
      <c r="F993" s="3">
        <v>179.39147975727687</v>
      </c>
    </row>
    <row r="994" spans="1:6">
      <c r="A994">
        <v>26</v>
      </c>
      <c r="B994">
        <v>-89.13</v>
      </c>
      <c r="C994">
        <v>407</v>
      </c>
      <c r="D994">
        <v>110000</v>
      </c>
      <c r="E994">
        <v>180</v>
      </c>
      <c r="F994" s="3">
        <v>155.06856707048001</v>
      </c>
    </row>
    <row r="995" spans="1:6">
      <c r="A995">
        <v>27</v>
      </c>
      <c r="B995">
        <v>-89.016000000000005</v>
      </c>
      <c r="C995">
        <v>407</v>
      </c>
      <c r="D995">
        <v>110000</v>
      </c>
      <c r="E995">
        <v>145</v>
      </c>
      <c r="F995" s="3">
        <v>137.59223414879574</v>
      </c>
    </row>
    <row r="996" spans="1:6">
      <c r="A996">
        <v>28</v>
      </c>
      <c r="B996">
        <v>-88.896000000000001</v>
      </c>
      <c r="C996">
        <v>407</v>
      </c>
      <c r="D996">
        <v>110000</v>
      </c>
      <c r="E996">
        <v>136</v>
      </c>
      <c r="F996" s="3">
        <v>126.5654409346491</v>
      </c>
    </row>
    <row r="997" spans="1:6">
      <c r="A997">
        <v>29</v>
      </c>
      <c r="B997">
        <v>-88.790999999999997</v>
      </c>
      <c r="C997">
        <v>407</v>
      </c>
      <c r="D997">
        <v>110000</v>
      </c>
      <c r="E997">
        <v>134</v>
      </c>
      <c r="F997" s="3">
        <v>121.07241971197729</v>
      </c>
    </row>
    <row r="998" spans="1:6">
      <c r="A998">
        <v>30</v>
      </c>
      <c r="B998">
        <v>-88.671999999999997</v>
      </c>
      <c r="C998">
        <v>407</v>
      </c>
      <c r="D998">
        <v>110000</v>
      </c>
      <c r="E998">
        <v>95</v>
      </c>
      <c r="F998" s="3">
        <v>117.71990091388747</v>
      </c>
    </row>
    <row r="999" spans="1:6">
      <c r="A999">
        <v>31</v>
      </c>
      <c r="B999">
        <v>-88.56</v>
      </c>
      <c r="C999">
        <v>407</v>
      </c>
      <c r="D999">
        <v>110000</v>
      </c>
      <c r="E999">
        <v>98</v>
      </c>
      <c r="F999" s="3">
        <v>116.16816713793379</v>
      </c>
    </row>
    <row r="1000" spans="1:6">
      <c r="A1000">
        <v>32</v>
      </c>
      <c r="B1000">
        <v>-88.451999999999998</v>
      </c>
      <c r="C1000">
        <v>407</v>
      </c>
      <c r="D1000">
        <v>110000</v>
      </c>
      <c r="E1000">
        <v>105</v>
      </c>
      <c r="F1000" s="3">
        <v>115.45218361108216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176</v>
      </c>
      <c r="B1018" t="s">
        <v>155</v>
      </c>
      <c r="C1018" t="s">
        <v>158</v>
      </c>
      <c r="D1018" t="s">
        <v>175</v>
      </c>
      <c r="E1018" t="s">
        <v>174</v>
      </c>
      <c r="F1018" t="s">
        <v>195</v>
      </c>
    </row>
    <row r="1019" spans="1:10">
      <c r="A1019">
        <v>1</v>
      </c>
      <c r="B1019">
        <v>-91.947999999999993</v>
      </c>
      <c r="C1019">
        <v>406</v>
      </c>
      <c r="D1019">
        <v>110000</v>
      </c>
      <c r="E1019">
        <v>86</v>
      </c>
      <c r="F1019" s="3">
        <v>114.50760559081723</v>
      </c>
      <c r="J1019" t="s">
        <v>228</v>
      </c>
    </row>
    <row r="1020" spans="1:10">
      <c r="A1020">
        <v>2</v>
      </c>
      <c r="B1020">
        <v>-91.838999999999999</v>
      </c>
      <c r="C1020">
        <v>406</v>
      </c>
      <c r="D1020">
        <v>110000</v>
      </c>
      <c r="E1020">
        <v>93</v>
      </c>
      <c r="F1020" s="3">
        <v>114.85785906367994</v>
      </c>
    </row>
    <row r="1021" spans="1:10">
      <c r="A1021">
        <v>3</v>
      </c>
      <c r="B1021">
        <v>-91.724000000000004</v>
      </c>
      <c r="C1021">
        <v>406</v>
      </c>
      <c r="D1021">
        <v>110000</v>
      </c>
      <c r="E1021">
        <v>116</v>
      </c>
      <c r="F1021" s="3">
        <v>115.69913331007027</v>
      </c>
    </row>
    <row r="1022" spans="1:10">
      <c r="A1022">
        <v>4</v>
      </c>
      <c r="B1022">
        <v>-91.611999999999995</v>
      </c>
      <c r="C1022">
        <v>406</v>
      </c>
      <c r="D1022">
        <v>110000</v>
      </c>
      <c r="E1022">
        <v>127</v>
      </c>
      <c r="F1022" s="3">
        <v>117.45977373383472</v>
      </c>
    </row>
    <row r="1023" spans="1:10">
      <c r="A1023">
        <v>5</v>
      </c>
      <c r="B1023">
        <v>-91.5</v>
      </c>
      <c r="C1023">
        <v>406</v>
      </c>
      <c r="D1023">
        <v>110000</v>
      </c>
      <c r="E1023">
        <v>118</v>
      </c>
      <c r="F1023" s="3">
        <v>120.97510498923116</v>
      </c>
    </row>
    <row r="1024" spans="1:10">
      <c r="A1024">
        <v>6</v>
      </c>
      <c r="B1024">
        <v>-91.394000000000005</v>
      </c>
      <c r="C1024">
        <v>406</v>
      </c>
      <c r="D1024">
        <v>110000</v>
      </c>
      <c r="E1024">
        <v>145</v>
      </c>
      <c r="F1024" s="3">
        <v>127.09325667322521</v>
      </c>
    </row>
    <row r="1025" spans="1:6">
      <c r="A1025">
        <v>7</v>
      </c>
      <c r="B1025">
        <v>-91.281000000000006</v>
      </c>
      <c r="C1025">
        <v>406</v>
      </c>
      <c r="D1025">
        <v>110000</v>
      </c>
      <c r="E1025">
        <v>163</v>
      </c>
      <c r="F1025" s="3">
        <v>138.41491205765206</v>
      </c>
    </row>
    <row r="1026" spans="1:6">
      <c r="A1026">
        <v>8</v>
      </c>
      <c r="B1026">
        <v>-91.165000000000006</v>
      </c>
      <c r="C1026">
        <v>406</v>
      </c>
      <c r="D1026">
        <v>110000</v>
      </c>
      <c r="E1026">
        <v>179</v>
      </c>
      <c r="F1026" s="3">
        <v>157.69780317722743</v>
      </c>
    </row>
    <row r="1027" spans="1:6">
      <c r="A1027">
        <v>9</v>
      </c>
      <c r="B1027">
        <v>-91.049000000000007</v>
      </c>
      <c r="C1027">
        <v>406</v>
      </c>
      <c r="D1027">
        <v>110000</v>
      </c>
      <c r="E1027">
        <v>185</v>
      </c>
      <c r="F1027" s="3">
        <v>187.58478953462239</v>
      </c>
    </row>
    <row r="1028" spans="1:6">
      <c r="A1028">
        <v>10</v>
      </c>
      <c r="B1028">
        <v>-90.933999999999997</v>
      </c>
      <c r="C1028">
        <v>406</v>
      </c>
      <c r="D1028">
        <v>110000</v>
      </c>
      <c r="E1028">
        <v>221</v>
      </c>
      <c r="F1028" s="3">
        <v>230.01425482095979</v>
      </c>
    </row>
    <row r="1029" spans="1:6">
      <c r="A1029">
        <v>11</v>
      </c>
      <c r="B1029">
        <v>-90.823999999999998</v>
      </c>
      <c r="C1029">
        <v>406</v>
      </c>
      <c r="D1029">
        <v>110000</v>
      </c>
      <c r="E1029">
        <v>292</v>
      </c>
      <c r="F1029" s="3">
        <v>283.27080532710306</v>
      </c>
    </row>
    <row r="1030" spans="1:6">
      <c r="A1030">
        <v>12</v>
      </c>
      <c r="B1030">
        <v>-90.709000000000003</v>
      </c>
      <c r="C1030">
        <v>406</v>
      </c>
      <c r="D1030">
        <v>110000</v>
      </c>
      <c r="E1030">
        <v>357</v>
      </c>
      <c r="F1030" s="3">
        <v>350.48413188634822</v>
      </c>
    </row>
    <row r="1031" spans="1:6">
      <c r="A1031">
        <v>13</v>
      </c>
      <c r="B1031">
        <v>-90.594999999999999</v>
      </c>
      <c r="C1031">
        <v>406</v>
      </c>
      <c r="D1031">
        <v>110000</v>
      </c>
      <c r="E1031">
        <v>367</v>
      </c>
      <c r="F1031" s="3">
        <v>423.85424589940027</v>
      </c>
    </row>
    <row r="1032" spans="1:6">
      <c r="A1032">
        <v>14</v>
      </c>
      <c r="B1032">
        <v>-90.486999999999995</v>
      </c>
      <c r="C1032">
        <v>406</v>
      </c>
      <c r="D1032">
        <v>110000</v>
      </c>
      <c r="E1032">
        <v>496</v>
      </c>
      <c r="F1032" s="3">
        <v>492.33516321760874</v>
      </c>
    </row>
    <row r="1033" spans="1:6">
      <c r="A1033">
        <v>15</v>
      </c>
      <c r="B1033">
        <v>-90.372</v>
      </c>
      <c r="C1033">
        <v>406</v>
      </c>
      <c r="D1033">
        <v>110000</v>
      </c>
      <c r="E1033">
        <v>548</v>
      </c>
      <c r="F1033" s="3">
        <v>554.59347933656818</v>
      </c>
    </row>
    <row r="1034" spans="1:6">
      <c r="A1034">
        <v>16</v>
      </c>
      <c r="B1034">
        <v>-90.256</v>
      </c>
      <c r="C1034">
        <v>406</v>
      </c>
      <c r="D1034">
        <v>110000</v>
      </c>
      <c r="E1034">
        <v>622</v>
      </c>
      <c r="F1034" s="3">
        <v>596.40521099103307</v>
      </c>
    </row>
    <row r="1035" spans="1:6">
      <c r="A1035">
        <v>17</v>
      </c>
      <c r="B1035">
        <v>-90.14</v>
      </c>
      <c r="C1035">
        <v>406</v>
      </c>
      <c r="D1035">
        <v>110000</v>
      </c>
      <c r="E1035">
        <v>626</v>
      </c>
      <c r="F1035" s="3">
        <v>609.79264903560863</v>
      </c>
    </row>
    <row r="1036" spans="1:6">
      <c r="A1036">
        <v>18</v>
      </c>
      <c r="B1036">
        <v>-90.025000000000006</v>
      </c>
      <c r="C1036">
        <v>406</v>
      </c>
      <c r="D1036">
        <v>110000</v>
      </c>
      <c r="E1036">
        <v>623</v>
      </c>
      <c r="F1036" s="3">
        <v>592.57829807602536</v>
      </c>
    </row>
    <row r="1037" spans="1:6">
      <c r="A1037">
        <v>19</v>
      </c>
      <c r="B1037">
        <v>-89.918999999999997</v>
      </c>
      <c r="C1037">
        <v>406</v>
      </c>
      <c r="D1037">
        <v>110000</v>
      </c>
      <c r="E1037">
        <v>544</v>
      </c>
      <c r="F1037" s="3">
        <v>552.41129053450356</v>
      </c>
    </row>
    <row r="1038" spans="1:6">
      <c r="A1038">
        <v>20</v>
      </c>
      <c r="B1038">
        <v>-89.805999999999997</v>
      </c>
      <c r="C1038">
        <v>406</v>
      </c>
      <c r="D1038">
        <v>110000</v>
      </c>
      <c r="E1038">
        <v>523</v>
      </c>
      <c r="F1038" s="3">
        <v>490.72658636881545</v>
      </c>
    </row>
    <row r="1039" spans="1:6">
      <c r="A1039">
        <v>21</v>
      </c>
      <c r="B1039">
        <v>-89.691000000000003</v>
      </c>
      <c r="C1039">
        <v>406</v>
      </c>
      <c r="D1039">
        <v>110000</v>
      </c>
      <c r="E1039">
        <v>409</v>
      </c>
      <c r="F1039" s="3">
        <v>417.55705031323947</v>
      </c>
    </row>
    <row r="1040" spans="1:6">
      <c r="A1040">
        <v>22</v>
      </c>
      <c r="B1040">
        <v>-89.576999999999998</v>
      </c>
      <c r="C1040">
        <v>406</v>
      </c>
      <c r="D1040">
        <v>110000</v>
      </c>
      <c r="E1040">
        <v>303</v>
      </c>
      <c r="F1040" s="3">
        <v>344.4830038492135</v>
      </c>
    </row>
    <row r="1041" spans="1:6">
      <c r="A1041">
        <v>23</v>
      </c>
      <c r="B1041">
        <v>-89.457999999999998</v>
      </c>
      <c r="C1041">
        <v>406</v>
      </c>
      <c r="D1041">
        <v>110000</v>
      </c>
      <c r="E1041">
        <v>271</v>
      </c>
      <c r="F1041" s="3">
        <v>276.01038125642401</v>
      </c>
    </row>
    <row r="1042" spans="1:6">
      <c r="A1042">
        <v>24</v>
      </c>
      <c r="B1042">
        <v>-89.341999999999999</v>
      </c>
      <c r="C1042">
        <v>406</v>
      </c>
      <c r="D1042">
        <v>110000</v>
      </c>
      <c r="E1042">
        <v>214</v>
      </c>
      <c r="F1042" s="3">
        <v>221.79561409088771</v>
      </c>
    </row>
    <row r="1043" spans="1:6">
      <c r="A1043">
        <v>25</v>
      </c>
      <c r="B1043">
        <v>-89.234999999999999</v>
      </c>
      <c r="C1043">
        <v>406</v>
      </c>
      <c r="D1043">
        <v>110000</v>
      </c>
      <c r="E1043">
        <v>183</v>
      </c>
      <c r="F1043" s="3">
        <v>184.02475410289608</v>
      </c>
    </row>
    <row r="1044" spans="1:6">
      <c r="A1044">
        <v>26</v>
      </c>
      <c r="B1044">
        <v>-89.13</v>
      </c>
      <c r="C1044">
        <v>406</v>
      </c>
      <c r="D1044">
        <v>110000</v>
      </c>
      <c r="E1044">
        <v>185</v>
      </c>
      <c r="F1044" s="3">
        <v>157.5605895290806</v>
      </c>
    </row>
    <row r="1045" spans="1:6">
      <c r="A1045">
        <v>27</v>
      </c>
      <c r="B1045">
        <v>-89.016000000000005</v>
      </c>
      <c r="C1045">
        <v>406</v>
      </c>
      <c r="D1045">
        <v>110000</v>
      </c>
      <c r="E1045">
        <v>152</v>
      </c>
      <c r="F1045" s="3">
        <v>138.58789319529686</v>
      </c>
    </row>
    <row r="1046" spans="1:6">
      <c r="A1046">
        <v>28</v>
      </c>
      <c r="B1046">
        <v>-88.896000000000001</v>
      </c>
      <c r="C1046">
        <v>406</v>
      </c>
      <c r="D1046">
        <v>110000</v>
      </c>
      <c r="E1046">
        <v>132</v>
      </c>
      <c r="F1046" s="3">
        <v>126.67345773342336</v>
      </c>
    </row>
    <row r="1047" spans="1:6">
      <c r="A1047">
        <v>29</v>
      </c>
      <c r="B1047">
        <v>-88.790999999999997</v>
      </c>
      <c r="C1047">
        <v>406</v>
      </c>
      <c r="D1047">
        <v>110000</v>
      </c>
      <c r="E1047">
        <v>119</v>
      </c>
      <c r="F1047" s="3">
        <v>120.77870229626004</v>
      </c>
    </row>
    <row r="1048" spans="1:6">
      <c r="A1048">
        <v>30</v>
      </c>
      <c r="B1048">
        <v>-88.671999999999997</v>
      </c>
      <c r="C1048">
        <v>406</v>
      </c>
      <c r="D1048">
        <v>110000</v>
      </c>
      <c r="E1048">
        <v>129</v>
      </c>
      <c r="F1048" s="3">
        <v>117.21223510313176</v>
      </c>
    </row>
    <row r="1049" spans="1:6">
      <c r="A1049">
        <v>31</v>
      </c>
      <c r="B1049">
        <v>-88.56</v>
      </c>
      <c r="C1049">
        <v>406</v>
      </c>
      <c r="D1049">
        <v>110000</v>
      </c>
      <c r="E1049">
        <v>116</v>
      </c>
      <c r="F1049" s="3">
        <v>115.57994553491278</v>
      </c>
    </row>
    <row r="1050" spans="1:6">
      <c r="A1050">
        <v>32</v>
      </c>
      <c r="B1050">
        <v>-88.451999999999998</v>
      </c>
      <c r="C1050">
        <v>406</v>
      </c>
      <c r="D1050">
        <v>110000</v>
      </c>
      <c r="E1050">
        <v>113</v>
      </c>
      <c r="F1050" s="3">
        <v>114.83626996686348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176</v>
      </c>
      <c r="B1068" t="s">
        <v>155</v>
      </c>
      <c r="C1068" t="s">
        <v>158</v>
      </c>
      <c r="D1068" t="s">
        <v>175</v>
      </c>
      <c r="E1068" t="s">
        <v>174</v>
      </c>
      <c r="F1068" t="s">
        <v>195</v>
      </c>
    </row>
    <row r="1069" spans="1:10">
      <c r="A1069">
        <v>1</v>
      </c>
      <c r="B1069">
        <v>-91.947999999999993</v>
      </c>
      <c r="C1069">
        <v>404</v>
      </c>
      <c r="D1069">
        <v>110000</v>
      </c>
      <c r="E1069">
        <v>73</v>
      </c>
      <c r="F1069" s="3">
        <v>107.41856759623879</v>
      </c>
      <c r="J1069" t="s">
        <v>229</v>
      </c>
    </row>
    <row r="1070" spans="1:10">
      <c r="A1070">
        <v>2</v>
      </c>
      <c r="B1070">
        <v>-91.838999999999999</v>
      </c>
      <c r="C1070">
        <v>404</v>
      </c>
      <c r="D1070">
        <v>110000</v>
      </c>
      <c r="E1070">
        <v>99</v>
      </c>
      <c r="F1070" s="3">
        <v>107.92051390104083</v>
      </c>
    </row>
    <row r="1071" spans="1:10">
      <c r="A1071">
        <v>3</v>
      </c>
      <c r="B1071">
        <v>-91.724000000000004</v>
      </c>
      <c r="C1071">
        <v>404</v>
      </c>
      <c r="D1071">
        <v>110000</v>
      </c>
      <c r="E1071">
        <v>118</v>
      </c>
      <c r="F1071" s="3">
        <v>109.04563441480879</v>
      </c>
    </row>
    <row r="1072" spans="1:10">
      <c r="A1072">
        <v>4</v>
      </c>
      <c r="B1072">
        <v>-91.611999999999995</v>
      </c>
      <c r="C1072">
        <v>404</v>
      </c>
      <c r="D1072">
        <v>110000</v>
      </c>
      <c r="E1072">
        <v>117</v>
      </c>
      <c r="F1072" s="3">
        <v>111.25524680296384</v>
      </c>
    </row>
    <row r="1073" spans="1:6">
      <c r="A1073">
        <v>5</v>
      </c>
      <c r="B1073">
        <v>-91.5</v>
      </c>
      <c r="C1073">
        <v>404</v>
      </c>
      <c r="D1073">
        <v>110000</v>
      </c>
      <c r="E1073">
        <v>117</v>
      </c>
      <c r="F1073" s="3">
        <v>115.42167112692833</v>
      </c>
    </row>
    <row r="1074" spans="1:6">
      <c r="A1074">
        <v>6</v>
      </c>
      <c r="B1074">
        <v>-91.394000000000005</v>
      </c>
      <c r="C1074">
        <v>404</v>
      </c>
      <c r="D1074">
        <v>110000</v>
      </c>
      <c r="E1074">
        <v>134</v>
      </c>
      <c r="F1074" s="3">
        <v>122.3197308463389</v>
      </c>
    </row>
    <row r="1075" spans="1:6">
      <c r="A1075">
        <v>7</v>
      </c>
      <c r="B1075">
        <v>-91.281000000000006</v>
      </c>
      <c r="C1075">
        <v>404</v>
      </c>
      <c r="D1075">
        <v>110000</v>
      </c>
      <c r="E1075">
        <v>186</v>
      </c>
      <c r="F1075" s="3">
        <v>134.52186384720824</v>
      </c>
    </row>
    <row r="1076" spans="1:6">
      <c r="A1076">
        <v>8</v>
      </c>
      <c r="B1076">
        <v>-91.165000000000006</v>
      </c>
      <c r="C1076">
        <v>404</v>
      </c>
      <c r="D1076">
        <v>110000</v>
      </c>
      <c r="E1076">
        <v>175</v>
      </c>
      <c r="F1076" s="3">
        <v>154.47157883964786</v>
      </c>
    </row>
    <row r="1077" spans="1:6">
      <c r="A1077">
        <v>9</v>
      </c>
      <c r="B1077">
        <v>-91.049000000000007</v>
      </c>
      <c r="C1077">
        <v>404</v>
      </c>
      <c r="D1077">
        <v>110000</v>
      </c>
      <c r="E1077">
        <v>182</v>
      </c>
      <c r="F1077" s="3">
        <v>184.33171805800811</v>
      </c>
    </row>
    <row r="1078" spans="1:6">
      <c r="A1078">
        <v>10</v>
      </c>
      <c r="B1078">
        <v>-90.933999999999997</v>
      </c>
      <c r="C1078">
        <v>404</v>
      </c>
      <c r="D1078">
        <v>110000</v>
      </c>
      <c r="E1078">
        <v>241</v>
      </c>
      <c r="F1078" s="3">
        <v>225.55040799457095</v>
      </c>
    </row>
    <row r="1079" spans="1:6">
      <c r="A1079">
        <v>11</v>
      </c>
      <c r="B1079">
        <v>-90.823999999999998</v>
      </c>
      <c r="C1079">
        <v>404</v>
      </c>
      <c r="D1079">
        <v>110000</v>
      </c>
      <c r="E1079">
        <v>263</v>
      </c>
      <c r="F1079" s="3">
        <v>276.23462550204437</v>
      </c>
    </row>
    <row r="1080" spans="1:6">
      <c r="A1080">
        <v>12</v>
      </c>
      <c r="B1080">
        <v>-90.709000000000003</v>
      </c>
      <c r="C1080">
        <v>404</v>
      </c>
      <c r="D1080">
        <v>110000</v>
      </c>
      <c r="E1080">
        <v>293</v>
      </c>
      <c r="F1080" s="3">
        <v>339.35929408654846</v>
      </c>
    </row>
    <row r="1081" spans="1:6">
      <c r="A1081">
        <v>13</v>
      </c>
      <c r="B1081">
        <v>-90.594999999999999</v>
      </c>
      <c r="C1081">
        <v>404</v>
      </c>
      <c r="D1081">
        <v>110000</v>
      </c>
      <c r="E1081">
        <v>433</v>
      </c>
      <c r="F1081" s="3">
        <v>407.93521221942632</v>
      </c>
    </row>
    <row r="1082" spans="1:6">
      <c r="A1082">
        <v>14</v>
      </c>
      <c r="B1082">
        <v>-90.486999999999995</v>
      </c>
      <c r="C1082">
        <v>404</v>
      </c>
      <c r="D1082">
        <v>110000</v>
      </c>
      <c r="E1082">
        <v>427</v>
      </c>
      <c r="F1082" s="3">
        <v>472.32788017658061</v>
      </c>
    </row>
    <row r="1083" spans="1:6">
      <c r="A1083">
        <v>15</v>
      </c>
      <c r="B1083">
        <v>-90.372</v>
      </c>
      <c r="C1083">
        <v>404</v>
      </c>
      <c r="D1083">
        <v>110000</v>
      </c>
      <c r="E1083">
        <v>536</v>
      </c>
      <c r="F1083" s="3">
        <v>532.21877882964588</v>
      </c>
    </row>
    <row r="1084" spans="1:6">
      <c r="A1084">
        <v>16</v>
      </c>
      <c r="B1084">
        <v>-90.256</v>
      </c>
      <c r="C1084">
        <v>404</v>
      </c>
      <c r="D1084">
        <v>110000</v>
      </c>
      <c r="E1084">
        <v>597</v>
      </c>
      <c r="F1084" s="3">
        <v>575.07003308537651</v>
      </c>
    </row>
    <row r="1085" spans="1:6">
      <c r="A1085">
        <v>17</v>
      </c>
      <c r="B1085">
        <v>-90.14</v>
      </c>
      <c r="C1085">
        <v>404</v>
      </c>
      <c r="D1085">
        <v>110000</v>
      </c>
      <c r="E1085">
        <v>625</v>
      </c>
      <c r="F1085" s="3">
        <v>593.5157247184377</v>
      </c>
    </row>
    <row r="1086" spans="1:6">
      <c r="A1086">
        <v>18</v>
      </c>
      <c r="B1086">
        <v>-90.025000000000006</v>
      </c>
      <c r="C1086">
        <v>404</v>
      </c>
      <c r="D1086">
        <v>110000</v>
      </c>
      <c r="E1086">
        <v>587</v>
      </c>
      <c r="F1086" s="3">
        <v>584.69084048233037</v>
      </c>
    </row>
    <row r="1087" spans="1:6">
      <c r="A1087">
        <v>19</v>
      </c>
      <c r="B1087">
        <v>-89.918999999999997</v>
      </c>
      <c r="C1087">
        <v>404</v>
      </c>
      <c r="D1087">
        <v>110000</v>
      </c>
      <c r="E1087">
        <v>588</v>
      </c>
      <c r="F1087" s="3">
        <v>553.82108248921372</v>
      </c>
    </row>
    <row r="1088" spans="1:6">
      <c r="A1088">
        <v>20</v>
      </c>
      <c r="B1088">
        <v>-89.805999999999997</v>
      </c>
      <c r="C1088">
        <v>404</v>
      </c>
      <c r="D1088">
        <v>110000</v>
      </c>
      <c r="E1088">
        <v>483</v>
      </c>
      <c r="F1088" s="3">
        <v>501.72661364792003</v>
      </c>
    </row>
    <row r="1089" spans="1:6">
      <c r="A1089">
        <v>21</v>
      </c>
      <c r="B1089">
        <v>-89.691000000000003</v>
      </c>
      <c r="C1089">
        <v>404</v>
      </c>
      <c r="D1089">
        <v>110000</v>
      </c>
      <c r="E1089">
        <v>462</v>
      </c>
      <c r="F1089" s="3">
        <v>436.02990284227843</v>
      </c>
    </row>
    <row r="1090" spans="1:6">
      <c r="A1090">
        <v>22</v>
      </c>
      <c r="B1090">
        <v>-89.576999999999998</v>
      </c>
      <c r="C1090">
        <v>404</v>
      </c>
      <c r="D1090">
        <v>110000</v>
      </c>
      <c r="E1090">
        <v>338</v>
      </c>
      <c r="F1090" s="3">
        <v>366.83497698095584</v>
      </c>
    </row>
    <row r="1091" spans="1:6">
      <c r="A1091">
        <v>23</v>
      </c>
      <c r="B1091">
        <v>-89.457999999999998</v>
      </c>
      <c r="C1091">
        <v>404</v>
      </c>
      <c r="D1091">
        <v>110000</v>
      </c>
      <c r="E1091">
        <v>297</v>
      </c>
      <c r="F1091" s="3">
        <v>298.42572003846504</v>
      </c>
    </row>
    <row r="1092" spans="1:6">
      <c r="A1092">
        <v>24</v>
      </c>
      <c r="B1092">
        <v>-89.341999999999999</v>
      </c>
      <c r="C1092">
        <v>404</v>
      </c>
      <c r="D1092">
        <v>110000</v>
      </c>
      <c r="E1092">
        <v>222</v>
      </c>
      <c r="F1092" s="3">
        <v>241.09805207638072</v>
      </c>
    </row>
    <row r="1093" spans="1:6">
      <c r="A1093">
        <v>25</v>
      </c>
      <c r="B1093">
        <v>-89.234999999999999</v>
      </c>
      <c r="C1093">
        <v>404</v>
      </c>
      <c r="D1093">
        <v>110000</v>
      </c>
      <c r="E1093">
        <v>202</v>
      </c>
      <c r="F1093" s="3">
        <v>198.78340500471072</v>
      </c>
    </row>
    <row r="1094" spans="1:6">
      <c r="A1094">
        <v>26</v>
      </c>
      <c r="B1094">
        <v>-89.13</v>
      </c>
      <c r="C1094">
        <v>404</v>
      </c>
      <c r="D1094">
        <v>110000</v>
      </c>
      <c r="E1094">
        <v>166</v>
      </c>
      <c r="F1094" s="3">
        <v>167.33964796080542</v>
      </c>
    </row>
    <row r="1095" spans="1:6">
      <c r="A1095">
        <v>27</v>
      </c>
      <c r="B1095">
        <v>-89.016000000000005</v>
      </c>
      <c r="C1095">
        <v>404</v>
      </c>
      <c r="D1095">
        <v>110000</v>
      </c>
      <c r="E1095">
        <v>143</v>
      </c>
      <c r="F1095" s="3">
        <v>143.28862969615767</v>
      </c>
    </row>
    <row r="1096" spans="1:6">
      <c r="A1096">
        <v>28</v>
      </c>
      <c r="B1096">
        <v>-88.896000000000001</v>
      </c>
      <c r="C1096">
        <v>404</v>
      </c>
      <c r="D1096">
        <v>110000</v>
      </c>
      <c r="E1096">
        <v>135</v>
      </c>
      <c r="F1096" s="3">
        <v>127.0191232197494</v>
      </c>
    </row>
    <row r="1097" spans="1:6">
      <c r="A1097">
        <v>29</v>
      </c>
      <c r="B1097">
        <v>-88.790999999999997</v>
      </c>
      <c r="C1097">
        <v>404</v>
      </c>
      <c r="D1097">
        <v>110000</v>
      </c>
      <c r="E1097">
        <v>145</v>
      </c>
      <c r="F1097" s="3">
        <v>118.31764060430257</v>
      </c>
    </row>
    <row r="1098" spans="1:6">
      <c r="A1098">
        <v>30</v>
      </c>
      <c r="B1098">
        <v>-88.671999999999997</v>
      </c>
      <c r="C1098">
        <v>404</v>
      </c>
      <c r="D1098">
        <v>110000</v>
      </c>
      <c r="E1098">
        <v>111</v>
      </c>
      <c r="F1098" s="3">
        <v>112.60919114028671</v>
      </c>
    </row>
    <row r="1099" spans="1:6">
      <c r="A1099">
        <v>31</v>
      </c>
      <c r="B1099">
        <v>-88.56</v>
      </c>
      <c r="C1099">
        <v>404</v>
      </c>
      <c r="D1099">
        <v>110000</v>
      </c>
      <c r="E1099">
        <v>124</v>
      </c>
      <c r="F1099" s="3">
        <v>109.74913660295711</v>
      </c>
    </row>
    <row r="1100" spans="1:6">
      <c r="A1100">
        <v>32</v>
      </c>
      <c r="B1100">
        <v>-88.451999999999998</v>
      </c>
      <c r="C1100">
        <v>404</v>
      </c>
      <c r="D1100">
        <v>110000</v>
      </c>
      <c r="E1100">
        <v>90</v>
      </c>
      <c r="F1100" s="3">
        <v>108.32150763425466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176</v>
      </c>
      <c r="B1118" t="s">
        <v>155</v>
      </c>
      <c r="C1118" t="s">
        <v>158</v>
      </c>
      <c r="D1118" t="s">
        <v>175</v>
      </c>
      <c r="E1118" t="s">
        <v>174</v>
      </c>
      <c r="F1118" t="s">
        <v>195</v>
      </c>
    </row>
    <row r="1119" spans="1:10">
      <c r="A1119">
        <v>1</v>
      </c>
      <c r="B1119">
        <v>-91.947999999999993</v>
      </c>
      <c r="C1119">
        <v>406</v>
      </c>
      <c r="D1119">
        <v>110000</v>
      </c>
      <c r="E1119">
        <v>82</v>
      </c>
      <c r="F1119" s="3">
        <v>106.59426814891647</v>
      </c>
      <c r="J1119" t="s">
        <v>230</v>
      </c>
    </row>
    <row r="1120" spans="1:10">
      <c r="A1120">
        <v>2</v>
      </c>
      <c r="B1120">
        <v>-91.838999999999999</v>
      </c>
      <c r="C1120">
        <v>406</v>
      </c>
      <c r="D1120">
        <v>110000</v>
      </c>
      <c r="E1120">
        <v>116</v>
      </c>
      <c r="F1120" s="3">
        <v>106.99307464297048</v>
      </c>
    </row>
    <row r="1121" spans="1:6">
      <c r="A1121">
        <v>3</v>
      </c>
      <c r="B1121">
        <v>-91.724000000000004</v>
      </c>
      <c r="C1121">
        <v>406</v>
      </c>
      <c r="D1121">
        <v>110000</v>
      </c>
      <c r="E1121">
        <v>125</v>
      </c>
      <c r="F1121" s="3">
        <v>107.92548532441444</v>
      </c>
    </row>
    <row r="1122" spans="1:6">
      <c r="A1122">
        <v>4</v>
      </c>
      <c r="B1122">
        <v>-91.611999999999995</v>
      </c>
      <c r="C1122">
        <v>406</v>
      </c>
      <c r="D1122">
        <v>110000</v>
      </c>
      <c r="E1122">
        <v>119</v>
      </c>
      <c r="F1122" s="3">
        <v>109.83010673552384</v>
      </c>
    </row>
    <row r="1123" spans="1:6">
      <c r="A1123">
        <v>5</v>
      </c>
      <c r="B1123">
        <v>-91.5</v>
      </c>
      <c r="C1123">
        <v>406</v>
      </c>
      <c r="D1123">
        <v>110000</v>
      </c>
      <c r="E1123">
        <v>128</v>
      </c>
      <c r="F1123" s="3">
        <v>113.55312764493596</v>
      </c>
    </row>
    <row r="1124" spans="1:6">
      <c r="A1124">
        <v>6</v>
      </c>
      <c r="B1124">
        <v>-91.394000000000005</v>
      </c>
      <c r="C1124">
        <v>406</v>
      </c>
      <c r="D1124">
        <v>110000</v>
      </c>
      <c r="E1124">
        <v>133</v>
      </c>
      <c r="F1124" s="3">
        <v>119.91814590030938</v>
      </c>
    </row>
    <row r="1125" spans="1:6">
      <c r="A1125">
        <v>7</v>
      </c>
      <c r="B1125">
        <v>-91.281000000000006</v>
      </c>
      <c r="C1125">
        <v>406</v>
      </c>
      <c r="D1125">
        <v>110000</v>
      </c>
      <c r="E1125">
        <v>154</v>
      </c>
      <c r="F1125" s="3">
        <v>131.51743014600072</v>
      </c>
    </row>
    <row r="1126" spans="1:6">
      <c r="A1126">
        <v>8</v>
      </c>
      <c r="B1126">
        <v>-91.165000000000006</v>
      </c>
      <c r="C1126">
        <v>406</v>
      </c>
      <c r="D1126">
        <v>110000</v>
      </c>
      <c r="E1126">
        <v>154</v>
      </c>
      <c r="F1126" s="3">
        <v>151.01952889215235</v>
      </c>
    </row>
    <row r="1127" spans="1:6">
      <c r="A1127">
        <v>9</v>
      </c>
      <c r="B1127">
        <v>-91.049000000000007</v>
      </c>
      <c r="C1127">
        <v>406</v>
      </c>
      <c r="D1127">
        <v>110000</v>
      </c>
      <c r="E1127">
        <v>217</v>
      </c>
      <c r="F1127" s="3">
        <v>180.95228428420751</v>
      </c>
    </row>
    <row r="1128" spans="1:6">
      <c r="A1128">
        <v>10</v>
      </c>
      <c r="B1128">
        <v>-90.933999999999997</v>
      </c>
      <c r="C1128">
        <v>406</v>
      </c>
      <c r="D1128">
        <v>110000</v>
      </c>
      <c r="E1128">
        <v>232</v>
      </c>
      <c r="F1128" s="3">
        <v>223.18237947306483</v>
      </c>
    </row>
    <row r="1129" spans="1:6">
      <c r="A1129">
        <v>11</v>
      </c>
      <c r="B1129">
        <v>-90.823999999999998</v>
      </c>
      <c r="C1129">
        <v>406</v>
      </c>
      <c r="D1129">
        <v>110000</v>
      </c>
      <c r="E1129">
        <v>297</v>
      </c>
      <c r="F1129" s="3">
        <v>276.05986800590125</v>
      </c>
    </row>
    <row r="1130" spans="1:6">
      <c r="A1130">
        <v>12</v>
      </c>
      <c r="B1130">
        <v>-90.709000000000003</v>
      </c>
      <c r="C1130">
        <v>406</v>
      </c>
      <c r="D1130">
        <v>110000</v>
      </c>
      <c r="E1130">
        <v>328</v>
      </c>
      <c r="F1130" s="3">
        <v>342.91051714051889</v>
      </c>
    </row>
    <row r="1131" spans="1:6">
      <c r="A1131">
        <v>13</v>
      </c>
      <c r="B1131">
        <v>-90.594999999999999</v>
      </c>
      <c r="C1131">
        <v>406</v>
      </c>
      <c r="D1131">
        <v>110000</v>
      </c>
      <c r="E1131">
        <v>373</v>
      </c>
      <c r="F1131" s="3">
        <v>416.39737715919836</v>
      </c>
    </row>
    <row r="1132" spans="1:6">
      <c r="A1132">
        <v>14</v>
      </c>
      <c r="B1132">
        <v>-90.486999999999995</v>
      </c>
      <c r="C1132">
        <v>406</v>
      </c>
      <c r="D1132">
        <v>110000</v>
      </c>
      <c r="E1132">
        <v>443</v>
      </c>
      <c r="F1132" s="3">
        <v>485.94460808874641</v>
      </c>
    </row>
    <row r="1133" spans="1:6">
      <c r="A1133">
        <v>15</v>
      </c>
      <c r="B1133">
        <v>-90.372</v>
      </c>
      <c r="C1133">
        <v>406</v>
      </c>
      <c r="D1133">
        <v>110000</v>
      </c>
      <c r="E1133">
        <v>549</v>
      </c>
      <c r="F1133" s="3">
        <v>550.849644320994</v>
      </c>
    </row>
    <row r="1134" spans="1:6">
      <c r="A1134">
        <v>16</v>
      </c>
      <c r="B1134">
        <v>-90.256</v>
      </c>
      <c r="C1134">
        <v>406</v>
      </c>
      <c r="D1134">
        <v>110000</v>
      </c>
      <c r="E1134">
        <v>570</v>
      </c>
      <c r="F1134" s="3">
        <v>597.09900779384907</v>
      </c>
    </row>
    <row r="1135" spans="1:6">
      <c r="A1135">
        <v>17</v>
      </c>
      <c r="B1135">
        <v>-90.14</v>
      </c>
      <c r="C1135">
        <v>406</v>
      </c>
      <c r="D1135">
        <v>110000</v>
      </c>
      <c r="E1135">
        <v>667</v>
      </c>
      <c r="F1135" s="3">
        <v>616.35629862140695</v>
      </c>
    </row>
    <row r="1136" spans="1:6">
      <c r="A1136">
        <v>18</v>
      </c>
      <c r="B1136">
        <v>-90.025000000000006</v>
      </c>
      <c r="C1136">
        <v>406</v>
      </c>
      <c r="D1136">
        <v>110000</v>
      </c>
      <c r="E1136">
        <v>635</v>
      </c>
      <c r="F1136" s="3">
        <v>605.48114215067619</v>
      </c>
    </row>
    <row r="1137" spans="1:6">
      <c r="A1137">
        <v>19</v>
      </c>
      <c r="B1137">
        <v>-89.918999999999997</v>
      </c>
      <c r="C1137">
        <v>406</v>
      </c>
      <c r="D1137">
        <v>110000</v>
      </c>
      <c r="E1137">
        <v>605</v>
      </c>
      <c r="F1137" s="3">
        <v>570.56341888018937</v>
      </c>
    </row>
    <row r="1138" spans="1:6">
      <c r="A1138">
        <v>20</v>
      </c>
      <c r="B1138">
        <v>-89.805999999999997</v>
      </c>
      <c r="C1138">
        <v>406</v>
      </c>
      <c r="D1138">
        <v>110000</v>
      </c>
      <c r="E1138">
        <v>518</v>
      </c>
      <c r="F1138" s="3">
        <v>512.77639972183613</v>
      </c>
    </row>
    <row r="1139" spans="1:6">
      <c r="A1139">
        <v>21</v>
      </c>
      <c r="B1139">
        <v>-89.691000000000003</v>
      </c>
      <c r="C1139">
        <v>406</v>
      </c>
      <c r="D1139">
        <v>110000</v>
      </c>
      <c r="E1139">
        <v>433</v>
      </c>
      <c r="F1139" s="3">
        <v>441.02730096593893</v>
      </c>
    </row>
    <row r="1140" spans="1:6">
      <c r="A1140">
        <v>22</v>
      </c>
      <c r="B1140">
        <v>-89.576999999999998</v>
      </c>
      <c r="C1140">
        <v>406</v>
      </c>
      <c r="D1140">
        <v>110000</v>
      </c>
      <c r="E1140">
        <v>376</v>
      </c>
      <c r="F1140" s="3">
        <v>366.67458124159401</v>
      </c>
    </row>
    <row r="1141" spans="1:6">
      <c r="A1141">
        <v>23</v>
      </c>
      <c r="B1141">
        <v>-89.457999999999998</v>
      </c>
      <c r="C1141">
        <v>406</v>
      </c>
      <c r="D1141">
        <v>110000</v>
      </c>
      <c r="E1141">
        <v>290</v>
      </c>
      <c r="F1141" s="3">
        <v>294.51653460380544</v>
      </c>
    </row>
    <row r="1142" spans="1:6">
      <c r="A1142">
        <v>24</v>
      </c>
      <c r="B1142">
        <v>-89.341999999999999</v>
      </c>
      <c r="C1142">
        <v>406</v>
      </c>
      <c r="D1142">
        <v>110000</v>
      </c>
      <c r="E1142">
        <v>214</v>
      </c>
      <c r="F1142" s="3">
        <v>235.32188600634441</v>
      </c>
    </row>
    <row r="1143" spans="1:6">
      <c r="A1143">
        <v>25</v>
      </c>
      <c r="B1143">
        <v>-89.234999999999999</v>
      </c>
      <c r="C1143">
        <v>406</v>
      </c>
      <c r="D1143">
        <v>110000</v>
      </c>
      <c r="E1143">
        <v>207</v>
      </c>
      <c r="F1143" s="3">
        <v>192.6187483343642</v>
      </c>
    </row>
    <row r="1144" spans="1:6">
      <c r="A1144">
        <v>26</v>
      </c>
      <c r="B1144">
        <v>-89.13</v>
      </c>
      <c r="C1144">
        <v>406</v>
      </c>
      <c r="D1144">
        <v>110000</v>
      </c>
      <c r="E1144">
        <v>140</v>
      </c>
      <c r="F1144" s="3">
        <v>161.64614883634684</v>
      </c>
    </row>
    <row r="1145" spans="1:6">
      <c r="A1145">
        <v>27</v>
      </c>
      <c r="B1145">
        <v>-89.016000000000005</v>
      </c>
      <c r="C1145">
        <v>406</v>
      </c>
      <c r="D1145">
        <v>110000</v>
      </c>
      <c r="E1145">
        <v>127</v>
      </c>
      <c r="F1145" s="3">
        <v>138.59748793804818</v>
      </c>
    </row>
    <row r="1146" spans="1:6">
      <c r="A1146">
        <v>28</v>
      </c>
      <c r="B1146">
        <v>-88.896000000000001</v>
      </c>
      <c r="C1146">
        <v>406</v>
      </c>
      <c r="D1146">
        <v>110000</v>
      </c>
      <c r="E1146">
        <v>136</v>
      </c>
      <c r="F1146" s="3">
        <v>123.50124340349713</v>
      </c>
    </row>
    <row r="1147" spans="1:6">
      <c r="A1147">
        <v>29</v>
      </c>
      <c r="B1147">
        <v>-88.790999999999997</v>
      </c>
      <c r="C1147">
        <v>406</v>
      </c>
      <c r="D1147">
        <v>110000</v>
      </c>
      <c r="E1147">
        <v>115</v>
      </c>
      <c r="F1147" s="3">
        <v>115.70040190856027</v>
      </c>
    </row>
    <row r="1148" spans="1:6">
      <c r="A1148">
        <v>30</v>
      </c>
      <c r="B1148">
        <v>-88.671999999999997</v>
      </c>
      <c r="C1148">
        <v>406</v>
      </c>
      <c r="D1148">
        <v>110000</v>
      </c>
      <c r="E1148">
        <v>109</v>
      </c>
      <c r="F1148" s="3">
        <v>110.76546809983815</v>
      </c>
    </row>
    <row r="1149" spans="1:6">
      <c r="A1149">
        <v>31</v>
      </c>
      <c r="B1149">
        <v>-88.56</v>
      </c>
      <c r="C1149">
        <v>406</v>
      </c>
      <c r="D1149">
        <v>110000</v>
      </c>
      <c r="E1149">
        <v>97</v>
      </c>
      <c r="F1149" s="3">
        <v>108.39253877033168</v>
      </c>
    </row>
    <row r="1150" spans="1:6">
      <c r="A1150">
        <v>32</v>
      </c>
      <c r="B1150">
        <v>-88.451999999999998</v>
      </c>
      <c r="C1150">
        <v>406</v>
      </c>
      <c r="D1150">
        <v>110000</v>
      </c>
      <c r="E1150">
        <v>90</v>
      </c>
      <c r="F1150" s="3">
        <v>107.25669809047768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176</v>
      </c>
      <c r="B1168" t="s">
        <v>155</v>
      </c>
      <c r="C1168" t="s">
        <v>158</v>
      </c>
      <c r="D1168" t="s">
        <v>175</v>
      </c>
      <c r="E1168" t="s">
        <v>174</v>
      </c>
      <c r="F1168" t="s">
        <v>195</v>
      </c>
    </row>
    <row r="1169" spans="1:10">
      <c r="A1169">
        <v>1</v>
      </c>
      <c r="B1169">
        <v>-91.947999999999993</v>
      </c>
      <c r="C1169">
        <v>405</v>
      </c>
      <c r="D1169">
        <v>110000</v>
      </c>
      <c r="E1169">
        <v>71</v>
      </c>
      <c r="F1169" s="3">
        <v>111.73064974502098</v>
      </c>
      <c r="J1169" t="s">
        <v>231</v>
      </c>
    </row>
    <row r="1170" spans="1:10">
      <c r="A1170">
        <v>2</v>
      </c>
      <c r="B1170">
        <v>-91.838999999999999</v>
      </c>
      <c r="C1170">
        <v>405</v>
      </c>
      <c r="D1170">
        <v>110000</v>
      </c>
      <c r="E1170">
        <v>110</v>
      </c>
      <c r="F1170" s="3">
        <v>112.11310854793211</v>
      </c>
    </row>
    <row r="1171" spans="1:10">
      <c r="A1171">
        <v>3</v>
      </c>
      <c r="B1171">
        <v>-91.724000000000004</v>
      </c>
      <c r="C1171">
        <v>405</v>
      </c>
      <c r="D1171">
        <v>110000</v>
      </c>
      <c r="E1171">
        <v>111</v>
      </c>
      <c r="F1171" s="3">
        <v>112.97999046896602</v>
      </c>
    </row>
    <row r="1172" spans="1:10">
      <c r="A1172">
        <v>4</v>
      </c>
      <c r="B1172">
        <v>-91.611999999999995</v>
      </c>
      <c r="C1172">
        <v>405</v>
      </c>
      <c r="D1172">
        <v>110000</v>
      </c>
      <c r="E1172">
        <v>135</v>
      </c>
      <c r="F1172" s="3">
        <v>114.7041912464524</v>
      </c>
    </row>
    <row r="1173" spans="1:10">
      <c r="A1173">
        <v>5</v>
      </c>
      <c r="B1173">
        <v>-91.5</v>
      </c>
      <c r="C1173">
        <v>405</v>
      </c>
      <c r="D1173">
        <v>110000</v>
      </c>
      <c r="E1173">
        <v>127</v>
      </c>
      <c r="F1173" s="3">
        <v>118.00164614993616</v>
      </c>
    </row>
    <row r="1174" spans="1:10">
      <c r="A1174">
        <v>6</v>
      </c>
      <c r="B1174">
        <v>-91.394000000000005</v>
      </c>
      <c r="C1174">
        <v>405</v>
      </c>
      <c r="D1174">
        <v>110000</v>
      </c>
      <c r="E1174">
        <v>128</v>
      </c>
      <c r="F1174" s="3">
        <v>123.54507056856855</v>
      </c>
    </row>
    <row r="1175" spans="1:10">
      <c r="A1175">
        <v>7</v>
      </c>
      <c r="B1175">
        <v>-91.281000000000006</v>
      </c>
      <c r="C1175">
        <v>405</v>
      </c>
      <c r="D1175">
        <v>110000</v>
      </c>
      <c r="E1175">
        <v>153</v>
      </c>
      <c r="F1175" s="3">
        <v>133.52155336992152</v>
      </c>
    </row>
    <row r="1176" spans="1:10">
      <c r="A1176">
        <v>8</v>
      </c>
      <c r="B1176">
        <v>-91.165000000000006</v>
      </c>
      <c r="C1176">
        <v>405</v>
      </c>
      <c r="D1176">
        <v>110000</v>
      </c>
      <c r="E1176">
        <v>167</v>
      </c>
      <c r="F1176" s="3">
        <v>150.16168247837857</v>
      </c>
    </row>
    <row r="1177" spans="1:10">
      <c r="A1177">
        <v>9</v>
      </c>
      <c r="B1177">
        <v>-91.049000000000007</v>
      </c>
      <c r="C1177">
        <v>405</v>
      </c>
      <c r="D1177">
        <v>110000</v>
      </c>
      <c r="E1177">
        <v>200</v>
      </c>
      <c r="F1177" s="3">
        <v>175.63654964615773</v>
      </c>
    </row>
    <row r="1178" spans="1:10">
      <c r="A1178">
        <v>10</v>
      </c>
      <c r="B1178">
        <v>-90.933999999999997</v>
      </c>
      <c r="C1178">
        <v>405</v>
      </c>
      <c r="D1178">
        <v>110000</v>
      </c>
      <c r="E1178">
        <v>241</v>
      </c>
      <c r="F1178" s="3">
        <v>211.70079768227527</v>
      </c>
    </row>
    <row r="1179" spans="1:10">
      <c r="A1179">
        <v>11</v>
      </c>
      <c r="B1179">
        <v>-90.823999999999998</v>
      </c>
      <c r="C1179">
        <v>405</v>
      </c>
      <c r="D1179">
        <v>110000</v>
      </c>
      <c r="E1179">
        <v>249</v>
      </c>
      <c r="F1179" s="3">
        <v>257.29904353142115</v>
      </c>
    </row>
    <row r="1180" spans="1:10">
      <c r="A1180">
        <v>12</v>
      </c>
      <c r="B1180">
        <v>-90.709000000000003</v>
      </c>
      <c r="C1180">
        <v>405</v>
      </c>
      <c r="D1180">
        <v>110000</v>
      </c>
      <c r="E1180">
        <v>298</v>
      </c>
      <c r="F1180" s="3">
        <v>315.95269998133853</v>
      </c>
    </row>
    <row r="1181" spans="1:10">
      <c r="A1181">
        <v>13</v>
      </c>
      <c r="B1181">
        <v>-90.594999999999999</v>
      </c>
      <c r="C1181">
        <v>405</v>
      </c>
      <c r="D1181">
        <v>110000</v>
      </c>
      <c r="E1181">
        <v>360</v>
      </c>
      <c r="F1181" s="3">
        <v>382.21421407384167</v>
      </c>
    </row>
    <row r="1182" spans="1:10">
      <c r="A1182">
        <v>14</v>
      </c>
      <c r="B1182">
        <v>-90.486999999999995</v>
      </c>
      <c r="C1182">
        <v>405</v>
      </c>
      <c r="D1182">
        <v>110000</v>
      </c>
      <c r="E1182">
        <v>409</v>
      </c>
      <c r="F1182" s="3">
        <v>447.47432704558986</v>
      </c>
    </row>
    <row r="1183" spans="1:10">
      <c r="A1183">
        <v>15</v>
      </c>
      <c r="B1183">
        <v>-90.372</v>
      </c>
      <c r="C1183">
        <v>405</v>
      </c>
      <c r="D1183">
        <v>110000</v>
      </c>
      <c r="E1183">
        <v>503</v>
      </c>
      <c r="F1183" s="3">
        <v>512.3367406526562</v>
      </c>
    </row>
    <row r="1184" spans="1:10">
      <c r="A1184">
        <v>16</v>
      </c>
      <c r="B1184">
        <v>-90.256</v>
      </c>
      <c r="C1184">
        <v>405</v>
      </c>
      <c r="D1184">
        <v>110000</v>
      </c>
      <c r="E1184">
        <v>561</v>
      </c>
      <c r="F1184" s="3">
        <v>564.44293223257557</v>
      </c>
    </row>
    <row r="1185" spans="1:6">
      <c r="A1185">
        <v>17</v>
      </c>
      <c r="B1185">
        <v>-90.14</v>
      </c>
      <c r="C1185">
        <v>405</v>
      </c>
      <c r="D1185">
        <v>110000</v>
      </c>
      <c r="E1185">
        <v>628</v>
      </c>
      <c r="F1185" s="3">
        <v>595.40919792178067</v>
      </c>
    </row>
    <row r="1186" spans="1:6">
      <c r="A1186">
        <v>18</v>
      </c>
      <c r="B1186">
        <v>-90.025000000000006</v>
      </c>
      <c r="C1186">
        <v>405</v>
      </c>
      <c r="D1186">
        <v>110000</v>
      </c>
      <c r="E1186">
        <v>629</v>
      </c>
      <c r="F1186" s="3">
        <v>600.37274585981925</v>
      </c>
    </row>
    <row r="1187" spans="1:6">
      <c r="A1187">
        <v>19</v>
      </c>
      <c r="B1187">
        <v>-89.918999999999997</v>
      </c>
      <c r="C1187">
        <v>405</v>
      </c>
      <c r="D1187">
        <v>110000</v>
      </c>
      <c r="E1187">
        <v>578</v>
      </c>
      <c r="F1187" s="3">
        <v>581.48166076067901</v>
      </c>
    </row>
    <row r="1188" spans="1:6">
      <c r="A1188">
        <v>20</v>
      </c>
      <c r="B1188">
        <v>-89.805999999999997</v>
      </c>
      <c r="C1188">
        <v>405</v>
      </c>
      <c r="D1188">
        <v>110000</v>
      </c>
      <c r="E1188">
        <v>553</v>
      </c>
      <c r="F1188" s="3">
        <v>539.49617895290953</v>
      </c>
    </row>
    <row r="1189" spans="1:6">
      <c r="A1189">
        <v>21</v>
      </c>
      <c r="B1189">
        <v>-89.691000000000003</v>
      </c>
      <c r="C1189">
        <v>405</v>
      </c>
      <c r="D1189">
        <v>110000</v>
      </c>
      <c r="E1189">
        <v>490</v>
      </c>
      <c r="F1189" s="3">
        <v>479.92543333734824</v>
      </c>
    </row>
    <row r="1190" spans="1:6">
      <c r="A1190">
        <v>22</v>
      </c>
      <c r="B1190">
        <v>-89.576999999999998</v>
      </c>
      <c r="C1190">
        <v>405</v>
      </c>
      <c r="D1190">
        <v>110000</v>
      </c>
      <c r="E1190">
        <v>429</v>
      </c>
      <c r="F1190" s="3">
        <v>412.24370300858271</v>
      </c>
    </row>
    <row r="1191" spans="1:6">
      <c r="A1191">
        <v>23</v>
      </c>
      <c r="B1191">
        <v>-89.457999999999998</v>
      </c>
      <c r="C1191">
        <v>405</v>
      </c>
      <c r="D1191">
        <v>110000</v>
      </c>
      <c r="E1191">
        <v>332</v>
      </c>
      <c r="F1191" s="3">
        <v>341.15571882363253</v>
      </c>
    </row>
    <row r="1192" spans="1:6">
      <c r="A1192">
        <v>24</v>
      </c>
      <c r="B1192">
        <v>-89.341999999999999</v>
      </c>
      <c r="C1192">
        <v>405</v>
      </c>
      <c r="D1192">
        <v>110000</v>
      </c>
      <c r="E1192">
        <v>260</v>
      </c>
      <c r="F1192" s="3">
        <v>278.31168814869693</v>
      </c>
    </row>
    <row r="1193" spans="1:6">
      <c r="A1193">
        <v>25</v>
      </c>
      <c r="B1193">
        <v>-89.234999999999999</v>
      </c>
      <c r="C1193">
        <v>405</v>
      </c>
      <c r="D1193">
        <v>110000</v>
      </c>
      <c r="E1193">
        <v>217</v>
      </c>
      <c r="F1193" s="3">
        <v>229.67655598608852</v>
      </c>
    </row>
    <row r="1194" spans="1:6">
      <c r="A1194">
        <v>26</v>
      </c>
      <c r="B1194">
        <v>-89.13</v>
      </c>
      <c r="C1194">
        <v>405</v>
      </c>
      <c r="D1194">
        <v>110000</v>
      </c>
      <c r="E1194">
        <v>184</v>
      </c>
      <c r="F1194" s="3">
        <v>191.9357533177043</v>
      </c>
    </row>
    <row r="1195" spans="1:6">
      <c r="A1195">
        <v>27</v>
      </c>
      <c r="B1195">
        <v>-89.016000000000005</v>
      </c>
      <c r="C1195">
        <v>405</v>
      </c>
      <c r="D1195">
        <v>110000</v>
      </c>
      <c r="E1195">
        <v>168</v>
      </c>
      <c r="F1195" s="3">
        <v>161.77681193529668</v>
      </c>
    </row>
    <row r="1196" spans="1:6">
      <c r="A1196">
        <v>28</v>
      </c>
      <c r="B1196">
        <v>-88.896000000000001</v>
      </c>
      <c r="C1196">
        <v>405</v>
      </c>
      <c r="D1196">
        <v>110000</v>
      </c>
      <c r="E1196">
        <v>138</v>
      </c>
      <c r="F1196" s="3">
        <v>140.40326863455076</v>
      </c>
    </row>
    <row r="1197" spans="1:6">
      <c r="A1197">
        <v>29</v>
      </c>
      <c r="B1197">
        <v>-88.790999999999997</v>
      </c>
      <c r="C1197">
        <v>405</v>
      </c>
      <c r="D1197">
        <v>110000</v>
      </c>
      <c r="E1197">
        <v>123</v>
      </c>
      <c r="F1197" s="3">
        <v>128.43877073809574</v>
      </c>
    </row>
    <row r="1198" spans="1:6">
      <c r="A1198">
        <v>30</v>
      </c>
      <c r="B1198">
        <v>-88.671999999999997</v>
      </c>
      <c r="C1198">
        <v>405</v>
      </c>
      <c r="D1198">
        <v>110000</v>
      </c>
      <c r="E1198">
        <v>136</v>
      </c>
      <c r="F1198" s="3">
        <v>120.22949352517459</v>
      </c>
    </row>
    <row r="1199" spans="1:6">
      <c r="A1199">
        <v>31</v>
      </c>
      <c r="B1199">
        <v>-88.56</v>
      </c>
      <c r="C1199">
        <v>405</v>
      </c>
      <c r="D1199">
        <v>110000</v>
      </c>
      <c r="E1199">
        <v>123</v>
      </c>
      <c r="F1199" s="3">
        <v>115.91560636654933</v>
      </c>
    </row>
    <row r="1200" spans="1:6">
      <c r="A1200">
        <v>32</v>
      </c>
      <c r="B1200">
        <v>-88.451999999999998</v>
      </c>
      <c r="C1200">
        <v>405</v>
      </c>
      <c r="D1200">
        <v>110000</v>
      </c>
      <c r="E1200">
        <v>117</v>
      </c>
      <c r="F1200" s="3">
        <v>113.66077249818436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176</v>
      </c>
      <c r="B1218" t="s">
        <v>155</v>
      </c>
      <c r="C1218" t="s">
        <v>158</v>
      </c>
      <c r="D1218" t="s">
        <v>175</v>
      </c>
      <c r="E1218" t="s">
        <v>174</v>
      </c>
      <c r="F1218" t="s">
        <v>195</v>
      </c>
    </row>
    <row r="1219" spans="1:10">
      <c r="A1219">
        <v>1</v>
      </c>
      <c r="B1219">
        <v>-91.947999999999993</v>
      </c>
      <c r="C1219">
        <v>408</v>
      </c>
      <c r="D1219">
        <v>110000</v>
      </c>
      <c r="E1219">
        <v>65</v>
      </c>
      <c r="F1219" s="3">
        <v>105.54557354735248</v>
      </c>
      <c r="J1219" t="s">
        <v>232</v>
      </c>
    </row>
    <row r="1220" spans="1:10">
      <c r="A1220">
        <v>2</v>
      </c>
      <c r="B1220">
        <v>-91.838999999999999</v>
      </c>
      <c r="C1220">
        <v>408</v>
      </c>
      <c r="D1220">
        <v>110000</v>
      </c>
      <c r="E1220">
        <v>112</v>
      </c>
      <c r="F1220" s="3">
        <v>105.99903333031605</v>
      </c>
    </row>
    <row r="1221" spans="1:10">
      <c r="A1221">
        <v>3</v>
      </c>
      <c r="B1221">
        <v>-91.724000000000004</v>
      </c>
      <c r="C1221">
        <v>408</v>
      </c>
      <c r="D1221">
        <v>110000</v>
      </c>
      <c r="E1221">
        <v>117</v>
      </c>
      <c r="F1221" s="3">
        <v>106.97171836851665</v>
      </c>
    </row>
    <row r="1222" spans="1:10">
      <c r="A1222">
        <v>4</v>
      </c>
      <c r="B1222">
        <v>-91.611999999999995</v>
      </c>
      <c r="C1222">
        <v>408</v>
      </c>
      <c r="D1222">
        <v>110000</v>
      </c>
      <c r="E1222">
        <v>131</v>
      </c>
      <c r="F1222" s="3">
        <v>108.81091273852391</v>
      </c>
    </row>
    <row r="1223" spans="1:10">
      <c r="A1223">
        <v>5</v>
      </c>
      <c r="B1223">
        <v>-91.5</v>
      </c>
      <c r="C1223">
        <v>408</v>
      </c>
      <c r="D1223">
        <v>110000</v>
      </c>
      <c r="E1223">
        <v>126</v>
      </c>
      <c r="F1223" s="3">
        <v>112.17241866415912</v>
      </c>
    </row>
    <row r="1224" spans="1:10">
      <c r="A1224">
        <v>6</v>
      </c>
      <c r="B1224">
        <v>-91.394000000000005</v>
      </c>
      <c r="C1224">
        <v>408</v>
      </c>
      <c r="D1224">
        <v>110000</v>
      </c>
      <c r="E1224">
        <v>142</v>
      </c>
      <c r="F1224" s="3">
        <v>117.60535893289456</v>
      </c>
    </row>
    <row r="1225" spans="1:10">
      <c r="A1225">
        <v>7</v>
      </c>
      <c r="B1225">
        <v>-91.281000000000006</v>
      </c>
      <c r="C1225">
        <v>408</v>
      </c>
      <c r="D1225">
        <v>110000</v>
      </c>
      <c r="E1225">
        <v>161</v>
      </c>
      <c r="F1225" s="3">
        <v>127.04409172925914</v>
      </c>
    </row>
    <row r="1226" spans="1:10">
      <c r="A1226">
        <v>8</v>
      </c>
      <c r="B1226">
        <v>-91.165000000000006</v>
      </c>
      <c r="C1226">
        <v>408</v>
      </c>
      <c r="D1226">
        <v>110000</v>
      </c>
      <c r="E1226">
        <v>163</v>
      </c>
      <c r="F1226" s="3">
        <v>142.29614609392036</v>
      </c>
    </row>
    <row r="1227" spans="1:10">
      <c r="A1227">
        <v>9</v>
      </c>
      <c r="B1227">
        <v>-91.049000000000007</v>
      </c>
      <c r="C1227">
        <v>408</v>
      </c>
      <c r="D1227">
        <v>110000</v>
      </c>
      <c r="E1227">
        <v>196</v>
      </c>
      <c r="F1227" s="3">
        <v>165.03200074178329</v>
      </c>
    </row>
    <row r="1228" spans="1:10">
      <c r="A1228">
        <v>10</v>
      </c>
      <c r="B1228">
        <v>-90.933999999999997</v>
      </c>
      <c r="C1228">
        <v>408</v>
      </c>
      <c r="D1228">
        <v>110000</v>
      </c>
      <c r="E1228">
        <v>223</v>
      </c>
      <c r="F1228" s="3">
        <v>196.55263297940664</v>
      </c>
    </row>
    <row r="1229" spans="1:10">
      <c r="A1229">
        <v>11</v>
      </c>
      <c r="B1229">
        <v>-90.823999999999998</v>
      </c>
      <c r="C1229">
        <v>408</v>
      </c>
      <c r="D1229">
        <v>110000</v>
      </c>
      <c r="E1229">
        <v>253</v>
      </c>
      <c r="F1229" s="3">
        <v>235.82585095988841</v>
      </c>
    </row>
    <row r="1230" spans="1:10">
      <c r="A1230">
        <v>12</v>
      </c>
      <c r="B1230">
        <v>-90.709000000000003</v>
      </c>
      <c r="C1230">
        <v>408</v>
      </c>
      <c r="D1230">
        <v>110000</v>
      </c>
      <c r="E1230">
        <v>258</v>
      </c>
      <c r="F1230" s="3">
        <v>285.91529426547004</v>
      </c>
    </row>
    <row r="1231" spans="1:10">
      <c r="A1231">
        <v>13</v>
      </c>
      <c r="B1231">
        <v>-90.594999999999999</v>
      </c>
      <c r="C1231">
        <v>408</v>
      </c>
      <c r="D1231">
        <v>110000</v>
      </c>
      <c r="E1231">
        <v>325</v>
      </c>
      <c r="F1231" s="3">
        <v>342.42037373696172</v>
      </c>
    </row>
    <row r="1232" spans="1:10">
      <c r="A1232">
        <v>14</v>
      </c>
      <c r="B1232">
        <v>-90.486999999999995</v>
      </c>
      <c r="C1232">
        <v>408</v>
      </c>
      <c r="D1232">
        <v>110000</v>
      </c>
      <c r="E1232">
        <v>346</v>
      </c>
      <c r="F1232" s="3">
        <v>398.47387021773676</v>
      </c>
    </row>
    <row r="1233" spans="1:6">
      <c r="A1233">
        <v>15</v>
      </c>
      <c r="B1233">
        <v>-90.372</v>
      </c>
      <c r="C1233">
        <v>408</v>
      </c>
      <c r="D1233">
        <v>110000</v>
      </c>
      <c r="E1233">
        <v>429</v>
      </c>
      <c r="F1233" s="3">
        <v>455.28401480702576</v>
      </c>
    </row>
    <row r="1234" spans="1:6">
      <c r="A1234">
        <v>16</v>
      </c>
      <c r="B1234">
        <v>-90.256</v>
      </c>
      <c r="C1234">
        <v>408</v>
      </c>
      <c r="D1234">
        <v>110000</v>
      </c>
      <c r="E1234">
        <v>489</v>
      </c>
      <c r="F1234" s="3">
        <v>502.93813550356532</v>
      </c>
    </row>
    <row r="1235" spans="1:6">
      <c r="A1235">
        <v>17</v>
      </c>
      <c r="B1235">
        <v>-90.14</v>
      </c>
      <c r="C1235">
        <v>408</v>
      </c>
      <c r="D1235">
        <v>110000</v>
      </c>
      <c r="E1235">
        <v>541</v>
      </c>
      <c r="F1235" s="3">
        <v>534.52360604024943</v>
      </c>
    </row>
    <row r="1236" spans="1:6">
      <c r="A1236">
        <v>18</v>
      </c>
      <c r="B1236">
        <v>-90.025000000000006</v>
      </c>
      <c r="C1236">
        <v>408</v>
      </c>
      <c r="D1236">
        <v>110000</v>
      </c>
      <c r="E1236">
        <v>574</v>
      </c>
      <c r="F1236" s="3">
        <v>545.48719536574515</v>
      </c>
    </row>
    <row r="1237" spans="1:6">
      <c r="A1237">
        <v>19</v>
      </c>
      <c r="B1237">
        <v>-89.918999999999997</v>
      </c>
      <c r="C1237">
        <v>408</v>
      </c>
      <c r="D1237">
        <v>110000</v>
      </c>
      <c r="E1237">
        <v>580</v>
      </c>
      <c r="F1237" s="3">
        <v>536.19673419909975</v>
      </c>
    </row>
    <row r="1238" spans="1:6">
      <c r="A1238">
        <v>20</v>
      </c>
      <c r="B1238">
        <v>-89.805999999999997</v>
      </c>
      <c r="C1238">
        <v>408</v>
      </c>
      <c r="D1238">
        <v>110000</v>
      </c>
      <c r="E1238">
        <v>521</v>
      </c>
      <c r="F1238" s="3">
        <v>507.13174500395525</v>
      </c>
    </row>
    <row r="1239" spans="1:6">
      <c r="A1239">
        <v>21</v>
      </c>
      <c r="B1239">
        <v>-89.691000000000003</v>
      </c>
      <c r="C1239">
        <v>408</v>
      </c>
      <c r="D1239">
        <v>110000</v>
      </c>
      <c r="E1239">
        <v>469</v>
      </c>
      <c r="F1239" s="3">
        <v>461.34629335687305</v>
      </c>
    </row>
    <row r="1240" spans="1:6">
      <c r="A1240">
        <v>22</v>
      </c>
      <c r="B1240">
        <v>-89.576999999999998</v>
      </c>
      <c r="C1240">
        <v>408</v>
      </c>
      <c r="D1240">
        <v>110000</v>
      </c>
      <c r="E1240">
        <v>413</v>
      </c>
      <c r="F1240" s="3">
        <v>405.79999242807111</v>
      </c>
    </row>
    <row r="1241" spans="1:6">
      <c r="A1241">
        <v>23</v>
      </c>
      <c r="B1241">
        <v>-89.457999999999998</v>
      </c>
      <c r="C1241">
        <v>408</v>
      </c>
      <c r="D1241">
        <v>110000</v>
      </c>
      <c r="E1241">
        <v>356</v>
      </c>
      <c r="F1241" s="3">
        <v>344.09442827356901</v>
      </c>
    </row>
    <row r="1242" spans="1:6">
      <c r="A1242">
        <v>24</v>
      </c>
      <c r="B1242">
        <v>-89.341999999999999</v>
      </c>
      <c r="C1242">
        <v>408</v>
      </c>
      <c r="D1242">
        <v>110000</v>
      </c>
      <c r="E1242">
        <v>286</v>
      </c>
      <c r="F1242" s="3">
        <v>286.50408904256466</v>
      </c>
    </row>
    <row r="1243" spans="1:6">
      <c r="A1243">
        <v>25</v>
      </c>
      <c r="B1243">
        <v>-89.234999999999999</v>
      </c>
      <c r="C1243">
        <v>408</v>
      </c>
      <c r="D1243">
        <v>110000</v>
      </c>
      <c r="E1243">
        <v>243</v>
      </c>
      <c r="F1243" s="3">
        <v>239.53132230184642</v>
      </c>
    </row>
    <row r="1244" spans="1:6">
      <c r="A1244">
        <v>26</v>
      </c>
      <c r="B1244">
        <v>-89.13</v>
      </c>
      <c r="C1244">
        <v>408</v>
      </c>
      <c r="D1244">
        <v>110000</v>
      </c>
      <c r="E1244">
        <v>187</v>
      </c>
      <c r="F1244" s="3">
        <v>201.13351398799207</v>
      </c>
    </row>
    <row r="1245" spans="1:6">
      <c r="A1245">
        <v>27</v>
      </c>
      <c r="B1245">
        <v>-89.016000000000005</v>
      </c>
      <c r="C1245">
        <v>408</v>
      </c>
      <c r="D1245">
        <v>110000</v>
      </c>
      <c r="E1245">
        <v>150</v>
      </c>
      <c r="F1245" s="3">
        <v>168.66971455217032</v>
      </c>
    </row>
    <row r="1246" spans="1:6">
      <c r="A1246">
        <v>28</v>
      </c>
      <c r="B1246">
        <v>-88.896000000000001</v>
      </c>
      <c r="C1246">
        <v>408</v>
      </c>
      <c r="D1246">
        <v>110000</v>
      </c>
      <c r="E1246">
        <v>126</v>
      </c>
      <c r="F1246" s="3">
        <v>144.14418953635882</v>
      </c>
    </row>
    <row r="1247" spans="1:6">
      <c r="A1247">
        <v>29</v>
      </c>
      <c r="B1247">
        <v>-88.790999999999997</v>
      </c>
      <c r="C1247">
        <v>408</v>
      </c>
      <c r="D1247">
        <v>110000</v>
      </c>
      <c r="E1247">
        <v>114</v>
      </c>
      <c r="F1247" s="3">
        <v>129.47680636362955</v>
      </c>
    </row>
    <row r="1248" spans="1:6">
      <c r="A1248">
        <v>30</v>
      </c>
      <c r="B1248">
        <v>-88.671999999999997</v>
      </c>
      <c r="C1248">
        <v>408</v>
      </c>
      <c r="D1248">
        <v>110000</v>
      </c>
      <c r="E1248">
        <v>133</v>
      </c>
      <c r="F1248" s="3">
        <v>118.69812329403575</v>
      </c>
    </row>
    <row r="1249" spans="1:6">
      <c r="A1249">
        <v>31</v>
      </c>
      <c r="B1249">
        <v>-88.56</v>
      </c>
      <c r="C1249">
        <v>408</v>
      </c>
      <c r="D1249">
        <v>110000</v>
      </c>
      <c r="E1249">
        <v>103</v>
      </c>
      <c r="F1249" s="3">
        <v>112.58630618312729</v>
      </c>
    </row>
    <row r="1250" spans="1:6">
      <c r="A1250">
        <v>32</v>
      </c>
      <c r="B1250">
        <v>-88.451999999999998</v>
      </c>
      <c r="C1250">
        <v>408</v>
      </c>
      <c r="D1250">
        <v>110000</v>
      </c>
      <c r="E1250">
        <v>106</v>
      </c>
      <c r="F1250" s="3">
        <v>109.13762947112566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176</v>
      </c>
      <c r="B1268" t="s">
        <v>155</v>
      </c>
      <c r="C1268" t="s">
        <v>158</v>
      </c>
      <c r="D1268" t="s">
        <v>175</v>
      </c>
      <c r="E1268" t="s">
        <v>174</v>
      </c>
      <c r="F1268" t="s">
        <v>195</v>
      </c>
    </row>
    <row r="1269" spans="1:10">
      <c r="A1269">
        <v>1</v>
      </c>
      <c r="B1269">
        <v>-91.947999999999993</v>
      </c>
      <c r="C1269">
        <v>405</v>
      </c>
      <c r="D1269">
        <v>110000</v>
      </c>
      <c r="E1269">
        <v>82</v>
      </c>
      <c r="F1269" s="3">
        <v>126.09854069214323</v>
      </c>
      <c r="J1269" t="s">
        <v>233</v>
      </c>
    </row>
    <row r="1270" spans="1:10">
      <c r="A1270">
        <v>2</v>
      </c>
      <c r="B1270">
        <v>-91.838999999999999</v>
      </c>
      <c r="C1270">
        <v>405</v>
      </c>
      <c r="D1270">
        <v>110000</v>
      </c>
      <c r="E1270">
        <v>130</v>
      </c>
      <c r="F1270" s="3">
        <v>126.27861445450932</v>
      </c>
    </row>
    <row r="1271" spans="1:10">
      <c r="A1271">
        <v>3</v>
      </c>
      <c r="B1271">
        <v>-91.724000000000004</v>
      </c>
      <c r="C1271">
        <v>405</v>
      </c>
      <c r="D1271">
        <v>110000</v>
      </c>
      <c r="E1271">
        <v>122</v>
      </c>
      <c r="F1271" s="3">
        <v>126.75935018154527</v>
      </c>
    </row>
    <row r="1272" spans="1:10">
      <c r="A1272">
        <v>4</v>
      </c>
      <c r="B1272">
        <v>-91.611999999999995</v>
      </c>
      <c r="C1272">
        <v>405</v>
      </c>
      <c r="D1272">
        <v>110000</v>
      </c>
      <c r="E1272">
        <v>133</v>
      </c>
      <c r="F1272" s="3">
        <v>127.87237540711597</v>
      </c>
    </row>
    <row r="1273" spans="1:10">
      <c r="A1273">
        <v>5</v>
      </c>
      <c r="B1273">
        <v>-91.5</v>
      </c>
      <c r="C1273">
        <v>405</v>
      </c>
      <c r="D1273">
        <v>110000</v>
      </c>
      <c r="E1273">
        <v>135</v>
      </c>
      <c r="F1273" s="3">
        <v>130.31668655128132</v>
      </c>
    </row>
    <row r="1274" spans="1:10">
      <c r="A1274">
        <v>6</v>
      </c>
      <c r="B1274">
        <v>-91.394000000000005</v>
      </c>
      <c r="C1274">
        <v>405</v>
      </c>
      <c r="D1274">
        <v>110000</v>
      </c>
      <c r="E1274">
        <v>168</v>
      </c>
      <c r="F1274" s="3">
        <v>134.96072578688526</v>
      </c>
    </row>
    <row r="1275" spans="1:10">
      <c r="A1275">
        <v>7</v>
      </c>
      <c r="B1275">
        <v>-91.281000000000006</v>
      </c>
      <c r="C1275">
        <v>405</v>
      </c>
      <c r="D1275">
        <v>110000</v>
      </c>
      <c r="E1275">
        <v>154</v>
      </c>
      <c r="F1275" s="3">
        <v>144.3144018639623</v>
      </c>
    </row>
    <row r="1276" spans="1:10">
      <c r="A1276">
        <v>8</v>
      </c>
      <c r="B1276">
        <v>-91.165000000000006</v>
      </c>
      <c r="C1276">
        <v>405</v>
      </c>
      <c r="D1276">
        <v>110000</v>
      </c>
      <c r="E1276">
        <v>168</v>
      </c>
      <c r="F1276" s="3">
        <v>161.63557816187551</v>
      </c>
    </row>
    <row r="1277" spans="1:10">
      <c r="A1277">
        <v>9</v>
      </c>
      <c r="B1277">
        <v>-91.049000000000007</v>
      </c>
      <c r="C1277">
        <v>405</v>
      </c>
      <c r="D1277">
        <v>110000</v>
      </c>
      <c r="E1277">
        <v>225</v>
      </c>
      <c r="F1277" s="3">
        <v>190.71988134000571</v>
      </c>
    </row>
    <row r="1278" spans="1:10">
      <c r="A1278">
        <v>10</v>
      </c>
      <c r="B1278">
        <v>-90.933999999999997</v>
      </c>
      <c r="C1278">
        <v>405</v>
      </c>
      <c r="D1278">
        <v>110000</v>
      </c>
      <c r="E1278">
        <v>208</v>
      </c>
      <c r="F1278" s="3">
        <v>235.25146688730618</v>
      </c>
    </row>
    <row r="1279" spans="1:10">
      <c r="A1279">
        <v>11</v>
      </c>
      <c r="B1279">
        <v>-90.823999999999998</v>
      </c>
      <c r="C1279">
        <v>405</v>
      </c>
      <c r="D1279">
        <v>110000</v>
      </c>
      <c r="E1279">
        <v>298</v>
      </c>
      <c r="F1279" s="3">
        <v>295.2099871014525</v>
      </c>
    </row>
    <row r="1280" spans="1:10">
      <c r="A1280">
        <v>12</v>
      </c>
      <c r="B1280">
        <v>-90.709000000000003</v>
      </c>
      <c r="C1280">
        <v>405</v>
      </c>
      <c r="D1280">
        <v>110000</v>
      </c>
      <c r="E1280">
        <v>352</v>
      </c>
      <c r="F1280" s="3">
        <v>376.21332377306447</v>
      </c>
    </row>
    <row r="1281" spans="1:6">
      <c r="A1281">
        <v>13</v>
      </c>
      <c r="B1281">
        <v>-90.594999999999999</v>
      </c>
      <c r="C1281">
        <v>405</v>
      </c>
      <c r="D1281">
        <v>110000</v>
      </c>
      <c r="E1281">
        <v>446</v>
      </c>
      <c r="F1281" s="3">
        <v>470.91515696352599</v>
      </c>
    </row>
    <row r="1282" spans="1:6">
      <c r="A1282">
        <v>14</v>
      </c>
      <c r="B1282">
        <v>-90.486999999999995</v>
      </c>
      <c r="C1282">
        <v>405</v>
      </c>
      <c r="D1282">
        <v>110000</v>
      </c>
      <c r="E1282">
        <v>530</v>
      </c>
      <c r="F1282" s="3">
        <v>565.68261575068971</v>
      </c>
    </row>
    <row r="1283" spans="1:6">
      <c r="A1283">
        <v>15</v>
      </c>
      <c r="B1283">
        <v>-90.372</v>
      </c>
      <c r="C1283">
        <v>405</v>
      </c>
      <c r="D1283">
        <v>110000</v>
      </c>
      <c r="E1283">
        <v>715</v>
      </c>
      <c r="F1283" s="3">
        <v>659.2217341456992</v>
      </c>
    </row>
    <row r="1284" spans="1:6">
      <c r="A1284">
        <v>16</v>
      </c>
      <c r="B1284">
        <v>-90.256</v>
      </c>
      <c r="C1284">
        <v>405</v>
      </c>
      <c r="D1284">
        <v>110000</v>
      </c>
      <c r="E1284">
        <v>742</v>
      </c>
      <c r="F1284" s="3">
        <v>730.83180400008212</v>
      </c>
    </row>
    <row r="1285" spans="1:6">
      <c r="A1285">
        <v>17</v>
      </c>
      <c r="B1285">
        <v>-90.14</v>
      </c>
      <c r="C1285">
        <v>405</v>
      </c>
      <c r="D1285">
        <v>110000</v>
      </c>
      <c r="E1285">
        <v>819</v>
      </c>
      <c r="F1285" s="3">
        <v>766.41643528911641</v>
      </c>
    </row>
    <row r="1286" spans="1:6">
      <c r="A1286">
        <v>18</v>
      </c>
      <c r="B1286">
        <v>-90.025000000000006</v>
      </c>
      <c r="C1286">
        <v>405</v>
      </c>
      <c r="D1286">
        <v>110000</v>
      </c>
      <c r="E1286">
        <v>826</v>
      </c>
      <c r="F1286" s="3">
        <v>759.23210422501063</v>
      </c>
    </row>
    <row r="1287" spans="1:6">
      <c r="A1287">
        <v>19</v>
      </c>
      <c r="B1287">
        <v>-89.918999999999997</v>
      </c>
      <c r="C1287">
        <v>405</v>
      </c>
      <c r="D1287">
        <v>110000</v>
      </c>
      <c r="E1287">
        <v>715</v>
      </c>
      <c r="F1287" s="3">
        <v>716.22940652448403</v>
      </c>
    </row>
    <row r="1288" spans="1:6">
      <c r="A1288">
        <v>20</v>
      </c>
      <c r="B1288">
        <v>-89.805999999999997</v>
      </c>
      <c r="C1288">
        <v>405</v>
      </c>
      <c r="D1288">
        <v>110000</v>
      </c>
      <c r="E1288">
        <v>607</v>
      </c>
      <c r="F1288" s="3">
        <v>640.00597776700579</v>
      </c>
    </row>
    <row r="1289" spans="1:6">
      <c r="A1289">
        <v>21</v>
      </c>
      <c r="B1289">
        <v>-89.691000000000003</v>
      </c>
      <c r="C1289">
        <v>405</v>
      </c>
      <c r="D1289">
        <v>110000</v>
      </c>
      <c r="E1289">
        <v>482</v>
      </c>
      <c r="F1289" s="3">
        <v>543.56328786645656</v>
      </c>
    </row>
    <row r="1290" spans="1:6">
      <c r="A1290">
        <v>22</v>
      </c>
      <c r="B1290">
        <v>-89.576999999999998</v>
      </c>
      <c r="C1290">
        <v>405</v>
      </c>
      <c r="D1290">
        <v>110000</v>
      </c>
      <c r="E1290">
        <v>411</v>
      </c>
      <c r="F1290" s="3">
        <v>443.8756243168375</v>
      </c>
    </row>
    <row r="1291" spans="1:6">
      <c r="A1291">
        <v>23</v>
      </c>
      <c r="B1291">
        <v>-89.457999999999998</v>
      </c>
      <c r="C1291">
        <v>405</v>
      </c>
      <c r="D1291">
        <v>110000</v>
      </c>
      <c r="E1291">
        <v>342</v>
      </c>
      <c r="F1291" s="3">
        <v>348.73616795303019</v>
      </c>
    </row>
    <row r="1292" spans="1:6">
      <c r="A1292">
        <v>24</v>
      </c>
      <c r="B1292">
        <v>-89.341999999999999</v>
      </c>
      <c r="C1292">
        <v>405</v>
      </c>
      <c r="D1292">
        <v>110000</v>
      </c>
      <c r="E1292">
        <v>304</v>
      </c>
      <c r="F1292" s="3">
        <v>272.86908531283689</v>
      </c>
    </row>
    <row r="1293" spans="1:6">
      <c r="A1293">
        <v>25</v>
      </c>
      <c r="B1293">
        <v>-89.234999999999999</v>
      </c>
      <c r="C1293">
        <v>405</v>
      </c>
      <c r="D1293">
        <v>110000</v>
      </c>
      <c r="E1293">
        <v>234</v>
      </c>
      <c r="F1293" s="3">
        <v>220.09979347209281</v>
      </c>
    </row>
    <row r="1294" spans="1:6">
      <c r="A1294">
        <v>26</v>
      </c>
      <c r="B1294">
        <v>-89.13</v>
      </c>
      <c r="C1294">
        <v>405</v>
      </c>
      <c r="D1294">
        <v>110000</v>
      </c>
      <c r="E1294">
        <v>226</v>
      </c>
      <c r="F1294" s="3">
        <v>183.42778691035292</v>
      </c>
    </row>
    <row r="1295" spans="1:6">
      <c r="A1295">
        <v>27</v>
      </c>
      <c r="B1295">
        <v>-89.016000000000005</v>
      </c>
      <c r="C1295">
        <v>405</v>
      </c>
      <c r="D1295">
        <v>110000</v>
      </c>
      <c r="E1295">
        <v>159</v>
      </c>
      <c r="F1295" s="3">
        <v>157.5149606152749</v>
      </c>
    </row>
    <row r="1296" spans="1:6">
      <c r="A1296">
        <v>28</v>
      </c>
      <c r="B1296">
        <v>-88.896000000000001</v>
      </c>
      <c r="C1296">
        <v>405</v>
      </c>
      <c r="D1296">
        <v>110000</v>
      </c>
      <c r="E1296">
        <v>155</v>
      </c>
      <c r="F1296" s="3">
        <v>141.59377246368291</v>
      </c>
    </row>
    <row r="1297" spans="1:6">
      <c r="A1297">
        <v>29</v>
      </c>
      <c r="B1297">
        <v>-88.790999999999997</v>
      </c>
      <c r="C1297">
        <v>405</v>
      </c>
      <c r="D1297">
        <v>110000</v>
      </c>
      <c r="E1297">
        <v>147</v>
      </c>
      <c r="F1297" s="3">
        <v>133.9294187936398</v>
      </c>
    </row>
    <row r="1298" spans="1:6">
      <c r="A1298">
        <v>30</v>
      </c>
      <c r="B1298">
        <v>-88.671999999999997</v>
      </c>
      <c r="C1298">
        <v>405</v>
      </c>
      <c r="D1298">
        <v>110000</v>
      </c>
      <c r="E1298">
        <v>127</v>
      </c>
      <c r="F1298" s="3">
        <v>129.43949675560836</v>
      </c>
    </row>
    <row r="1299" spans="1:6">
      <c r="A1299">
        <v>31</v>
      </c>
      <c r="B1299">
        <v>-88.56</v>
      </c>
      <c r="C1299">
        <v>405</v>
      </c>
      <c r="D1299">
        <v>110000</v>
      </c>
      <c r="E1299">
        <v>120</v>
      </c>
      <c r="F1299" s="3">
        <v>127.46449777502983</v>
      </c>
    </row>
    <row r="1300" spans="1:6">
      <c r="A1300">
        <v>32</v>
      </c>
      <c r="B1300">
        <v>-88.451999999999998</v>
      </c>
      <c r="C1300">
        <v>405</v>
      </c>
      <c r="D1300">
        <v>110000</v>
      </c>
      <c r="E1300">
        <v>118</v>
      </c>
      <c r="F1300" s="3">
        <v>126.60268023755694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176</v>
      </c>
      <c r="B1318" t="s">
        <v>155</v>
      </c>
      <c r="C1318" t="s">
        <v>158</v>
      </c>
      <c r="D1318" t="s">
        <v>175</v>
      </c>
      <c r="E1318" t="s">
        <v>174</v>
      </c>
      <c r="F1318" t="s">
        <v>195</v>
      </c>
    </row>
    <row r="1319" spans="1:10">
      <c r="A1319">
        <v>1</v>
      </c>
      <c r="B1319">
        <v>-91.947999999999993</v>
      </c>
      <c r="C1319">
        <v>405</v>
      </c>
      <c r="D1319">
        <v>110000</v>
      </c>
      <c r="E1319">
        <v>86</v>
      </c>
      <c r="F1319" s="3">
        <v>117.15091505069165</v>
      </c>
      <c r="J1319" t="s">
        <v>234</v>
      </c>
    </row>
    <row r="1320" spans="1:10">
      <c r="A1320">
        <v>2</v>
      </c>
      <c r="B1320">
        <v>-91.838999999999999</v>
      </c>
      <c r="C1320">
        <v>405</v>
      </c>
      <c r="D1320">
        <v>110000</v>
      </c>
      <c r="E1320">
        <v>138</v>
      </c>
      <c r="F1320" s="3">
        <v>117.15923848867526</v>
      </c>
    </row>
    <row r="1321" spans="1:10">
      <c r="A1321">
        <v>3</v>
      </c>
      <c r="B1321">
        <v>-91.724000000000004</v>
      </c>
      <c r="C1321">
        <v>405</v>
      </c>
      <c r="D1321">
        <v>110000</v>
      </c>
      <c r="E1321">
        <v>141</v>
      </c>
      <c r="F1321" s="3">
        <v>117.19952106197294</v>
      </c>
    </row>
    <row r="1322" spans="1:10">
      <c r="A1322">
        <v>4</v>
      </c>
      <c r="B1322">
        <v>-91.611999999999995</v>
      </c>
      <c r="C1322">
        <v>405</v>
      </c>
      <c r="D1322">
        <v>110000</v>
      </c>
      <c r="E1322">
        <v>151</v>
      </c>
      <c r="F1322" s="3">
        <v>117.36021218874956</v>
      </c>
    </row>
    <row r="1323" spans="1:10">
      <c r="A1323">
        <v>5</v>
      </c>
      <c r="B1323">
        <v>-91.5</v>
      </c>
      <c r="C1323">
        <v>405</v>
      </c>
      <c r="D1323">
        <v>110000</v>
      </c>
      <c r="E1323">
        <v>120</v>
      </c>
      <c r="F1323" s="3">
        <v>117.93627527120782</v>
      </c>
    </row>
    <row r="1324" spans="1:10">
      <c r="A1324">
        <v>6</v>
      </c>
      <c r="B1324">
        <v>-91.394000000000005</v>
      </c>
      <c r="C1324">
        <v>405</v>
      </c>
      <c r="D1324">
        <v>110000</v>
      </c>
      <c r="E1324">
        <v>155</v>
      </c>
      <c r="F1324" s="3">
        <v>119.6127500370299</v>
      </c>
    </row>
    <row r="1325" spans="1:10">
      <c r="A1325">
        <v>7</v>
      </c>
      <c r="B1325">
        <v>-91.281000000000006</v>
      </c>
      <c r="C1325">
        <v>405</v>
      </c>
      <c r="D1325">
        <v>110000</v>
      </c>
      <c r="E1325">
        <v>137</v>
      </c>
      <c r="F1325" s="3">
        <v>124.58571118326964</v>
      </c>
    </row>
    <row r="1326" spans="1:10">
      <c r="A1326">
        <v>8</v>
      </c>
      <c r="B1326">
        <v>-91.165000000000006</v>
      </c>
      <c r="C1326">
        <v>405</v>
      </c>
      <c r="D1326">
        <v>110000</v>
      </c>
      <c r="E1326">
        <v>170</v>
      </c>
      <c r="F1326" s="3">
        <v>137.65961688314604</v>
      </c>
    </row>
    <row r="1327" spans="1:10">
      <c r="A1327">
        <v>9</v>
      </c>
      <c r="B1327">
        <v>-91.049000000000007</v>
      </c>
      <c r="C1327">
        <v>405</v>
      </c>
      <c r="D1327">
        <v>110000</v>
      </c>
      <c r="E1327">
        <v>200</v>
      </c>
      <c r="F1327" s="3">
        <v>167.2656385303751</v>
      </c>
    </row>
    <row r="1328" spans="1:10">
      <c r="A1328">
        <v>10</v>
      </c>
      <c r="B1328">
        <v>-90.933999999999997</v>
      </c>
      <c r="C1328">
        <v>405</v>
      </c>
      <c r="D1328">
        <v>110000</v>
      </c>
      <c r="E1328">
        <v>262</v>
      </c>
      <c r="F1328" s="3">
        <v>224.97575449396615</v>
      </c>
    </row>
    <row r="1329" spans="1:6">
      <c r="A1329">
        <v>11</v>
      </c>
      <c r="B1329">
        <v>-90.823999999999998</v>
      </c>
      <c r="C1329">
        <v>405</v>
      </c>
      <c r="D1329">
        <v>110000</v>
      </c>
      <c r="E1329">
        <v>341</v>
      </c>
      <c r="F1329" s="3">
        <v>317.89082889013758</v>
      </c>
    </row>
    <row r="1330" spans="1:6">
      <c r="A1330">
        <v>12</v>
      </c>
      <c r="B1330">
        <v>-90.709000000000003</v>
      </c>
      <c r="C1330">
        <v>405</v>
      </c>
      <c r="D1330">
        <v>110000</v>
      </c>
      <c r="E1330">
        <v>422</v>
      </c>
      <c r="F1330" s="3">
        <v>459.32821239725087</v>
      </c>
    </row>
    <row r="1331" spans="1:6">
      <c r="A1331">
        <v>13</v>
      </c>
      <c r="B1331">
        <v>-90.594999999999999</v>
      </c>
      <c r="C1331">
        <v>405</v>
      </c>
      <c r="D1331">
        <v>110000</v>
      </c>
      <c r="E1331">
        <v>539</v>
      </c>
      <c r="F1331" s="3">
        <v>633.37480109475075</v>
      </c>
    </row>
    <row r="1332" spans="1:6">
      <c r="A1332">
        <v>14</v>
      </c>
      <c r="B1332">
        <v>-90.486999999999995</v>
      </c>
      <c r="C1332">
        <v>405</v>
      </c>
      <c r="D1332">
        <v>110000</v>
      </c>
      <c r="E1332">
        <v>758</v>
      </c>
      <c r="F1332" s="3">
        <v>801.33366304029926</v>
      </c>
    </row>
    <row r="1333" spans="1:6">
      <c r="A1333">
        <v>15</v>
      </c>
      <c r="B1333">
        <v>-90.372</v>
      </c>
      <c r="C1333">
        <v>405</v>
      </c>
      <c r="D1333">
        <v>110000</v>
      </c>
      <c r="E1333">
        <v>1031</v>
      </c>
      <c r="F1333" s="3">
        <v>940.00020670329843</v>
      </c>
    </row>
    <row r="1334" spans="1:6">
      <c r="A1334">
        <v>16</v>
      </c>
      <c r="B1334">
        <v>-90.256</v>
      </c>
      <c r="C1334">
        <v>405</v>
      </c>
      <c r="D1334">
        <v>110000</v>
      </c>
      <c r="E1334">
        <v>1089</v>
      </c>
      <c r="F1334" s="3">
        <v>995.77145677103113</v>
      </c>
    </row>
    <row r="1335" spans="1:6">
      <c r="A1335">
        <v>17</v>
      </c>
      <c r="B1335">
        <v>-90.14</v>
      </c>
      <c r="C1335">
        <v>405</v>
      </c>
      <c r="D1335">
        <v>110000</v>
      </c>
      <c r="E1335">
        <v>985</v>
      </c>
      <c r="F1335" s="3">
        <v>948.32439939892242</v>
      </c>
    </row>
    <row r="1336" spans="1:6">
      <c r="A1336">
        <v>18</v>
      </c>
      <c r="B1336">
        <v>-90.025000000000006</v>
      </c>
      <c r="C1336">
        <v>405</v>
      </c>
      <c r="D1336">
        <v>110000</v>
      </c>
      <c r="E1336">
        <v>804</v>
      </c>
      <c r="F1336" s="3">
        <v>815.18591673813762</v>
      </c>
    </row>
    <row r="1337" spans="1:6">
      <c r="A1337">
        <v>19</v>
      </c>
      <c r="B1337">
        <v>-89.918999999999997</v>
      </c>
      <c r="C1337">
        <v>405</v>
      </c>
      <c r="D1337">
        <v>110000</v>
      </c>
      <c r="E1337">
        <v>616</v>
      </c>
      <c r="F1337" s="3">
        <v>651.98300808626504</v>
      </c>
    </row>
    <row r="1338" spans="1:6">
      <c r="A1338">
        <v>20</v>
      </c>
      <c r="B1338">
        <v>-89.805999999999997</v>
      </c>
      <c r="C1338">
        <v>405</v>
      </c>
      <c r="D1338">
        <v>110000</v>
      </c>
      <c r="E1338">
        <v>454</v>
      </c>
      <c r="F1338" s="3">
        <v>477.36408986309351</v>
      </c>
    </row>
    <row r="1339" spans="1:6">
      <c r="A1339">
        <v>21</v>
      </c>
      <c r="B1339">
        <v>-89.691000000000003</v>
      </c>
      <c r="C1339">
        <v>405</v>
      </c>
      <c r="D1339">
        <v>110000</v>
      </c>
      <c r="E1339">
        <v>314</v>
      </c>
      <c r="F1339" s="3">
        <v>331.25470016946832</v>
      </c>
    </row>
    <row r="1340" spans="1:6">
      <c r="A1340">
        <v>22</v>
      </c>
      <c r="B1340">
        <v>-89.576999999999998</v>
      </c>
      <c r="C1340">
        <v>405</v>
      </c>
      <c r="D1340">
        <v>110000</v>
      </c>
      <c r="E1340">
        <v>227</v>
      </c>
      <c r="F1340" s="3">
        <v>230.81838309214203</v>
      </c>
    </row>
    <row r="1341" spans="1:6">
      <c r="A1341">
        <v>23</v>
      </c>
      <c r="B1341">
        <v>-89.457999999999998</v>
      </c>
      <c r="C1341">
        <v>405</v>
      </c>
      <c r="D1341">
        <v>110000</v>
      </c>
      <c r="E1341">
        <v>204</v>
      </c>
      <c r="F1341" s="3">
        <v>168.95909184420418</v>
      </c>
    </row>
    <row r="1342" spans="1:6">
      <c r="A1342">
        <v>24</v>
      </c>
      <c r="B1342">
        <v>-89.341999999999999</v>
      </c>
      <c r="C1342">
        <v>405</v>
      </c>
      <c r="D1342">
        <v>110000</v>
      </c>
      <c r="E1342">
        <v>148</v>
      </c>
      <c r="F1342" s="3">
        <v>138.45567916867316</v>
      </c>
    </row>
    <row r="1343" spans="1:6">
      <c r="A1343">
        <v>25</v>
      </c>
      <c r="B1343">
        <v>-89.234999999999999</v>
      </c>
      <c r="C1343">
        <v>405</v>
      </c>
      <c r="D1343">
        <v>110000</v>
      </c>
      <c r="E1343">
        <v>149</v>
      </c>
      <c r="F1343" s="3">
        <v>125.58090892809103</v>
      </c>
    </row>
    <row r="1344" spans="1:6">
      <c r="A1344">
        <v>26</v>
      </c>
      <c r="B1344">
        <v>-89.13</v>
      </c>
      <c r="C1344">
        <v>405</v>
      </c>
      <c r="D1344">
        <v>110000</v>
      </c>
      <c r="E1344">
        <v>134</v>
      </c>
      <c r="F1344" s="3">
        <v>120.22050826453741</v>
      </c>
    </row>
    <row r="1345" spans="1:6">
      <c r="A1345">
        <v>27</v>
      </c>
      <c r="B1345">
        <v>-89.016000000000005</v>
      </c>
      <c r="C1345">
        <v>405</v>
      </c>
      <c r="D1345">
        <v>110000</v>
      </c>
      <c r="E1345">
        <v>113</v>
      </c>
      <c r="F1345" s="3">
        <v>118.06597956289785</v>
      </c>
    </row>
    <row r="1346" spans="1:6">
      <c r="A1346">
        <v>28</v>
      </c>
      <c r="B1346">
        <v>-88.896000000000001</v>
      </c>
      <c r="C1346">
        <v>405</v>
      </c>
      <c r="D1346">
        <v>110000</v>
      </c>
      <c r="E1346">
        <v>114</v>
      </c>
      <c r="F1346" s="3">
        <v>117.37530086765653</v>
      </c>
    </row>
    <row r="1347" spans="1:6">
      <c r="A1347">
        <v>29</v>
      </c>
      <c r="B1347">
        <v>-88.790999999999997</v>
      </c>
      <c r="C1347">
        <v>405</v>
      </c>
      <c r="D1347">
        <v>110000</v>
      </c>
      <c r="E1347">
        <v>112</v>
      </c>
      <c r="F1347" s="3">
        <v>117.20872343363688</v>
      </c>
    </row>
    <row r="1348" spans="1:6">
      <c r="A1348">
        <v>30</v>
      </c>
      <c r="B1348">
        <v>-88.671999999999997</v>
      </c>
      <c r="C1348">
        <v>405</v>
      </c>
      <c r="D1348">
        <v>110000</v>
      </c>
      <c r="E1348">
        <v>87</v>
      </c>
      <c r="F1348" s="3">
        <v>117.16060150646777</v>
      </c>
    </row>
    <row r="1349" spans="1:6">
      <c r="A1349">
        <v>31</v>
      </c>
      <c r="B1349">
        <v>-88.56</v>
      </c>
      <c r="C1349">
        <v>405</v>
      </c>
      <c r="D1349">
        <v>110000</v>
      </c>
      <c r="E1349">
        <v>80</v>
      </c>
      <c r="F1349" s="3">
        <v>117.1511015885762</v>
      </c>
    </row>
    <row r="1350" spans="1:6">
      <c r="A1350">
        <v>32</v>
      </c>
      <c r="B1350">
        <v>-88.451999999999998</v>
      </c>
      <c r="C1350">
        <v>405</v>
      </c>
      <c r="D1350">
        <v>110000</v>
      </c>
      <c r="E1350">
        <v>87</v>
      </c>
      <c r="F1350" s="3">
        <v>117.14925328241513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176</v>
      </c>
      <c r="B1368" t="s">
        <v>155</v>
      </c>
      <c r="C1368" t="s">
        <v>158</v>
      </c>
      <c r="D1368" t="s">
        <v>175</v>
      </c>
      <c r="E1368" t="s">
        <v>174</v>
      </c>
      <c r="F1368" t="s">
        <v>195</v>
      </c>
    </row>
    <row r="1369" spans="1:10">
      <c r="A1369">
        <v>1</v>
      </c>
      <c r="B1369">
        <v>-91.947999999999993</v>
      </c>
      <c r="C1369">
        <v>405</v>
      </c>
      <c r="D1369">
        <v>110000</v>
      </c>
      <c r="E1369">
        <v>82</v>
      </c>
      <c r="F1369" s="3">
        <v>119.55117381737976</v>
      </c>
      <c r="J1369" t="s">
        <v>235</v>
      </c>
    </row>
    <row r="1370" spans="1:10">
      <c r="A1370">
        <v>2</v>
      </c>
      <c r="B1370">
        <v>-91.838999999999999</v>
      </c>
      <c r="C1370">
        <v>405</v>
      </c>
      <c r="D1370">
        <v>110000</v>
      </c>
      <c r="E1370">
        <v>144</v>
      </c>
      <c r="F1370" s="3">
        <v>119.60522558835636</v>
      </c>
    </row>
    <row r="1371" spans="1:10">
      <c r="A1371">
        <v>3</v>
      </c>
      <c r="B1371">
        <v>-91.724000000000004</v>
      </c>
      <c r="C1371">
        <v>405</v>
      </c>
      <c r="D1371">
        <v>110000</v>
      </c>
      <c r="E1371">
        <v>139</v>
      </c>
      <c r="F1371" s="3">
        <v>119.81890009153115</v>
      </c>
    </row>
    <row r="1372" spans="1:10">
      <c r="A1372">
        <v>4</v>
      </c>
      <c r="B1372">
        <v>-91.611999999999995</v>
      </c>
      <c r="C1372">
        <v>405</v>
      </c>
      <c r="D1372">
        <v>110000</v>
      </c>
      <c r="E1372">
        <v>142</v>
      </c>
      <c r="F1372" s="3">
        <v>120.51994872731605</v>
      </c>
    </row>
    <row r="1373" spans="1:10">
      <c r="A1373">
        <v>5</v>
      </c>
      <c r="B1373">
        <v>-91.5</v>
      </c>
      <c r="C1373">
        <v>405</v>
      </c>
      <c r="D1373">
        <v>110000</v>
      </c>
      <c r="E1373">
        <v>153</v>
      </c>
      <c r="F1373" s="3">
        <v>122.60194876665902</v>
      </c>
    </row>
    <row r="1374" spans="1:10">
      <c r="A1374">
        <v>6</v>
      </c>
      <c r="B1374">
        <v>-91.394000000000005</v>
      </c>
      <c r="C1374">
        <v>405</v>
      </c>
      <c r="D1374">
        <v>110000</v>
      </c>
      <c r="E1374">
        <v>162</v>
      </c>
      <c r="F1374" s="3">
        <v>127.6808547378099</v>
      </c>
    </row>
    <row r="1375" spans="1:10">
      <c r="A1375">
        <v>7</v>
      </c>
      <c r="B1375">
        <v>-91.281000000000006</v>
      </c>
      <c r="C1375">
        <v>405</v>
      </c>
      <c r="D1375">
        <v>110000</v>
      </c>
      <c r="E1375">
        <v>175</v>
      </c>
      <c r="F1375" s="3">
        <v>140.31719976419728</v>
      </c>
    </row>
    <row r="1376" spans="1:10">
      <c r="A1376">
        <v>8</v>
      </c>
      <c r="B1376">
        <v>-91.165000000000006</v>
      </c>
      <c r="C1376">
        <v>405</v>
      </c>
      <c r="D1376">
        <v>110000</v>
      </c>
      <c r="E1376">
        <v>182</v>
      </c>
      <c r="F1376" s="3">
        <v>168.11601305121462</v>
      </c>
    </row>
    <row r="1377" spans="1:6">
      <c r="A1377">
        <v>9</v>
      </c>
      <c r="B1377">
        <v>-91.049000000000007</v>
      </c>
      <c r="C1377">
        <v>405</v>
      </c>
      <c r="D1377">
        <v>110000</v>
      </c>
      <c r="E1377">
        <v>230</v>
      </c>
      <c r="F1377" s="3">
        <v>220.88891489488489</v>
      </c>
    </row>
    <row r="1378" spans="1:6">
      <c r="A1378">
        <v>10</v>
      </c>
      <c r="B1378">
        <v>-90.933999999999997</v>
      </c>
      <c r="C1378">
        <v>405</v>
      </c>
      <c r="D1378">
        <v>110000</v>
      </c>
      <c r="E1378">
        <v>314</v>
      </c>
      <c r="F1378" s="3">
        <v>307.33795866711915</v>
      </c>
    </row>
    <row r="1379" spans="1:6">
      <c r="A1379">
        <v>11</v>
      </c>
      <c r="B1379">
        <v>-90.823999999999998</v>
      </c>
      <c r="C1379">
        <v>405</v>
      </c>
      <c r="D1379">
        <v>110000</v>
      </c>
      <c r="E1379">
        <v>388</v>
      </c>
      <c r="F1379" s="3">
        <v>424.67024072251616</v>
      </c>
    </row>
    <row r="1380" spans="1:6">
      <c r="A1380">
        <v>12</v>
      </c>
      <c r="B1380">
        <v>-90.709000000000003</v>
      </c>
      <c r="C1380">
        <v>405</v>
      </c>
      <c r="D1380">
        <v>110000</v>
      </c>
      <c r="E1380">
        <v>549</v>
      </c>
      <c r="F1380" s="3">
        <v>573.8674286230729</v>
      </c>
    </row>
    <row r="1381" spans="1:6">
      <c r="A1381">
        <v>13</v>
      </c>
      <c r="B1381">
        <v>-90.594999999999999</v>
      </c>
      <c r="C1381">
        <v>405</v>
      </c>
      <c r="D1381">
        <v>110000</v>
      </c>
      <c r="E1381">
        <v>702</v>
      </c>
      <c r="F1381" s="3">
        <v>723.25861850721321</v>
      </c>
    </row>
    <row r="1382" spans="1:6">
      <c r="A1382">
        <v>14</v>
      </c>
      <c r="B1382">
        <v>-90.486999999999995</v>
      </c>
      <c r="C1382">
        <v>405</v>
      </c>
      <c r="D1382">
        <v>110000</v>
      </c>
      <c r="E1382">
        <v>815</v>
      </c>
      <c r="F1382" s="3">
        <v>833.70277616691999</v>
      </c>
    </row>
    <row r="1383" spans="1:6">
      <c r="A1383">
        <v>15</v>
      </c>
      <c r="B1383">
        <v>-90.372</v>
      </c>
      <c r="C1383">
        <v>405</v>
      </c>
      <c r="D1383">
        <v>110000</v>
      </c>
      <c r="E1383">
        <v>978</v>
      </c>
      <c r="F1383" s="3">
        <v>885.87942328823544</v>
      </c>
    </row>
    <row r="1384" spans="1:6">
      <c r="A1384">
        <v>16</v>
      </c>
      <c r="B1384">
        <v>-90.256</v>
      </c>
      <c r="C1384">
        <v>405</v>
      </c>
      <c r="D1384">
        <v>110000</v>
      </c>
      <c r="E1384">
        <v>901</v>
      </c>
      <c r="F1384" s="3">
        <v>854.27591665857619</v>
      </c>
    </row>
    <row r="1385" spans="1:6">
      <c r="A1385">
        <v>17</v>
      </c>
      <c r="B1385">
        <v>-90.14</v>
      </c>
      <c r="C1385">
        <v>405</v>
      </c>
      <c r="D1385">
        <v>110000</v>
      </c>
      <c r="E1385">
        <v>772</v>
      </c>
      <c r="F1385" s="3">
        <v>748.24695748882266</v>
      </c>
    </row>
    <row r="1386" spans="1:6">
      <c r="A1386">
        <v>18</v>
      </c>
      <c r="B1386">
        <v>-90.025000000000006</v>
      </c>
      <c r="C1386">
        <v>405</v>
      </c>
      <c r="D1386">
        <v>110000</v>
      </c>
      <c r="E1386">
        <v>549</v>
      </c>
      <c r="F1386" s="3">
        <v>601.03553567691085</v>
      </c>
    </row>
    <row r="1387" spans="1:6">
      <c r="A1387">
        <v>19</v>
      </c>
      <c r="B1387">
        <v>-89.918999999999997</v>
      </c>
      <c r="C1387">
        <v>405</v>
      </c>
      <c r="D1387">
        <v>110000</v>
      </c>
      <c r="E1387">
        <v>440</v>
      </c>
      <c r="F1387" s="3">
        <v>460.58172403054891</v>
      </c>
    </row>
    <row r="1388" spans="1:6">
      <c r="A1388">
        <v>20</v>
      </c>
      <c r="B1388">
        <v>-89.805999999999997</v>
      </c>
      <c r="C1388">
        <v>405</v>
      </c>
      <c r="D1388">
        <v>110000</v>
      </c>
      <c r="E1388">
        <v>311</v>
      </c>
      <c r="F1388" s="3">
        <v>332.21179250268472</v>
      </c>
    </row>
    <row r="1389" spans="1:6">
      <c r="A1389">
        <v>21</v>
      </c>
      <c r="B1389">
        <v>-89.691000000000003</v>
      </c>
      <c r="C1389">
        <v>405</v>
      </c>
      <c r="D1389">
        <v>110000</v>
      </c>
      <c r="E1389">
        <v>235</v>
      </c>
      <c r="F1389" s="3">
        <v>237.26109934321883</v>
      </c>
    </row>
    <row r="1390" spans="1:6">
      <c r="A1390">
        <v>22</v>
      </c>
      <c r="B1390">
        <v>-89.576999999999998</v>
      </c>
      <c r="C1390">
        <v>405</v>
      </c>
      <c r="D1390">
        <v>110000</v>
      </c>
      <c r="E1390">
        <v>210</v>
      </c>
      <c r="F1390" s="3">
        <v>178.19513997339877</v>
      </c>
    </row>
    <row r="1391" spans="1:6">
      <c r="A1391">
        <v>23</v>
      </c>
      <c r="B1391">
        <v>-89.457999999999998</v>
      </c>
      <c r="C1391">
        <v>405</v>
      </c>
      <c r="D1391">
        <v>110000</v>
      </c>
      <c r="E1391">
        <v>152</v>
      </c>
      <c r="F1391" s="3">
        <v>144.74943681568254</v>
      </c>
    </row>
    <row r="1392" spans="1:6">
      <c r="A1392">
        <v>24</v>
      </c>
      <c r="B1392">
        <v>-89.341999999999999</v>
      </c>
      <c r="C1392">
        <v>405</v>
      </c>
      <c r="D1392">
        <v>110000</v>
      </c>
      <c r="E1392">
        <v>180</v>
      </c>
      <c r="F1392" s="3">
        <v>129.40116949580235</v>
      </c>
    </row>
    <row r="1393" spans="1:6">
      <c r="A1393">
        <v>25</v>
      </c>
      <c r="B1393">
        <v>-89.234999999999999</v>
      </c>
      <c r="C1393">
        <v>405</v>
      </c>
      <c r="D1393">
        <v>110000</v>
      </c>
      <c r="E1393">
        <v>146</v>
      </c>
      <c r="F1393" s="3">
        <v>123.28833180901218</v>
      </c>
    </row>
    <row r="1394" spans="1:6">
      <c r="A1394">
        <v>26</v>
      </c>
      <c r="B1394">
        <v>-89.13</v>
      </c>
      <c r="C1394">
        <v>405</v>
      </c>
      <c r="D1394">
        <v>110000</v>
      </c>
      <c r="E1394">
        <v>110</v>
      </c>
      <c r="F1394" s="3">
        <v>120.85785347341529</v>
      </c>
    </row>
    <row r="1395" spans="1:6">
      <c r="A1395">
        <v>27</v>
      </c>
      <c r="B1395">
        <v>-89.016000000000005</v>
      </c>
      <c r="C1395">
        <v>405</v>
      </c>
      <c r="D1395">
        <v>110000</v>
      </c>
      <c r="E1395">
        <v>125</v>
      </c>
      <c r="F1395" s="3">
        <v>119.91809109412644</v>
      </c>
    </row>
    <row r="1396" spans="1:6">
      <c r="A1396">
        <v>28</v>
      </c>
      <c r="B1396">
        <v>-88.896000000000001</v>
      </c>
      <c r="C1396">
        <v>405</v>
      </c>
      <c r="D1396">
        <v>110000</v>
      </c>
      <c r="E1396">
        <v>104</v>
      </c>
      <c r="F1396" s="3">
        <v>119.62663670416308</v>
      </c>
    </row>
    <row r="1397" spans="1:6">
      <c r="A1397">
        <v>29</v>
      </c>
      <c r="B1397">
        <v>-88.790999999999997</v>
      </c>
      <c r="C1397">
        <v>405</v>
      </c>
      <c r="D1397">
        <v>110000</v>
      </c>
      <c r="E1397">
        <v>101</v>
      </c>
      <c r="F1397" s="3">
        <v>119.55806470094231</v>
      </c>
    </row>
    <row r="1398" spans="1:6">
      <c r="A1398">
        <v>30</v>
      </c>
      <c r="B1398">
        <v>-88.671999999999997</v>
      </c>
      <c r="C1398">
        <v>405</v>
      </c>
      <c r="D1398">
        <v>110000</v>
      </c>
      <c r="E1398">
        <v>102</v>
      </c>
      <c r="F1398" s="3">
        <v>119.53856588892549</v>
      </c>
    </row>
    <row r="1399" spans="1:6">
      <c r="A1399">
        <v>31</v>
      </c>
      <c r="B1399">
        <v>-88.56</v>
      </c>
      <c r="C1399">
        <v>405</v>
      </c>
      <c r="D1399">
        <v>110000</v>
      </c>
      <c r="E1399">
        <v>101</v>
      </c>
      <c r="F1399" s="3">
        <v>119.53475201604472</v>
      </c>
    </row>
    <row r="1400" spans="1:6">
      <c r="A1400">
        <v>32</v>
      </c>
      <c r="B1400">
        <v>-88.451999999999998</v>
      </c>
      <c r="C1400">
        <v>405</v>
      </c>
      <c r="D1400">
        <v>110000</v>
      </c>
      <c r="E1400">
        <v>85</v>
      </c>
      <c r="F1400" s="3">
        <v>119.53401100651037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176</v>
      </c>
      <c r="B1418" t="s">
        <v>155</v>
      </c>
      <c r="C1418" t="s">
        <v>158</v>
      </c>
      <c r="D1418" t="s">
        <v>175</v>
      </c>
      <c r="E1418" t="s">
        <v>174</v>
      </c>
      <c r="F1418" t="s">
        <v>195</v>
      </c>
    </row>
    <row r="1419" spans="1:10">
      <c r="A1419">
        <v>1</v>
      </c>
      <c r="B1419">
        <v>-91.947999999999993</v>
      </c>
      <c r="C1419">
        <v>406</v>
      </c>
      <c r="D1419">
        <v>110000</v>
      </c>
      <c r="E1419">
        <v>86</v>
      </c>
      <c r="F1419" s="3">
        <v>113.58747381907838</v>
      </c>
      <c r="J1419" t="s">
        <v>236</v>
      </c>
    </row>
    <row r="1420" spans="1:10">
      <c r="A1420">
        <v>2</v>
      </c>
      <c r="B1420">
        <v>-91.838999999999999</v>
      </c>
      <c r="C1420">
        <v>406</v>
      </c>
      <c r="D1420">
        <v>110000</v>
      </c>
      <c r="E1420">
        <v>117</v>
      </c>
      <c r="F1420" s="3">
        <v>113.65594346059135</v>
      </c>
    </row>
    <row r="1421" spans="1:10">
      <c r="A1421">
        <v>3</v>
      </c>
      <c r="B1421">
        <v>-91.724000000000004</v>
      </c>
      <c r="C1421">
        <v>406</v>
      </c>
      <c r="D1421">
        <v>110000</v>
      </c>
      <c r="E1421">
        <v>127</v>
      </c>
      <c r="F1421" s="3">
        <v>113.91366437475314</v>
      </c>
    </row>
    <row r="1422" spans="1:10">
      <c r="A1422">
        <v>4</v>
      </c>
      <c r="B1422">
        <v>-91.611999999999995</v>
      </c>
      <c r="C1422">
        <v>406</v>
      </c>
      <c r="D1422">
        <v>110000</v>
      </c>
      <c r="E1422">
        <v>149</v>
      </c>
      <c r="F1422" s="3">
        <v>114.72315860875936</v>
      </c>
    </row>
    <row r="1423" spans="1:10">
      <c r="A1423">
        <v>5</v>
      </c>
      <c r="B1423">
        <v>-91.5</v>
      </c>
      <c r="C1423">
        <v>406</v>
      </c>
      <c r="D1423">
        <v>110000</v>
      </c>
      <c r="E1423">
        <v>116</v>
      </c>
      <c r="F1423" s="3">
        <v>117.03772085324977</v>
      </c>
    </row>
    <row r="1424" spans="1:10">
      <c r="A1424">
        <v>6</v>
      </c>
      <c r="B1424">
        <v>-91.394000000000005</v>
      </c>
      <c r="C1424">
        <v>406</v>
      </c>
      <c r="D1424">
        <v>110000</v>
      </c>
      <c r="E1424">
        <v>163</v>
      </c>
      <c r="F1424" s="3">
        <v>122.50836434156589</v>
      </c>
    </row>
    <row r="1425" spans="1:6">
      <c r="A1425">
        <v>7</v>
      </c>
      <c r="B1425">
        <v>-91.281000000000006</v>
      </c>
      <c r="C1425">
        <v>406</v>
      </c>
      <c r="D1425">
        <v>110000</v>
      </c>
      <c r="E1425">
        <v>192</v>
      </c>
      <c r="F1425" s="3">
        <v>135.75663581385521</v>
      </c>
    </row>
    <row r="1426" spans="1:6">
      <c r="A1426">
        <v>8</v>
      </c>
      <c r="B1426">
        <v>-91.165000000000006</v>
      </c>
      <c r="C1426">
        <v>406</v>
      </c>
      <c r="D1426">
        <v>110000</v>
      </c>
      <c r="E1426">
        <v>185</v>
      </c>
      <c r="F1426" s="3">
        <v>164.25766554647231</v>
      </c>
    </row>
    <row r="1427" spans="1:6">
      <c r="A1427">
        <v>9</v>
      </c>
      <c r="B1427">
        <v>-91.049000000000007</v>
      </c>
      <c r="C1427">
        <v>406</v>
      </c>
      <c r="D1427">
        <v>110000</v>
      </c>
      <c r="E1427">
        <v>244</v>
      </c>
      <c r="F1427" s="3">
        <v>217.48396204497482</v>
      </c>
    </row>
    <row r="1428" spans="1:6">
      <c r="A1428">
        <v>10</v>
      </c>
      <c r="B1428">
        <v>-90.933999999999997</v>
      </c>
      <c r="C1428">
        <v>406</v>
      </c>
      <c r="D1428">
        <v>110000</v>
      </c>
      <c r="E1428">
        <v>324</v>
      </c>
      <c r="F1428" s="3">
        <v>303.83099306828501</v>
      </c>
    </row>
    <row r="1429" spans="1:6">
      <c r="A1429">
        <v>11</v>
      </c>
      <c r="B1429">
        <v>-90.823999999999998</v>
      </c>
      <c r="C1429">
        <v>406</v>
      </c>
      <c r="D1429">
        <v>110000</v>
      </c>
      <c r="E1429">
        <v>356</v>
      </c>
      <c r="F1429" s="3">
        <v>420.73780221585429</v>
      </c>
    </row>
    <row r="1430" spans="1:6">
      <c r="A1430">
        <v>12</v>
      </c>
      <c r="B1430">
        <v>-90.709000000000003</v>
      </c>
      <c r="C1430">
        <v>406</v>
      </c>
      <c r="D1430">
        <v>110000</v>
      </c>
      <c r="E1430">
        <v>544</v>
      </c>
      <c r="F1430" s="3">
        <v>570.30724446655267</v>
      </c>
    </row>
    <row r="1431" spans="1:6">
      <c r="A1431">
        <v>13</v>
      </c>
      <c r="B1431">
        <v>-90.594999999999999</v>
      </c>
      <c r="C1431">
        <v>406</v>
      </c>
      <c r="D1431">
        <v>110000</v>
      </c>
      <c r="E1431">
        <v>683</v>
      </c>
      <c r="F1431" s="3">
        <v>722.91885882103873</v>
      </c>
    </row>
    <row r="1432" spans="1:6">
      <c r="A1432">
        <v>14</v>
      </c>
      <c r="B1432">
        <v>-90.486999999999995</v>
      </c>
      <c r="C1432">
        <v>406</v>
      </c>
      <c r="D1432">
        <v>110000</v>
      </c>
      <c r="E1432">
        <v>855</v>
      </c>
      <c r="F1432" s="3">
        <v>840.68592177533651</v>
      </c>
    </row>
    <row r="1433" spans="1:6">
      <c r="A1433">
        <v>15</v>
      </c>
      <c r="B1433">
        <v>-90.372</v>
      </c>
      <c r="C1433">
        <v>406</v>
      </c>
      <c r="D1433">
        <v>110000</v>
      </c>
      <c r="E1433">
        <v>986</v>
      </c>
      <c r="F1433" s="3">
        <v>905.21056487848728</v>
      </c>
    </row>
    <row r="1434" spans="1:6">
      <c r="A1434">
        <v>16</v>
      </c>
      <c r="B1434">
        <v>-90.256</v>
      </c>
      <c r="C1434">
        <v>406</v>
      </c>
      <c r="D1434">
        <v>110000</v>
      </c>
      <c r="E1434">
        <v>938</v>
      </c>
      <c r="F1434" s="3">
        <v>887.98983761391275</v>
      </c>
    </row>
    <row r="1435" spans="1:6">
      <c r="A1435">
        <v>17</v>
      </c>
      <c r="B1435">
        <v>-90.14</v>
      </c>
      <c r="C1435">
        <v>406</v>
      </c>
      <c r="D1435">
        <v>110000</v>
      </c>
      <c r="E1435">
        <v>794</v>
      </c>
      <c r="F1435" s="3">
        <v>793.43901852494616</v>
      </c>
    </row>
    <row r="1436" spans="1:6">
      <c r="A1436">
        <v>18</v>
      </c>
      <c r="B1436">
        <v>-90.025000000000006</v>
      </c>
      <c r="C1436">
        <v>406</v>
      </c>
      <c r="D1436">
        <v>110000</v>
      </c>
      <c r="E1436">
        <v>632</v>
      </c>
      <c r="F1436" s="3">
        <v>650.56190080016484</v>
      </c>
    </row>
    <row r="1437" spans="1:6">
      <c r="A1437">
        <v>19</v>
      </c>
      <c r="B1437">
        <v>-89.918999999999997</v>
      </c>
      <c r="C1437">
        <v>406</v>
      </c>
      <c r="D1437">
        <v>110000</v>
      </c>
      <c r="E1437">
        <v>486</v>
      </c>
      <c r="F1437" s="3">
        <v>506.77271815162936</v>
      </c>
    </row>
    <row r="1438" spans="1:6">
      <c r="A1438">
        <v>20</v>
      </c>
      <c r="B1438">
        <v>-89.805999999999997</v>
      </c>
      <c r="C1438">
        <v>406</v>
      </c>
      <c r="D1438">
        <v>110000</v>
      </c>
      <c r="E1438">
        <v>339</v>
      </c>
      <c r="F1438" s="3">
        <v>368.90304063280445</v>
      </c>
    </row>
    <row r="1439" spans="1:6">
      <c r="A1439">
        <v>21</v>
      </c>
      <c r="B1439">
        <v>-89.691000000000003</v>
      </c>
      <c r="C1439">
        <v>406</v>
      </c>
      <c r="D1439">
        <v>110000</v>
      </c>
      <c r="E1439">
        <v>282</v>
      </c>
      <c r="F1439" s="3">
        <v>261.64585750054374</v>
      </c>
    </row>
    <row r="1440" spans="1:6">
      <c r="A1440">
        <v>22</v>
      </c>
      <c r="B1440">
        <v>-89.576999999999998</v>
      </c>
      <c r="C1440">
        <v>406</v>
      </c>
      <c r="D1440">
        <v>110000</v>
      </c>
      <c r="E1440">
        <v>188</v>
      </c>
      <c r="F1440" s="3">
        <v>191.25170680166298</v>
      </c>
    </row>
    <row r="1441" spans="1:6">
      <c r="A1441">
        <v>23</v>
      </c>
      <c r="B1441">
        <v>-89.457999999999998</v>
      </c>
      <c r="C1441">
        <v>406</v>
      </c>
      <c r="D1441">
        <v>110000</v>
      </c>
      <c r="E1441">
        <v>152</v>
      </c>
      <c r="F1441" s="3">
        <v>149.00392204502151</v>
      </c>
    </row>
    <row r="1442" spans="1:6">
      <c r="A1442">
        <v>24</v>
      </c>
      <c r="B1442">
        <v>-89.341999999999999</v>
      </c>
      <c r="C1442">
        <v>406</v>
      </c>
      <c r="D1442">
        <v>110000</v>
      </c>
      <c r="E1442">
        <v>138</v>
      </c>
      <c r="F1442" s="3">
        <v>128.34210919036866</v>
      </c>
    </row>
    <row r="1443" spans="1:6">
      <c r="A1443">
        <v>25</v>
      </c>
      <c r="B1443">
        <v>-89.234999999999999</v>
      </c>
      <c r="C1443">
        <v>406</v>
      </c>
      <c r="D1443">
        <v>110000</v>
      </c>
      <c r="E1443">
        <v>141</v>
      </c>
      <c r="F1443" s="3">
        <v>119.55564201425045</v>
      </c>
    </row>
    <row r="1444" spans="1:6">
      <c r="A1444">
        <v>26</v>
      </c>
      <c r="B1444">
        <v>-89.13</v>
      </c>
      <c r="C1444">
        <v>406</v>
      </c>
      <c r="D1444">
        <v>110000</v>
      </c>
      <c r="E1444">
        <v>118</v>
      </c>
      <c r="F1444" s="3">
        <v>115.82303585229707</v>
      </c>
    </row>
    <row r="1445" spans="1:6">
      <c r="A1445">
        <v>27</v>
      </c>
      <c r="B1445">
        <v>-89.016000000000005</v>
      </c>
      <c r="C1445">
        <v>406</v>
      </c>
      <c r="D1445">
        <v>110000</v>
      </c>
      <c r="E1445">
        <v>116</v>
      </c>
      <c r="F1445" s="3">
        <v>114.27256071248057</v>
      </c>
    </row>
    <row r="1446" spans="1:6">
      <c r="A1446">
        <v>28</v>
      </c>
      <c r="B1446">
        <v>-88.896000000000001</v>
      </c>
      <c r="C1446">
        <v>406</v>
      </c>
      <c r="D1446">
        <v>110000</v>
      </c>
      <c r="E1446">
        <v>103</v>
      </c>
      <c r="F1446" s="3">
        <v>113.7507397931292</v>
      </c>
    </row>
    <row r="1447" spans="1:6">
      <c r="A1447">
        <v>29</v>
      </c>
      <c r="B1447">
        <v>-88.790999999999997</v>
      </c>
      <c r="C1447">
        <v>406</v>
      </c>
      <c r="D1447">
        <v>110000</v>
      </c>
      <c r="E1447">
        <v>97</v>
      </c>
      <c r="F1447" s="3">
        <v>113.61685040043574</v>
      </c>
    </row>
    <row r="1448" spans="1:6">
      <c r="A1448">
        <v>30</v>
      </c>
      <c r="B1448">
        <v>-88.671999999999997</v>
      </c>
      <c r="C1448">
        <v>406</v>
      </c>
      <c r="D1448">
        <v>110000</v>
      </c>
      <c r="E1448">
        <v>105</v>
      </c>
      <c r="F1448" s="3">
        <v>113.57533042745953</v>
      </c>
    </row>
    <row r="1449" spans="1:6">
      <c r="A1449">
        <v>31</v>
      </c>
      <c r="B1449">
        <v>-88.56</v>
      </c>
      <c r="C1449">
        <v>406</v>
      </c>
      <c r="D1449">
        <v>110000</v>
      </c>
      <c r="E1449">
        <v>90</v>
      </c>
      <c r="F1449" s="3">
        <v>113.56637043971759</v>
      </c>
    </row>
    <row r="1450" spans="1:6">
      <c r="A1450">
        <v>32</v>
      </c>
      <c r="B1450">
        <v>-88.451999999999998</v>
      </c>
      <c r="C1450">
        <v>406</v>
      </c>
      <c r="D1450">
        <v>110000</v>
      </c>
      <c r="E1450">
        <v>89</v>
      </c>
      <c r="F1450" s="3">
        <v>113.56444993844799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176</v>
      </c>
      <c r="B1468" t="s">
        <v>155</v>
      </c>
      <c r="C1468" t="s">
        <v>158</v>
      </c>
      <c r="D1468" t="s">
        <v>175</v>
      </c>
      <c r="E1468" t="s">
        <v>174</v>
      </c>
      <c r="F1468" t="s">
        <v>195</v>
      </c>
    </row>
    <row r="1469" spans="1:10">
      <c r="A1469">
        <v>1</v>
      </c>
      <c r="B1469">
        <v>-91.947999999999993</v>
      </c>
      <c r="C1469">
        <v>405</v>
      </c>
      <c r="D1469">
        <v>110000</v>
      </c>
      <c r="E1469">
        <v>72</v>
      </c>
      <c r="F1469" s="3">
        <v>113.80829509860899</v>
      </c>
      <c r="J1469" t="s">
        <v>237</v>
      </c>
    </row>
    <row r="1470" spans="1:10">
      <c r="A1470">
        <v>2</v>
      </c>
      <c r="B1470">
        <v>-91.838999999999999</v>
      </c>
      <c r="C1470">
        <v>405</v>
      </c>
      <c r="D1470">
        <v>110000</v>
      </c>
      <c r="E1470">
        <v>111</v>
      </c>
      <c r="F1470" s="3">
        <v>113.8650914228611</v>
      </c>
    </row>
    <row r="1471" spans="1:10">
      <c r="A1471">
        <v>3</v>
      </c>
      <c r="B1471">
        <v>-91.724000000000004</v>
      </c>
      <c r="C1471">
        <v>405</v>
      </c>
      <c r="D1471">
        <v>110000</v>
      </c>
      <c r="E1471">
        <v>119</v>
      </c>
      <c r="F1471" s="3">
        <v>114.07718397151281</v>
      </c>
    </row>
    <row r="1472" spans="1:10">
      <c r="A1472">
        <v>4</v>
      </c>
      <c r="B1472">
        <v>-91.611999999999995</v>
      </c>
      <c r="C1472">
        <v>405</v>
      </c>
      <c r="D1472">
        <v>110000</v>
      </c>
      <c r="E1472">
        <v>141</v>
      </c>
      <c r="F1472" s="3">
        <v>114.74093322332639</v>
      </c>
    </row>
    <row r="1473" spans="1:6">
      <c r="A1473">
        <v>5</v>
      </c>
      <c r="B1473">
        <v>-91.5</v>
      </c>
      <c r="C1473">
        <v>405</v>
      </c>
      <c r="D1473">
        <v>110000</v>
      </c>
      <c r="E1473">
        <v>160</v>
      </c>
      <c r="F1473" s="3">
        <v>116.64014096748144</v>
      </c>
    </row>
    <row r="1474" spans="1:6">
      <c r="A1474">
        <v>6</v>
      </c>
      <c r="B1474">
        <v>-91.394000000000005</v>
      </c>
      <c r="C1474">
        <v>405</v>
      </c>
      <c r="D1474">
        <v>110000</v>
      </c>
      <c r="E1474">
        <v>129</v>
      </c>
      <c r="F1474" s="3">
        <v>121.15115213177754</v>
      </c>
    </row>
    <row r="1475" spans="1:6">
      <c r="A1475">
        <v>7</v>
      </c>
      <c r="B1475">
        <v>-91.281000000000006</v>
      </c>
      <c r="C1475">
        <v>405</v>
      </c>
      <c r="D1475">
        <v>110000</v>
      </c>
      <c r="E1475">
        <v>168</v>
      </c>
      <c r="F1475" s="3">
        <v>132.18025151196352</v>
      </c>
    </row>
    <row r="1476" spans="1:6">
      <c r="A1476">
        <v>8</v>
      </c>
      <c r="B1476">
        <v>-91.165000000000006</v>
      </c>
      <c r="C1476">
        <v>405</v>
      </c>
      <c r="D1476">
        <v>110000</v>
      </c>
      <c r="E1476">
        <v>177</v>
      </c>
      <c r="F1476" s="3">
        <v>156.26647640774166</v>
      </c>
    </row>
    <row r="1477" spans="1:6">
      <c r="A1477">
        <v>9</v>
      </c>
      <c r="B1477">
        <v>-91.049000000000007</v>
      </c>
      <c r="C1477">
        <v>405</v>
      </c>
      <c r="D1477">
        <v>110000</v>
      </c>
      <c r="E1477">
        <v>218</v>
      </c>
      <c r="F1477" s="3">
        <v>202.20172640185859</v>
      </c>
    </row>
    <row r="1478" spans="1:6">
      <c r="A1478">
        <v>10</v>
      </c>
      <c r="B1478">
        <v>-90.933999999999997</v>
      </c>
      <c r="C1478">
        <v>405</v>
      </c>
      <c r="D1478">
        <v>110000</v>
      </c>
      <c r="E1478">
        <v>287</v>
      </c>
      <c r="F1478" s="3">
        <v>278.80286241975273</v>
      </c>
    </row>
    <row r="1479" spans="1:6">
      <c r="A1479">
        <v>11</v>
      </c>
      <c r="B1479">
        <v>-90.823999999999998</v>
      </c>
      <c r="C1479">
        <v>405</v>
      </c>
      <c r="D1479">
        <v>110000</v>
      </c>
      <c r="E1479">
        <v>406</v>
      </c>
      <c r="F1479" s="3">
        <v>386.1755971837062</v>
      </c>
    </row>
    <row r="1480" spans="1:6">
      <c r="A1480">
        <v>12</v>
      </c>
      <c r="B1480">
        <v>-90.709000000000003</v>
      </c>
      <c r="C1480">
        <v>405</v>
      </c>
      <c r="D1480">
        <v>110000</v>
      </c>
      <c r="E1480">
        <v>452</v>
      </c>
      <c r="F1480" s="3">
        <v>529.98586700982821</v>
      </c>
    </row>
    <row r="1481" spans="1:6">
      <c r="A1481">
        <v>13</v>
      </c>
      <c r="B1481">
        <v>-90.594999999999999</v>
      </c>
      <c r="C1481">
        <v>405</v>
      </c>
      <c r="D1481">
        <v>110000</v>
      </c>
      <c r="E1481">
        <v>635</v>
      </c>
      <c r="F1481" s="3">
        <v>686.55478716579034</v>
      </c>
    </row>
    <row r="1482" spans="1:6">
      <c r="A1482">
        <v>14</v>
      </c>
      <c r="B1482">
        <v>-90.486999999999995</v>
      </c>
      <c r="C1482">
        <v>405</v>
      </c>
      <c r="D1482">
        <v>110000</v>
      </c>
      <c r="E1482">
        <v>815</v>
      </c>
      <c r="F1482" s="3">
        <v>820.2677915541426</v>
      </c>
    </row>
    <row r="1483" spans="1:6">
      <c r="A1483">
        <v>15</v>
      </c>
      <c r="B1483">
        <v>-90.372</v>
      </c>
      <c r="C1483">
        <v>405</v>
      </c>
      <c r="D1483">
        <v>110000</v>
      </c>
      <c r="E1483">
        <v>996</v>
      </c>
      <c r="F1483" s="3">
        <v>913.74770225001657</v>
      </c>
    </row>
    <row r="1484" spans="1:6">
      <c r="A1484">
        <v>16</v>
      </c>
      <c r="B1484">
        <v>-90.256</v>
      </c>
      <c r="C1484">
        <v>405</v>
      </c>
      <c r="D1484">
        <v>110000</v>
      </c>
      <c r="E1484">
        <v>989</v>
      </c>
      <c r="F1484" s="3">
        <v>931.33654920265644</v>
      </c>
    </row>
    <row r="1485" spans="1:6">
      <c r="A1485">
        <v>17</v>
      </c>
      <c r="B1485">
        <v>-90.14</v>
      </c>
      <c r="C1485">
        <v>405</v>
      </c>
      <c r="D1485">
        <v>110000</v>
      </c>
      <c r="E1485">
        <v>945</v>
      </c>
      <c r="F1485" s="3">
        <v>866.74817521561988</v>
      </c>
    </row>
    <row r="1486" spans="1:6">
      <c r="A1486">
        <v>18</v>
      </c>
      <c r="B1486">
        <v>-90.025000000000006</v>
      </c>
      <c r="C1486">
        <v>405</v>
      </c>
      <c r="D1486">
        <v>110000</v>
      </c>
      <c r="E1486">
        <v>698</v>
      </c>
      <c r="F1486" s="3">
        <v>740.01852399115035</v>
      </c>
    </row>
    <row r="1487" spans="1:6">
      <c r="A1487">
        <v>19</v>
      </c>
      <c r="B1487">
        <v>-89.918999999999997</v>
      </c>
      <c r="C1487">
        <v>405</v>
      </c>
      <c r="D1487">
        <v>110000</v>
      </c>
      <c r="E1487">
        <v>576</v>
      </c>
      <c r="F1487" s="3">
        <v>596.43158506579562</v>
      </c>
    </row>
    <row r="1488" spans="1:6">
      <c r="A1488">
        <v>20</v>
      </c>
      <c r="B1488">
        <v>-89.805999999999997</v>
      </c>
      <c r="C1488">
        <v>405</v>
      </c>
      <c r="D1488">
        <v>110000</v>
      </c>
      <c r="E1488">
        <v>390</v>
      </c>
      <c r="F1488" s="3">
        <v>446.06303906210246</v>
      </c>
    </row>
    <row r="1489" spans="1:6">
      <c r="A1489">
        <v>21</v>
      </c>
      <c r="B1489">
        <v>-89.691000000000003</v>
      </c>
      <c r="C1489">
        <v>405</v>
      </c>
      <c r="D1489">
        <v>110000</v>
      </c>
      <c r="E1489">
        <v>311</v>
      </c>
      <c r="F1489" s="3">
        <v>319.12841817602038</v>
      </c>
    </row>
    <row r="1490" spans="1:6">
      <c r="A1490">
        <v>22</v>
      </c>
      <c r="B1490">
        <v>-89.576999999999998</v>
      </c>
      <c r="C1490">
        <v>405</v>
      </c>
      <c r="D1490">
        <v>110000</v>
      </c>
      <c r="E1490">
        <v>240</v>
      </c>
      <c r="F1490" s="3">
        <v>228.98348796728115</v>
      </c>
    </row>
    <row r="1491" spans="1:6">
      <c r="A1491">
        <v>23</v>
      </c>
      <c r="B1491">
        <v>-89.457999999999998</v>
      </c>
      <c r="C1491">
        <v>405</v>
      </c>
      <c r="D1491">
        <v>110000</v>
      </c>
      <c r="E1491">
        <v>205</v>
      </c>
      <c r="F1491" s="3">
        <v>170.38997296206696</v>
      </c>
    </row>
    <row r="1492" spans="1:6">
      <c r="A1492">
        <v>24</v>
      </c>
      <c r="B1492">
        <v>-89.341999999999999</v>
      </c>
      <c r="C1492">
        <v>405</v>
      </c>
      <c r="D1492">
        <v>110000</v>
      </c>
      <c r="E1492">
        <v>161</v>
      </c>
      <c r="F1492" s="3">
        <v>139.27031332839843</v>
      </c>
    </row>
    <row r="1493" spans="1:6">
      <c r="A1493">
        <v>25</v>
      </c>
      <c r="B1493">
        <v>-89.234999999999999</v>
      </c>
      <c r="C1493">
        <v>405</v>
      </c>
      <c r="D1493">
        <v>110000</v>
      </c>
      <c r="E1493">
        <v>141</v>
      </c>
      <c r="F1493" s="3">
        <v>124.91758432402868</v>
      </c>
    </row>
    <row r="1494" spans="1:6">
      <c r="A1494">
        <v>26</v>
      </c>
      <c r="B1494">
        <v>-89.13</v>
      </c>
      <c r="C1494">
        <v>405</v>
      </c>
      <c r="D1494">
        <v>110000</v>
      </c>
      <c r="E1494">
        <v>135</v>
      </c>
      <c r="F1494" s="3">
        <v>118.31785058646409</v>
      </c>
    </row>
    <row r="1495" spans="1:6">
      <c r="A1495">
        <v>27</v>
      </c>
      <c r="B1495">
        <v>-89.016000000000005</v>
      </c>
      <c r="C1495">
        <v>405</v>
      </c>
      <c r="D1495">
        <v>110000</v>
      </c>
      <c r="E1495">
        <v>109</v>
      </c>
      <c r="F1495" s="3">
        <v>115.33811405338606</v>
      </c>
    </row>
    <row r="1496" spans="1:6">
      <c r="A1496">
        <v>28</v>
      </c>
      <c r="B1496">
        <v>-88.896000000000001</v>
      </c>
      <c r="C1496">
        <v>405</v>
      </c>
      <c r="D1496">
        <v>110000</v>
      </c>
      <c r="E1496">
        <v>110</v>
      </c>
      <c r="F1496" s="3">
        <v>114.23799888012094</v>
      </c>
    </row>
    <row r="1497" spans="1:6">
      <c r="A1497">
        <v>29</v>
      </c>
      <c r="B1497">
        <v>-88.790999999999997</v>
      </c>
      <c r="C1497">
        <v>405</v>
      </c>
      <c r="D1497">
        <v>110000</v>
      </c>
      <c r="E1497">
        <v>116</v>
      </c>
      <c r="F1497" s="3">
        <v>113.92739791550012</v>
      </c>
    </row>
    <row r="1498" spans="1:6">
      <c r="A1498">
        <v>30</v>
      </c>
      <c r="B1498">
        <v>-88.671999999999997</v>
      </c>
      <c r="C1498">
        <v>405</v>
      </c>
      <c r="D1498">
        <v>110000</v>
      </c>
      <c r="E1498">
        <v>96</v>
      </c>
      <c r="F1498" s="3">
        <v>113.82158461717029</v>
      </c>
    </row>
    <row r="1499" spans="1:6">
      <c r="A1499">
        <v>31</v>
      </c>
      <c r="B1499">
        <v>-88.56</v>
      </c>
      <c r="C1499">
        <v>405</v>
      </c>
      <c r="D1499">
        <v>110000</v>
      </c>
      <c r="E1499">
        <v>106</v>
      </c>
      <c r="F1499" s="3">
        <v>113.79623652416899</v>
      </c>
    </row>
    <row r="1500" spans="1:6">
      <c r="A1500">
        <v>32</v>
      </c>
      <c r="B1500">
        <v>-88.451999999999998</v>
      </c>
      <c r="C1500">
        <v>405</v>
      </c>
      <c r="D1500">
        <v>110000</v>
      </c>
      <c r="E1500">
        <v>82</v>
      </c>
      <c r="F1500" s="3">
        <v>113.79021603867938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176</v>
      </c>
      <c r="B1518" t="s">
        <v>155</v>
      </c>
      <c r="C1518" t="s">
        <v>158</v>
      </c>
      <c r="D1518" t="s">
        <v>175</v>
      </c>
      <c r="E1518" t="s">
        <v>174</v>
      </c>
      <c r="F1518" t="s">
        <v>195</v>
      </c>
    </row>
    <row r="1519" spans="1:10">
      <c r="A1519">
        <v>1</v>
      </c>
      <c r="B1519">
        <v>-91.947999999999993</v>
      </c>
      <c r="C1519">
        <v>406</v>
      </c>
      <c r="D1519">
        <v>110000</v>
      </c>
      <c r="E1519">
        <v>76</v>
      </c>
      <c r="F1519" s="3">
        <v>121.02418218605537</v>
      </c>
      <c r="J1519" t="s">
        <v>238</v>
      </c>
    </row>
    <row r="1520" spans="1:10">
      <c r="A1520">
        <v>2</v>
      </c>
      <c r="B1520">
        <v>-91.838999999999999</v>
      </c>
      <c r="C1520">
        <v>406</v>
      </c>
      <c r="D1520">
        <v>110000</v>
      </c>
      <c r="E1520">
        <v>151</v>
      </c>
      <c r="F1520" s="3">
        <v>121.06238730133613</v>
      </c>
    </row>
    <row r="1521" spans="1:6">
      <c r="A1521">
        <v>3</v>
      </c>
      <c r="B1521">
        <v>-91.724000000000004</v>
      </c>
      <c r="C1521">
        <v>406</v>
      </c>
      <c r="D1521">
        <v>110000</v>
      </c>
      <c r="E1521">
        <v>128</v>
      </c>
      <c r="F1521" s="3">
        <v>121.21210160378391</v>
      </c>
    </row>
    <row r="1522" spans="1:6">
      <c r="A1522">
        <v>4</v>
      </c>
      <c r="B1522">
        <v>-91.611999999999995</v>
      </c>
      <c r="C1522">
        <v>406</v>
      </c>
      <c r="D1522">
        <v>110000</v>
      </c>
      <c r="E1522">
        <v>145</v>
      </c>
      <c r="F1522" s="3">
        <v>121.7023215945766</v>
      </c>
    </row>
    <row r="1523" spans="1:6">
      <c r="A1523">
        <v>5</v>
      </c>
      <c r="B1523">
        <v>-91.5</v>
      </c>
      <c r="C1523">
        <v>406</v>
      </c>
      <c r="D1523">
        <v>110000</v>
      </c>
      <c r="E1523">
        <v>146</v>
      </c>
      <c r="F1523" s="3">
        <v>123.16530415285081</v>
      </c>
    </row>
    <row r="1524" spans="1:6">
      <c r="A1524">
        <v>6</v>
      </c>
      <c r="B1524">
        <v>-91.394000000000005</v>
      </c>
      <c r="C1524">
        <v>406</v>
      </c>
      <c r="D1524">
        <v>110000</v>
      </c>
      <c r="E1524">
        <v>157</v>
      </c>
      <c r="F1524" s="3">
        <v>126.77490486979436</v>
      </c>
    </row>
    <row r="1525" spans="1:6">
      <c r="A1525">
        <v>7</v>
      </c>
      <c r="B1525">
        <v>-91.281000000000006</v>
      </c>
      <c r="C1525">
        <v>406</v>
      </c>
      <c r="D1525">
        <v>110000</v>
      </c>
      <c r="E1525">
        <v>163</v>
      </c>
      <c r="F1525" s="3">
        <v>135.92578991691721</v>
      </c>
    </row>
    <row r="1526" spans="1:6">
      <c r="A1526">
        <v>8</v>
      </c>
      <c r="B1526">
        <v>-91.165000000000006</v>
      </c>
      <c r="C1526">
        <v>406</v>
      </c>
      <c r="D1526">
        <v>110000</v>
      </c>
      <c r="E1526">
        <v>193</v>
      </c>
      <c r="F1526" s="3">
        <v>156.62032754742657</v>
      </c>
    </row>
    <row r="1527" spans="1:6">
      <c r="A1527">
        <v>9</v>
      </c>
      <c r="B1527">
        <v>-91.049000000000007</v>
      </c>
      <c r="C1527">
        <v>406</v>
      </c>
      <c r="D1527">
        <v>110000</v>
      </c>
      <c r="E1527">
        <v>208</v>
      </c>
      <c r="F1527" s="3">
        <v>197.39095626408948</v>
      </c>
    </row>
    <row r="1528" spans="1:6">
      <c r="A1528">
        <v>10</v>
      </c>
      <c r="B1528">
        <v>-90.933999999999997</v>
      </c>
      <c r="C1528">
        <v>406</v>
      </c>
      <c r="D1528">
        <v>110000</v>
      </c>
      <c r="E1528">
        <v>289</v>
      </c>
      <c r="F1528" s="3">
        <v>267.43172908394712</v>
      </c>
    </row>
    <row r="1529" spans="1:6">
      <c r="A1529">
        <v>11</v>
      </c>
      <c r="B1529">
        <v>-90.823999999999998</v>
      </c>
      <c r="C1529">
        <v>406</v>
      </c>
      <c r="D1529">
        <v>110000</v>
      </c>
      <c r="E1529">
        <v>366</v>
      </c>
      <c r="F1529" s="3">
        <v>368.26274199267601</v>
      </c>
    </row>
    <row r="1530" spans="1:6">
      <c r="A1530">
        <v>12</v>
      </c>
      <c r="B1530">
        <v>-90.709000000000003</v>
      </c>
      <c r="C1530">
        <v>406</v>
      </c>
      <c r="D1530">
        <v>110000</v>
      </c>
      <c r="E1530">
        <v>463</v>
      </c>
      <c r="F1530" s="3">
        <v>506.73299154506367</v>
      </c>
    </row>
    <row r="1531" spans="1:6">
      <c r="A1531">
        <v>13</v>
      </c>
      <c r="B1531">
        <v>-90.594999999999999</v>
      </c>
      <c r="C1531">
        <v>406</v>
      </c>
      <c r="D1531">
        <v>110000</v>
      </c>
      <c r="E1531">
        <v>619</v>
      </c>
      <c r="F1531" s="3">
        <v>661.25006613327241</v>
      </c>
    </row>
    <row r="1532" spans="1:6">
      <c r="A1532">
        <v>14</v>
      </c>
      <c r="B1532">
        <v>-90.486999999999995</v>
      </c>
      <c r="C1532">
        <v>406</v>
      </c>
      <c r="D1532">
        <v>110000</v>
      </c>
      <c r="E1532">
        <v>782</v>
      </c>
      <c r="F1532" s="3">
        <v>796.68338886344077</v>
      </c>
    </row>
    <row r="1533" spans="1:6">
      <c r="A1533">
        <v>15</v>
      </c>
      <c r="B1533">
        <v>-90.372</v>
      </c>
      <c r="C1533">
        <v>406</v>
      </c>
      <c r="D1533">
        <v>110000</v>
      </c>
      <c r="E1533">
        <v>914</v>
      </c>
      <c r="F1533" s="3">
        <v>895.18067883990136</v>
      </c>
    </row>
    <row r="1534" spans="1:6">
      <c r="A1534">
        <v>16</v>
      </c>
      <c r="B1534">
        <v>-90.256</v>
      </c>
      <c r="C1534">
        <v>406</v>
      </c>
      <c r="D1534">
        <v>110000</v>
      </c>
      <c r="E1534">
        <v>963</v>
      </c>
      <c r="F1534" s="3">
        <v>919.21276375654691</v>
      </c>
    </row>
    <row r="1535" spans="1:6">
      <c r="A1535">
        <v>17</v>
      </c>
      <c r="B1535">
        <v>-90.14</v>
      </c>
      <c r="C1535">
        <v>406</v>
      </c>
      <c r="D1535">
        <v>110000</v>
      </c>
      <c r="E1535">
        <v>923</v>
      </c>
      <c r="F1535" s="3">
        <v>860.36297386834212</v>
      </c>
    </row>
    <row r="1536" spans="1:6">
      <c r="A1536">
        <v>18</v>
      </c>
      <c r="B1536">
        <v>-90.025000000000006</v>
      </c>
      <c r="C1536">
        <v>406</v>
      </c>
      <c r="D1536">
        <v>110000</v>
      </c>
      <c r="E1536">
        <v>729</v>
      </c>
      <c r="F1536" s="3">
        <v>737.51886267966586</v>
      </c>
    </row>
    <row r="1537" spans="1:6">
      <c r="A1537">
        <v>19</v>
      </c>
      <c r="B1537">
        <v>-89.918999999999997</v>
      </c>
      <c r="C1537">
        <v>406</v>
      </c>
      <c r="D1537">
        <v>110000</v>
      </c>
      <c r="E1537">
        <v>579</v>
      </c>
      <c r="F1537" s="3">
        <v>596.00929558164114</v>
      </c>
    </row>
    <row r="1538" spans="1:6">
      <c r="A1538">
        <v>20</v>
      </c>
      <c r="B1538">
        <v>-89.805999999999997</v>
      </c>
      <c r="C1538">
        <v>406</v>
      </c>
      <c r="D1538">
        <v>110000</v>
      </c>
      <c r="E1538">
        <v>453</v>
      </c>
      <c r="F1538" s="3">
        <v>446.97745968982082</v>
      </c>
    </row>
    <row r="1539" spans="1:6">
      <c r="A1539">
        <v>21</v>
      </c>
      <c r="B1539">
        <v>-89.691000000000003</v>
      </c>
      <c r="C1539">
        <v>406</v>
      </c>
      <c r="D1539">
        <v>110000</v>
      </c>
      <c r="E1539">
        <v>282</v>
      </c>
      <c r="F1539" s="3">
        <v>321.19001745416904</v>
      </c>
    </row>
    <row r="1540" spans="1:6">
      <c r="A1540">
        <v>22</v>
      </c>
      <c r="B1540">
        <v>-89.576999999999998</v>
      </c>
      <c r="C1540">
        <v>406</v>
      </c>
      <c r="D1540">
        <v>110000</v>
      </c>
      <c r="E1540">
        <v>225</v>
      </c>
      <c r="F1540" s="3">
        <v>232.27685719180758</v>
      </c>
    </row>
    <row r="1541" spans="1:6">
      <c r="A1541">
        <v>23</v>
      </c>
      <c r="B1541">
        <v>-89.457999999999998</v>
      </c>
      <c r="C1541">
        <v>406</v>
      </c>
      <c r="D1541">
        <v>110000</v>
      </c>
      <c r="E1541">
        <v>190</v>
      </c>
      <c r="F1541" s="3">
        <v>174.98353242025678</v>
      </c>
    </row>
    <row r="1542" spans="1:6">
      <c r="A1542">
        <v>24</v>
      </c>
      <c r="B1542">
        <v>-89.341999999999999</v>
      </c>
      <c r="C1542">
        <v>406</v>
      </c>
      <c r="D1542">
        <v>110000</v>
      </c>
      <c r="E1542">
        <v>163</v>
      </c>
      <c r="F1542" s="3">
        <v>144.93141442012416</v>
      </c>
    </row>
    <row r="1543" spans="1:6">
      <c r="A1543">
        <v>25</v>
      </c>
      <c r="B1543">
        <v>-89.234999999999999</v>
      </c>
      <c r="C1543">
        <v>406</v>
      </c>
      <c r="D1543">
        <v>110000</v>
      </c>
      <c r="E1543">
        <v>138</v>
      </c>
      <c r="F1543" s="3">
        <v>131.28008719595931</v>
      </c>
    </row>
    <row r="1544" spans="1:6">
      <c r="A1544">
        <v>26</v>
      </c>
      <c r="B1544">
        <v>-89.13</v>
      </c>
      <c r="C1544">
        <v>406</v>
      </c>
      <c r="D1544">
        <v>110000</v>
      </c>
      <c r="E1544">
        <v>134</v>
      </c>
      <c r="F1544" s="3">
        <v>125.11013936925048</v>
      </c>
    </row>
    <row r="1545" spans="1:6">
      <c r="A1545">
        <v>27</v>
      </c>
      <c r="B1545">
        <v>-89.016000000000005</v>
      </c>
      <c r="C1545">
        <v>406</v>
      </c>
      <c r="D1545">
        <v>110000</v>
      </c>
      <c r="E1545">
        <v>129</v>
      </c>
      <c r="F1545" s="3">
        <v>122.3805886941622</v>
      </c>
    </row>
    <row r="1546" spans="1:6">
      <c r="A1546">
        <v>28</v>
      </c>
      <c r="B1546">
        <v>-88.896000000000001</v>
      </c>
      <c r="C1546">
        <v>406</v>
      </c>
      <c r="D1546">
        <v>110000</v>
      </c>
      <c r="E1546">
        <v>125</v>
      </c>
      <c r="F1546" s="3">
        <v>121.39760344215385</v>
      </c>
    </row>
    <row r="1547" spans="1:6">
      <c r="A1547">
        <v>29</v>
      </c>
      <c r="B1547">
        <v>-88.790999999999997</v>
      </c>
      <c r="C1547">
        <v>406</v>
      </c>
      <c r="D1547">
        <v>110000</v>
      </c>
      <c r="E1547">
        <v>110</v>
      </c>
      <c r="F1547" s="3">
        <v>121.12769008079778</v>
      </c>
    </row>
    <row r="1548" spans="1:6">
      <c r="A1548">
        <v>30</v>
      </c>
      <c r="B1548">
        <v>-88.671999999999997</v>
      </c>
      <c r="C1548">
        <v>406</v>
      </c>
      <c r="D1548">
        <v>110000</v>
      </c>
      <c r="E1548">
        <v>101</v>
      </c>
      <c r="F1548" s="3">
        <v>121.03839360667536</v>
      </c>
    </row>
    <row r="1549" spans="1:6">
      <c r="A1549">
        <v>31</v>
      </c>
      <c r="B1549">
        <v>-88.56</v>
      </c>
      <c r="C1549">
        <v>406</v>
      </c>
      <c r="D1549">
        <v>110000</v>
      </c>
      <c r="E1549">
        <v>102</v>
      </c>
      <c r="F1549" s="3">
        <v>121.01772591741387</v>
      </c>
    </row>
    <row r="1550" spans="1:6">
      <c r="A1550">
        <v>32</v>
      </c>
      <c r="B1550">
        <v>-88.451999999999998</v>
      </c>
      <c r="C1550">
        <v>406</v>
      </c>
      <c r="D1550">
        <v>110000</v>
      </c>
      <c r="E1550">
        <v>93</v>
      </c>
      <c r="F1550" s="3">
        <v>121.01298863821172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176</v>
      </c>
      <c r="B1568" t="s">
        <v>155</v>
      </c>
      <c r="C1568" t="s">
        <v>158</v>
      </c>
      <c r="D1568" t="s">
        <v>175</v>
      </c>
      <c r="E1568" t="s">
        <v>174</v>
      </c>
      <c r="F1568" t="s">
        <v>195</v>
      </c>
    </row>
    <row r="1569" spans="1:10">
      <c r="A1569">
        <v>1</v>
      </c>
      <c r="B1569">
        <v>-91.947999999999993</v>
      </c>
      <c r="C1569">
        <v>405</v>
      </c>
      <c r="D1569">
        <v>110000</v>
      </c>
      <c r="E1569">
        <v>82</v>
      </c>
      <c r="F1569" s="3">
        <v>120.07686630854307</v>
      </c>
      <c r="J1569" t="s">
        <v>239</v>
      </c>
    </row>
    <row r="1570" spans="1:10">
      <c r="A1570">
        <v>2</v>
      </c>
      <c r="B1570">
        <v>-91.838999999999999</v>
      </c>
      <c r="C1570">
        <v>405</v>
      </c>
      <c r="D1570">
        <v>110000</v>
      </c>
      <c r="E1570">
        <v>147</v>
      </c>
      <c r="F1570" s="3">
        <v>120.10165488747936</v>
      </c>
    </row>
    <row r="1571" spans="1:10">
      <c r="A1571">
        <v>3</v>
      </c>
      <c r="B1571">
        <v>-91.724000000000004</v>
      </c>
      <c r="C1571">
        <v>405</v>
      </c>
      <c r="D1571">
        <v>110000</v>
      </c>
      <c r="E1571">
        <v>124</v>
      </c>
      <c r="F1571" s="3">
        <v>120.20244612290462</v>
      </c>
    </row>
    <row r="1572" spans="1:10">
      <c r="A1572">
        <v>4</v>
      </c>
      <c r="B1572">
        <v>-91.611999999999995</v>
      </c>
      <c r="C1572">
        <v>405</v>
      </c>
      <c r="D1572">
        <v>110000</v>
      </c>
      <c r="E1572">
        <v>137</v>
      </c>
      <c r="F1572" s="3">
        <v>120.544919659155</v>
      </c>
    </row>
    <row r="1573" spans="1:10">
      <c r="A1573">
        <v>5</v>
      </c>
      <c r="B1573">
        <v>-91.5</v>
      </c>
      <c r="C1573">
        <v>405</v>
      </c>
      <c r="D1573">
        <v>110000</v>
      </c>
      <c r="E1573">
        <v>152</v>
      </c>
      <c r="F1573" s="3">
        <v>121.60553370774588</v>
      </c>
    </row>
    <row r="1574" spans="1:10">
      <c r="A1574">
        <v>6</v>
      </c>
      <c r="B1574">
        <v>-91.394000000000005</v>
      </c>
      <c r="C1574">
        <v>405</v>
      </c>
      <c r="D1574">
        <v>110000</v>
      </c>
      <c r="E1574">
        <v>150</v>
      </c>
      <c r="F1574" s="3">
        <v>124.31860719957604</v>
      </c>
    </row>
    <row r="1575" spans="1:10">
      <c r="A1575">
        <v>7</v>
      </c>
      <c r="B1575">
        <v>-91.281000000000006</v>
      </c>
      <c r="C1575">
        <v>405</v>
      </c>
      <c r="D1575">
        <v>110000</v>
      </c>
      <c r="E1575">
        <v>156</v>
      </c>
      <c r="F1575" s="3">
        <v>131.45920216333153</v>
      </c>
    </row>
    <row r="1576" spans="1:10">
      <c r="A1576">
        <v>8</v>
      </c>
      <c r="B1576">
        <v>-91.165000000000006</v>
      </c>
      <c r="C1576">
        <v>405</v>
      </c>
      <c r="D1576">
        <v>110000</v>
      </c>
      <c r="E1576">
        <v>161</v>
      </c>
      <c r="F1576" s="3">
        <v>148.2612078142549</v>
      </c>
    </row>
    <row r="1577" spans="1:10">
      <c r="A1577">
        <v>9</v>
      </c>
      <c r="B1577">
        <v>-91.049000000000007</v>
      </c>
      <c r="C1577">
        <v>405</v>
      </c>
      <c r="D1577">
        <v>110000</v>
      </c>
      <c r="E1577">
        <v>228</v>
      </c>
      <c r="F1577" s="3">
        <v>182.75476253990601</v>
      </c>
    </row>
    <row r="1578" spans="1:10">
      <c r="A1578">
        <v>10</v>
      </c>
      <c r="B1578">
        <v>-90.933999999999997</v>
      </c>
      <c r="C1578">
        <v>405</v>
      </c>
      <c r="D1578">
        <v>110000</v>
      </c>
      <c r="E1578">
        <v>243</v>
      </c>
      <c r="F1578" s="3">
        <v>244.59456357545375</v>
      </c>
    </row>
    <row r="1579" spans="1:10">
      <c r="A1579">
        <v>11</v>
      </c>
      <c r="B1579">
        <v>-90.823999999999998</v>
      </c>
      <c r="C1579">
        <v>405</v>
      </c>
      <c r="D1579">
        <v>110000</v>
      </c>
      <c r="E1579">
        <v>338</v>
      </c>
      <c r="F1579" s="3">
        <v>337.62392482755394</v>
      </c>
    </row>
    <row r="1580" spans="1:10">
      <c r="A1580">
        <v>12</v>
      </c>
      <c r="B1580">
        <v>-90.709000000000003</v>
      </c>
      <c r="C1580">
        <v>405</v>
      </c>
      <c r="D1580">
        <v>110000</v>
      </c>
      <c r="E1580">
        <v>447</v>
      </c>
      <c r="F1580" s="3">
        <v>471.73325288655622</v>
      </c>
    </row>
    <row r="1581" spans="1:10">
      <c r="A1581">
        <v>13</v>
      </c>
      <c r="B1581">
        <v>-90.594999999999999</v>
      </c>
      <c r="C1581">
        <v>405</v>
      </c>
      <c r="D1581">
        <v>110000</v>
      </c>
      <c r="E1581">
        <v>620</v>
      </c>
      <c r="F1581" s="3">
        <v>630.23213516689748</v>
      </c>
    </row>
    <row r="1582" spans="1:10">
      <c r="A1582">
        <v>14</v>
      </c>
      <c r="B1582">
        <v>-90.486999999999995</v>
      </c>
      <c r="C1582">
        <v>405</v>
      </c>
      <c r="D1582">
        <v>110000</v>
      </c>
      <c r="E1582">
        <v>721</v>
      </c>
      <c r="F1582" s="3">
        <v>779.70716538856675</v>
      </c>
    </row>
    <row r="1583" spans="1:10">
      <c r="A1583">
        <v>15</v>
      </c>
      <c r="B1583">
        <v>-90.372</v>
      </c>
      <c r="C1583">
        <v>405</v>
      </c>
      <c r="D1583">
        <v>110000</v>
      </c>
      <c r="E1583">
        <v>881</v>
      </c>
      <c r="F1583" s="3">
        <v>903.08065860084901</v>
      </c>
    </row>
    <row r="1584" spans="1:10">
      <c r="A1584">
        <v>16</v>
      </c>
      <c r="B1584">
        <v>-90.256</v>
      </c>
      <c r="C1584">
        <v>405</v>
      </c>
      <c r="D1584">
        <v>110000</v>
      </c>
      <c r="E1584">
        <v>1029</v>
      </c>
      <c r="F1584" s="3">
        <v>956.6721796708888</v>
      </c>
    </row>
    <row r="1585" spans="1:6">
      <c r="A1585">
        <v>17</v>
      </c>
      <c r="B1585">
        <v>-90.14</v>
      </c>
      <c r="C1585">
        <v>405</v>
      </c>
      <c r="D1585">
        <v>110000</v>
      </c>
      <c r="E1585">
        <v>997</v>
      </c>
      <c r="F1585" s="3">
        <v>923.06139918584222</v>
      </c>
    </row>
    <row r="1586" spans="1:6">
      <c r="A1586">
        <v>18</v>
      </c>
      <c r="B1586">
        <v>-90.025000000000006</v>
      </c>
      <c r="C1586">
        <v>405</v>
      </c>
      <c r="D1586">
        <v>110000</v>
      </c>
      <c r="E1586">
        <v>869</v>
      </c>
      <c r="F1586" s="3">
        <v>813.65105557957463</v>
      </c>
    </row>
    <row r="1587" spans="1:6">
      <c r="A1587">
        <v>19</v>
      </c>
      <c r="B1587">
        <v>-89.918999999999997</v>
      </c>
      <c r="C1587">
        <v>405</v>
      </c>
      <c r="D1587">
        <v>110000</v>
      </c>
      <c r="E1587">
        <v>646</v>
      </c>
      <c r="F1587" s="3">
        <v>672.06298955134639</v>
      </c>
    </row>
    <row r="1588" spans="1:6">
      <c r="A1588">
        <v>20</v>
      </c>
      <c r="B1588">
        <v>-89.805999999999997</v>
      </c>
      <c r="C1588">
        <v>405</v>
      </c>
      <c r="D1588">
        <v>110000</v>
      </c>
      <c r="E1588">
        <v>455</v>
      </c>
      <c r="F1588" s="3">
        <v>512.17956724666942</v>
      </c>
    </row>
    <row r="1589" spans="1:6">
      <c r="A1589">
        <v>21</v>
      </c>
      <c r="B1589">
        <v>-89.691000000000003</v>
      </c>
      <c r="C1589">
        <v>405</v>
      </c>
      <c r="D1589">
        <v>110000</v>
      </c>
      <c r="E1589">
        <v>345</v>
      </c>
      <c r="F1589" s="3">
        <v>369.46635219556674</v>
      </c>
    </row>
    <row r="1590" spans="1:6">
      <c r="A1590">
        <v>22</v>
      </c>
      <c r="B1590">
        <v>-89.576999999999998</v>
      </c>
      <c r="C1590">
        <v>405</v>
      </c>
      <c r="D1590">
        <v>110000</v>
      </c>
      <c r="E1590">
        <v>252</v>
      </c>
      <c r="F1590" s="3">
        <v>263.59120726353626</v>
      </c>
    </row>
    <row r="1591" spans="1:6">
      <c r="A1591">
        <v>23</v>
      </c>
      <c r="B1591">
        <v>-89.457999999999998</v>
      </c>
      <c r="C1591">
        <v>405</v>
      </c>
      <c r="D1591">
        <v>110000</v>
      </c>
      <c r="E1591">
        <v>223</v>
      </c>
      <c r="F1591" s="3">
        <v>192.25484848041873</v>
      </c>
    </row>
    <row r="1592" spans="1:6">
      <c r="A1592">
        <v>24</v>
      </c>
      <c r="B1592">
        <v>-89.341999999999999</v>
      </c>
      <c r="C1592">
        <v>405</v>
      </c>
      <c r="D1592">
        <v>110000</v>
      </c>
      <c r="E1592">
        <v>174</v>
      </c>
      <c r="F1592" s="3">
        <v>153.20868905753687</v>
      </c>
    </row>
    <row r="1593" spans="1:6">
      <c r="A1593">
        <v>25</v>
      </c>
      <c r="B1593">
        <v>-89.234999999999999</v>
      </c>
      <c r="C1593">
        <v>405</v>
      </c>
      <c r="D1593">
        <v>110000</v>
      </c>
      <c r="E1593">
        <v>169</v>
      </c>
      <c r="F1593" s="3">
        <v>134.76493037088119</v>
      </c>
    </row>
    <row r="1594" spans="1:6">
      <c r="A1594">
        <v>26</v>
      </c>
      <c r="B1594">
        <v>-89.13</v>
      </c>
      <c r="C1594">
        <v>405</v>
      </c>
      <c r="D1594">
        <v>110000</v>
      </c>
      <c r="E1594">
        <v>144</v>
      </c>
      <c r="F1594" s="3">
        <v>126.12433782801668</v>
      </c>
    </row>
    <row r="1595" spans="1:6">
      <c r="A1595">
        <v>27</v>
      </c>
      <c r="B1595">
        <v>-89.016000000000005</v>
      </c>
      <c r="C1595">
        <v>405</v>
      </c>
      <c r="D1595">
        <v>110000</v>
      </c>
      <c r="E1595">
        <v>123</v>
      </c>
      <c r="F1595" s="3">
        <v>122.16259009293503</v>
      </c>
    </row>
    <row r="1596" spans="1:6">
      <c r="A1596">
        <v>28</v>
      </c>
      <c r="B1596">
        <v>-88.896000000000001</v>
      </c>
      <c r="C1596">
        <v>405</v>
      </c>
      <c r="D1596">
        <v>110000</v>
      </c>
      <c r="E1596">
        <v>100</v>
      </c>
      <c r="F1596" s="3">
        <v>120.68110708192367</v>
      </c>
    </row>
    <row r="1597" spans="1:6">
      <c r="A1597">
        <v>29</v>
      </c>
      <c r="B1597">
        <v>-88.790999999999997</v>
      </c>
      <c r="C1597">
        <v>405</v>
      </c>
      <c r="D1597">
        <v>110000</v>
      </c>
      <c r="E1597">
        <v>116</v>
      </c>
      <c r="F1597" s="3">
        <v>120.25900762019346</v>
      </c>
    </row>
    <row r="1598" spans="1:6">
      <c r="A1598">
        <v>30</v>
      </c>
      <c r="B1598">
        <v>-88.671999999999997</v>
      </c>
      <c r="C1598">
        <v>405</v>
      </c>
      <c r="D1598">
        <v>110000</v>
      </c>
      <c r="E1598">
        <v>91</v>
      </c>
      <c r="F1598" s="3">
        <v>120.11444113173417</v>
      </c>
    </row>
    <row r="1599" spans="1:6">
      <c r="A1599">
        <v>31</v>
      </c>
      <c r="B1599">
        <v>-88.56</v>
      </c>
      <c r="C1599">
        <v>405</v>
      </c>
      <c r="D1599">
        <v>110000</v>
      </c>
      <c r="E1599">
        <v>89</v>
      </c>
      <c r="F1599" s="3">
        <v>120.07972824232731</v>
      </c>
    </row>
    <row r="1600" spans="1:6">
      <c r="A1600">
        <v>32</v>
      </c>
      <c r="B1600">
        <v>-88.451999999999998</v>
      </c>
      <c r="C1600">
        <v>405</v>
      </c>
      <c r="D1600">
        <v>110000</v>
      </c>
      <c r="E1600">
        <v>109</v>
      </c>
      <c r="F1600" s="3">
        <v>120.07149154412576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176</v>
      </c>
      <c r="B1618" t="s">
        <v>155</v>
      </c>
      <c r="C1618" t="s">
        <v>158</v>
      </c>
      <c r="D1618" t="s">
        <v>175</v>
      </c>
      <c r="E1618" t="s">
        <v>174</v>
      </c>
      <c r="F1618" t="s">
        <v>195</v>
      </c>
    </row>
    <row r="1619" spans="1:10">
      <c r="A1619">
        <v>1</v>
      </c>
      <c r="B1619">
        <v>-91.947999999999993</v>
      </c>
      <c r="C1619">
        <v>406</v>
      </c>
      <c r="D1619">
        <v>110000</v>
      </c>
      <c r="E1619">
        <v>96</v>
      </c>
      <c r="F1619" s="3">
        <v>123.39983137444277</v>
      </c>
      <c r="J1619" t="s">
        <v>240</v>
      </c>
    </row>
    <row r="1620" spans="1:10">
      <c r="A1620">
        <v>2</v>
      </c>
      <c r="B1620">
        <v>-91.838999999999999</v>
      </c>
      <c r="C1620">
        <v>406</v>
      </c>
      <c r="D1620">
        <v>110000</v>
      </c>
      <c r="E1620">
        <v>112</v>
      </c>
      <c r="F1620" s="3">
        <v>123.42699669536721</v>
      </c>
    </row>
    <row r="1621" spans="1:10">
      <c r="A1621">
        <v>3</v>
      </c>
      <c r="B1621">
        <v>-91.724000000000004</v>
      </c>
      <c r="C1621">
        <v>406</v>
      </c>
      <c r="D1621">
        <v>110000</v>
      </c>
      <c r="E1621">
        <v>121</v>
      </c>
      <c r="F1621" s="3">
        <v>123.53491266735101</v>
      </c>
    </row>
    <row r="1622" spans="1:10">
      <c r="A1622">
        <v>4</v>
      </c>
      <c r="B1622">
        <v>-91.611999999999995</v>
      </c>
      <c r="C1622">
        <v>406</v>
      </c>
      <c r="D1622">
        <v>110000</v>
      </c>
      <c r="E1622">
        <v>132</v>
      </c>
      <c r="F1622" s="3">
        <v>123.89387423829693</v>
      </c>
    </row>
    <row r="1623" spans="1:10">
      <c r="A1623">
        <v>5</v>
      </c>
      <c r="B1623">
        <v>-91.5</v>
      </c>
      <c r="C1623">
        <v>406</v>
      </c>
      <c r="D1623">
        <v>110000</v>
      </c>
      <c r="E1623">
        <v>171</v>
      </c>
      <c r="F1623" s="3">
        <v>124.98438473472594</v>
      </c>
    </row>
    <row r="1624" spans="1:10">
      <c r="A1624">
        <v>6</v>
      </c>
      <c r="B1624">
        <v>-91.394000000000005</v>
      </c>
      <c r="C1624">
        <v>406</v>
      </c>
      <c r="D1624">
        <v>110000</v>
      </c>
      <c r="E1624">
        <v>138</v>
      </c>
      <c r="F1624" s="3">
        <v>127.72755127757587</v>
      </c>
    </row>
    <row r="1625" spans="1:10">
      <c r="A1625">
        <v>7</v>
      </c>
      <c r="B1625">
        <v>-91.281000000000006</v>
      </c>
      <c r="C1625">
        <v>406</v>
      </c>
      <c r="D1625">
        <v>110000</v>
      </c>
      <c r="E1625">
        <v>163</v>
      </c>
      <c r="F1625" s="3">
        <v>134.83768960504909</v>
      </c>
    </row>
    <row r="1626" spans="1:10">
      <c r="A1626">
        <v>8</v>
      </c>
      <c r="B1626">
        <v>-91.165000000000006</v>
      </c>
      <c r="C1626">
        <v>406</v>
      </c>
      <c r="D1626">
        <v>110000</v>
      </c>
      <c r="E1626">
        <v>190</v>
      </c>
      <c r="F1626" s="3">
        <v>151.33664966751113</v>
      </c>
    </row>
    <row r="1627" spans="1:10">
      <c r="A1627">
        <v>9</v>
      </c>
      <c r="B1627">
        <v>-91.049000000000007</v>
      </c>
      <c r="C1627">
        <v>406</v>
      </c>
      <c r="D1627">
        <v>110000</v>
      </c>
      <c r="E1627">
        <v>212</v>
      </c>
      <c r="F1627" s="3">
        <v>184.80449984397572</v>
      </c>
    </row>
    <row r="1628" spans="1:10">
      <c r="A1628">
        <v>10</v>
      </c>
      <c r="B1628">
        <v>-90.933999999999997</v>
      </c>
      <c r="C1628">
        <v>406</v>
      </c>
      <c r="D1628">
        <v>110000</v>
      </c>
      <c r="E1628">
        <v>268</v>
      </c>
      <c r="F1628" s="3">
        <v>244.21953812751426</v>
      </c>
    </row>
    <row r="1629" spans="1:10">
      <c r="A1629">
        <v>11</v>
      </c>
      <c r="B1629">
        <v>-90.823999999999998</v>
      </c>
      <c r="C1629">
        <v>406</v>
      </c>
      <c r="D1629">
        <v>110000</v>
      </c>
      <c r="E1629">
        <v>324</v>
      </c>
      <c r="F1629" s="3">
        <v>332.93802830448703</v>
      </c>
    </row>
    <row r="1630" spans="1:10">
      <c r="A1630">
        <v>12</v>
      </c>
      <c r="B1630">
        <v>-90.709000000000003</v>
      </c>
      <c r="C1630">
        <v>406</v>
      </c>
      <c r="D1630">
        <v>110000</v>
      </c>
      <c r="E1630">
        <v>422</v>
      </c>
      <c r="F1630" s="3">
        <v>460.16394470038068</v>
      </c>
    </row>
    <row r="1631" spans="1:10">
      <c r="A1631">
        <v>13</v>
      </c>
      <c r="B1631">
        <v>-90.594999999999999</v>
      </c>
      <c r="C1631">
        <v>406</v>
      </c>
      <c r="D1631">
        <v>110000</v>
      </c>
      <c r="E1631">
        <v>536</v>
      </c>
      <c r="F1631" s="3">
        <v>610.11627912007089</v>
      </c>
    </row>
    <row r="1632" spans="1:10">
      <c r="A1632">
        <v>14</v>
      </c>
      <c r="B1632">
        <v>-90.486999999999995</v>
      </c>
      <c r="C1632">
        <v>406</v>
      </c>
      <c r="D1632">
        <v>110000</v>
      </c>
      <c r="E1632">
        <v>764</v>
      </c>
      <c r="F1632" s="3">
        <v>751.60993417311624</v>
      </c>
    </row>
    <row r="1633" spans="1:6">
      <c r="A1633">
        <v>15</v>
      </c>
      <c r="B1633">
        <v>-90.372</v>
      </c>
      <c r="C1633">
        <v>406</v>
      </c>
      <c r="D1633">
        <v>110000</v>
      </c>
      <c r="E1633">
        <v>907</v>
      </c>
      <c r="F1633" s="3">
        <v>869.12983615096505</v>
      </c>
    </row>
    <row r="1634" spans="1:6">
      <c r="A1634">
        <v>16</v>
      </c>
      <c r="B1634">
        <v>-90.256</v>
      </c>
      <c r="C1634">
        <v>406</v>
      </c>
      <c r="D1634">
        <v>110000</v>
      </c>
      <c r="E1634">
        <v>966</v>
      </c>
      <c r="F1634" s="3">
        <v>921.79291654590145</v>
      </c>
    </row>
    <row r="1635" spans="1:6">
      <c r="A1635">
        <v>17</v>
      </c>
      <c r="B1635">
        <v>-90.14</v>
      </c>
      <c r="C1635">
        <v>406</v>
      </c>
      <c r="D1635">
        <v>110000</v>
      </c>
      <c r="E1635">
        <v>961</v>
      </c>
      <c r="F1635" s="3">
        <v>892.82419050318356</v>
      </c>
    </row>
    <row r="1636" spans="1:6">
      <c r="A1636">
        <v>18</v>
      </c>
      <c r="B1636">
        <v>-90.025000000000006</v>
      </c>
      <c r="C1636">
        <v>406</v>
      </c>
      <c r="D1636">
        <v>110000</v>
      </c>
      <c r="E1636">
        <v>793</v>
      </c>
      <c r="F1636" s="3">
        <v>791.98461954119944</v>
      </c>
    </row>
    <row r="1637" spans="1:6">
      <c r="A1637">
        <v>19</v>
      </c>
      <c r="B1637">
        <v>-89.918999999999997</v>
      </c>
      <c r="C1637">
        <v>406</v>
      </c>
      <c r="D1637">
        <v>110000</v>
      </c>
      <c r="E1637">
        <v>631</v>
      </c>
      <c r="F1637" s="3">
        <v>659.38565398338346</v>
      </c>
    </row>
    <row r="1638" spans="1:6">
      <c r="A1638">
        <v>20</v>
      </c>
      <c r="B1638">
        <v>-89.805999999999997</v>
      </c>
      <c r="C1638">
        <v>406</v>
      </c>
      <c r="D1638">
        <v>110000</v>
      </c>
      <c r="E1638">
        <v>461</v>
      </c>
      <c r="F1638" s="3">
        <v>507.81347072351116</v>
      </c>
    </row>
    <row r="1639" spans="1:6">
      <c r="A1639">
        <v>21</v>
      </c>
      <c r="B1639">
        <v>-89.691000000000003</v>
      </c>
      <c r="C1639">
        <v>406</v>
      </c>
      <c r="D1639">
        <v>110000</v>
      </c>
      <c r="E1639">
        <v>370</v>
      </c>
      <c r="F1639" s="3">
        <v>370.78630620074739</v>
      </c>
    </row>
    <row r="1640" spans="1:6">
      <c r="A1640">
        <v>22</v>
      </c>
      <c r="B1640">
        <v>-89.576999999999998</v>
      </c>
      <c r="C1640">
        <v>406</v>
      </c>
      <c r="D1640">
        <v>110000</v>
      </c>
      <c r="E1640">
        <v>263</v>
      </c>
      <c r="F1640" s="3">
        <v>267.70932094258103</v>
      </c>
    </row>
    <row r="1641" spans="1:6">
      <c r="A1641">
        <v>23</v>
      </c>
      <c r="B1641">
        <v>-89.457999999999998</v>
      </c>
      <c r="C1641">
        <v>406</v>
      </c>
      <c r="D1641">
        <v>110000</v>
      </c>
      <c r="E1641">
        <v>199</v>
      </c>
      <c r="F1641" s="3">
        <v>197.16720987684417</v>
      </c>
    </row>
    <row r="1642" spans="1:6">
      <c r="A1642">
        <v>24</v>
      </c>
      <c r="B1642">
        <v>-89.341999999999999</v>
      </c>
      <c r="C1642">
        <v>406</v>
      </c>
      <c r="D1642">
        <v>110000</v>
      </c>
      <c r="E1642">
        <v>191</v>
      </c>
      <c r="F1642" s="3">
        <v>157.87213533543121</v>
      </c>
    </row>
    <row r="1643" spans="1:6">
      <c r="A1643">
        <v>25</v>
      </c>
      <c r="B1643">
        <v>-89.234999999999999</v>
      </c>
      <c r="C1643">
        <v>406</v>
      </c>
      <c r="D1643">
        <v>110000</v>
      </c>
      <c r="E1643">
        <v>161</v>
      </c>
      <c r="F1643" s="3">
        <v>138.96393931109293</v>
      </c>
    </row>
    <row r="1644" spans="1:6">
      <c r="A1644">
        <v>26</v>
      </c>
      <c r="B1644">
        <v>-89.13</v>
      </c>
      <c r="C1644">
        <v>406</v>
      </c>
      <c r="D1644">
        <v>110000</v>
      </c>
      <c r="E1644">
        <v>143</v>
      </c>
      <c r="F1644" s="3">
        <v>129.93472779036287</v>
      </c>
    </row>
    <row r="1645" spans="1:6">
      <c r="A1645">
        <v>27</v>
      </c>
      <c r="B1645">
        <v>-89.016000000000005</v>
      </c>
      <c r="C1645">
        <v>406</v>
      </c>
      <c r="D1645">
        <v>110000</v>
      </c>
      <c r="E1645">
        <v>133</v>
      </c>
      <c r="F1645" s="3">
        <v>125.70640596832146</v>
      </c>
    </row>
    <row r="1646" spans="1:6">
      <c r="A1646">
        <v>28</v>
      </c>
      <c r="B1646">
        <v>-88.896000000000001</v>
      </c>
      <c r="C1646">
        <v>406</v>
      </c>
      <c r="D1646">
        <v>110000</v>
      </c>
      <c r="E1646">
        <v>118</v>
      </c>
      <c r="F1646" s="3">
        <v>124.08607452925835</v>
      </c>
    </row>
    <row r="1647" spans="1:6">
      <c r="A1647">
        <v>29</v>
      </c>
      <c r="B1647">
        <v>-88.790999999999997</v>
      </c>
      <c r="C1647">
        <v>406</v>
      </c>
      <c r="D1647">
        <v>110000</v>
      </c>
      <c r="E1647">
        <v>109</v>
      </c>
      <c r="F1647" s="3">
        <v>123.61216154212779</v>
      </c>
    </row>
    <row r="1648" spans="1:6">
      <c r="A1648">
        <v>30</v>
      </c>
      <c r="B1648">
        <v>-88.671999999999997</v>
      </c>
      <c r="C1648">
        <v>406</v>
      </c>
      <c r="D1648">
        <v>110000</v>
      </c>
      <c r="E1648">
        <v>97</v>
      </c>
      <c r="F1648" s="3">
        <v>123.4454610671488</v>
      </c>
    </row>
    <row r="1649" spans="1:6">
      <c r="A1649">
        <v>31</v>
      </c>
      <c r="B1649">
        <v>-88.56</v>
      </c>
      <c r="C1649">
        <v>406</v>
      </c>
      <c r="D1649">
        <v>110000</v>
      </c>
      <c r="E1649">
        <v>97</v>
      </c>
      <c r="F1649" s="3">
        <v>123.40419644783671</v>
      </c>
    </row>
    <row r="1650" spans="1:6">
      <c r="A1650">
        <v>32</v>
      </c>
      <c r="B1650">
        <v>-88.451999999999998</v>
      </c>
      <c r="C1650">
        <v>406</v>
      </c>
      <c r="D1650">
        <v>110000</v>
      </c>
      <c r="E1650">
        <v>114</v>
      </c>
      <c r="F1650" s="3">
        <v>123.39409979010343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176</v>
      </c>
      <c r="B1668" t="s">
        <v>155</v>
      </c>
      <c r="C1668" t="s">
        <v>158</v>
      </c>
      <c r="D1668" t="s">
        <v>175</v>
      </c>
      <c r="E1668" t="s">
        <v>174</v>
      </c>
      <c r="F1668" t="s">
        <v>195</v>
      </c>
    </row>
    <row r="1669" spans="1:10">
      <c r="A1669">
        <v>1</v>
      </c>
      <c r="B1669">
        <v>-91.947999999999993</v>
      </c>
      <c r="C1669">
        <v>408</v>
      </c>
      <c r="D1669">
        <v>110000</v>
      </c>
      <c r="E1669">
        <v>72</v>
      </c>
      <c r="F1669" s="3">
        <v>115.76491268103482</v>
      </c>
      <c r="J1669" t="s">
        <v>241</v>
      </c>
    </row>
    <row r="1670" spans="1:10">
      <c r="A1670">
        <v>2</v>
      </c>
      <c r="B1670">
        <v>-91.838999999999999</v>
      </c>
      <c r="C1670">
        <v>408</v>
      </c>
      <c r="D1670">
        <v>110000</v>
      </c>
      <c r="E1670">
        <v>134</v>
      </c>
      <c r="F1670" s="3">
        <v>115.77270036199873</v>
      </c>
    </row>
    <row r="1671" spans="1:10">
      <c r="A1671">
        <v>3</v>
      </c>
      <c r="B1671">
        <v>-91.724000000000004</v>
      </c>
      <c r="C1671">
        <v>408</v>
      </c>
      <c r="D1671">
        <v>110000</v>
      </c>
      <c r="E1671">
        <v>123</v>
      </c>
      <c r="F1671" s="3">
        <v>115.81110994514637</v>
      </c>
    </row>
    <row r="1672" spans="1:10">
      <c r="A1672">
        <v>4</v>
      </c>
      <c r="B1672">
        <v>-91.611999999999995</v>
      </c>
      <c r="C1672">
        <v>408</v>
      </c>
      <c r="D1672">
        <v>110000</v>
      </c>
      <c r="E1672">
        <v>121</v>
      </c>
      <c r="F1672" s="3">
        <v>115.9668935749437</v>
      </c>
    </row>
    <row r="1673" spans="1:10">
      <c r="A1673">
        <v>5</v>
      </c>
      <c r="B1673">
        <v>-91.5</v>
      </c>
      <c r="C1673">
        <v>408</v>
      </c>
      <c r="D1673">
        <v>110000</v>
      </c>
      <c r="E1673">
        <v>128</v>
      </c>
      <c r="F1673" s="3">
        <v>116.53338081941418</v>
      </c>
    </row>
    <row r="1674" spans="1:10">
      <c r="A1674">
        <v>6</v>
      </c>
      <c r="B1674">
        <v>-91.394000000000005</v>
      </c>
      <c r="C1674">
        <v>408</v>
      </c>
      <c r="D1674">
        <v>110000</v>
      </c>
      <c r="E1674">
        <v>132</v>
      </c>
      <c r="F1674" s="3">
        <v>118.20127066464798</v>
      </c>
    </row>
    <row r="1675" spans="1:10">
      <c r="A1675">
        <v>7</v>
      </c>
      <c r="B1675">
        <v>-91.281000000000006</v>
      </c>
      <c r="C1675">
        <v>408</v>
      </c>
      <c r="D1675">
        <v>110000</v>
      </c>
      <c r="E1675">
        <v>156</v>
      </c>
      <c r="F1675" s="3">
        <v>123.19704740787216</v>
      </c>
    </row>
    <row r="1676" spans="1:10">
      <c r="A1676">
        <v>8</v>
      </c>
      <c r="B1676">
        <v>-91.165000000000006</v>
      </c>
      <c r="C1676">
        <v>408</v>
      </c>
      <c r="D1676">
        <v>110000</v>
      </c>
      <c r="E1676">
        <v>176</v>
      </c>
      <c r="F1676" s="3">
        <v>136.43218102230796</v>
      </c>
    </row>
    <row r="1677" spans="1:10">
      <c r="A1677">
        <v>9</v>
      </c>
      <c r="B1677">
        <v>-91.049000000000007</v>
      </c>
      <c r="C1677">
        <v>408</v>
      </c>
      <c r="D1677">
        <v>110000</v>
      </c>
      <c r="E1677">
        <v>181</v>
      </c>
      <c r="F1677" s="3">
        <v>166.5588566721639</v>
      </c>
    </row>
    <row r="1678" spans="1:10">
      <c r="A1678">
        <v>10</v>
      </c>
      <c r="B1678">
        <v>-90.933999999999997</v>
      </c>
      <c r="C1678">
        <v>408</v>
      </c>
      <c r="D1678">
        <v>110000</v>
      </c>
      <c r="E1678">
        <v>255</v>
      </c>
      <c r="F1678" s="3">
        <v>225.42715258095078</v>
      </c>
    </row>
    <row r="1679" spans="1:10">
      <c r="A1679">
        <v>11</v>
      </c>
      <c r="B1679">
        <v>-90.823999999999998</v>
      </c>
      <c r="C1679">
        <v>408</v>
      </c>
      <c r="D1679">
        <v>110000</v>
      </c>
      <c r="E1679">
        <v>344</v>
      </c>
      <c r="F1679" s="3">
        <v>320.16315517543842</v>
      </c>
    </row>
    <row r="1680" spans="1:10">
      <c r="A1680">
        <v>12</v>
      </c>
      <c r="B1680">
        <v>-90.709000000000003</v>
      </c>
      <c r="C1680">
        <v>408</v>
      </c>
      <c r="D1680">
        <v>110000</v>
      </c>
      <c r="E1680">
        <v>414</v>
      </c>
      <c r="F1680" s="3">
        <v>463.82866480199061</v>
      </c>
    </row>
    <row r="1681" spans="1:6">
      <c r="A1681">
        <v>13</v>
      </c>
      <c r="B1681">
        <v>-90.594999999999999</v>
      </c>
      <c r="C1681">
        <v>408</v>
      </c>
      <c r="D1681">
        <v>110000</v>
      </c>
      <c r="E1681">
        <v>605</v>
      </c>
      <c r="F1681" s="3">
        <v>639.17373280963227</v>
      </c>
    </row>
    <row r="1682" spans="1:6">
      <c r="A1682">
        <v>14</v>
      </c>
      <c r="B1682">
        <v>-90.486999999999995</v>
      </c>
      <c r="C1682">
        <v>408</v>
      </c>
      <c r="D1682">
        <v>110000</v>
      </c>
      <c r="E1682">
        <v>718</v>
      </c>
      <c r="F1682" s="3">
        <v>805.92684299702853</v>
      </c>
    </row>
    <row r="1683" spans="1:6">
      <c r="A1683">
        <v>15</v>
      </c>
      <c r="B1683">
        <v>-90.372</v>
      </c>
      <c r="C1683">
        <v>408</v>
      </c>
      <c r="D1683">
        <v>110000</v>
      </c>
      <c r="E1683">
        <v>1005</v>
      </c>
      <c r="F1683" s="3">
        <v>939.47699254814552</v>
      </c>
    </row>
    <row r="1684" spans="1:6">
      <c r="A1684">
        <v>16</v>
      </c>
      <c r="B1684">
        <v>-90.256</v>
      </c>
      <c r="C1684">
        <v>408</v>
      </c>
      <c r="D1684">
        <v>110000</v>
      </c>
      <c r="E1684">
        <v>1068</v>
      </c>
      <c r="F1684" s="3">
        <v>986.53882730073258</v>
      </c>
    </row>
    <row r="1685" spans="1:6">
      <c r="A1685">
        <v>17</v>
      </c>
      <c r="B1685">
        <v>-90.14</v>
      </c>
      <c r="C1685">
        <v>408</v>
      </c>
      <c r="D1685">
        <v>110000</v>
      </c>
      <c r="E1685">
        <v>1033</v>
      </c>
      <c r="F1685" s="3">
        <v>929.42291984191797</v>
      </c>
    </row>
    <row r="1686" spans="1:6">
      <c r="A1686">
        <v>18</v>
      </c>
      <c r="B1686">
        <v>-90.025000000000006</v>
      </c>
      <c r="C1686">
        <v>408</v>
      </c>
      <c r="D1686">
        <v>110000</v>
      </c>
      <c r="E1686">
        <v>779</v>
      </c>
      <c r="F1686" s="3">
        <v>789.25298520819103</v>
      </c>
    </row>
    <row r="1687" spans="1:6">
      <c r="A1687">
        <v>19</v>
      </c>
      <c r="B1687">
        <v>-89.918999999999997</v>
      </c>
      <c r="C1687">
        <v>408</v>
      </c>
      <c r="D1687">
        <v>110000</v>
      </c>
      <c r="E1687">
        <v>587</v>
      </c>
      <c r="F1687" s="3">
        <v>623.91573071126845</v>
      </c>
    </row>
    <row r="1688" spans="1:6">
      <c r="A1688">
        <v>20</v>
      </c>
      <c r="B1688">
        <v>-89.805999999999997</v>
      </c>
      <c r="C1688">
        <v>408</v>
      </c>
      <c r="D1688">
        <v>110000</v>
      </c>
      <c r="E1688">
        <v>396</v>
      </c>
      <c r="F1688" s="3">
        <v>451.72999997725901</v>
      </c>
    </row>
    <row r="1689" spans="1:6">
      <c r="A1689">
        <v>21</v>
      </c>
      <c r="B1689">
        <v>-89.691000000000003</v>
      </c>
      <c r="C1689">
        <v>408</v>
      </c>
      <c r="D1689">
        <v>110000</v>
      </c>
      <c r="E1689">
        <v>284</v>
      </c>
      <c r="F1689" s="3">
        <v>311.28840971474949</v>
      </c>
    </row>
    <row r="1690" spans="1:6">
      <c r="A1690">
        <v>22</v>
      </c>
      <c r="B1690">
        <v>-89.576999999999998</v>
      </c>
      <c r="C1690">
        <v>408</v>
      </c>
      <c r="D1690">
        <v>110000</v>
      </c>
      <c r="E1690">
        <v>234</v>
      </c>
      <c r="F1690" s="3">
        <v>217.19286045190339</v>
      </c>
    </row>
    <row r="1691" spans="1:6">
      <c r="A1691">
        <v>23</v>
      </c>
      <c r="B1691">
        <v>-89.457999999999998</v>
      </c>
      <c r="C1691">
        <v>408</v>
      </c>
      <c r="D1691">
        <v>110000</v>
      </c>
      <c r="E1691">
        <v>203</v>
      </c>
      <c r="F1691" s="3">
        <v>160.78351827077506</v>
      </c>
    </row>
    <row r="1692" spans="1:6">
      <c r="A1692">
        <v>24</v>
      </c>
      <c r="B1692">
        <v>-89.341999999999999</v>
      </c>
      <c r="C1692">
        <v>408</v>
      </c>
      <c r="D1692">
        <v>110000</v>
      </c>
      <c r="E1692">
        <v>188</v>
      </c>
      <c r="F1692" s="3">
        <v>133.76256157617482</v>
      </c>
    </row>
    <row r="1693" spans="1:6">
      <c r="A1693">
        <v>25</v>
      </c>
      <c r="B1693">
        <v>-89.234999999999999</v>
      </c>
      <c r="C1693">
        <v>408</v>
      </c>
      <c r="D1693">
        <v>110000</v>
      </c>
      <c r="E1693">
        <v>159</v>
      </c>
      <c r="F1693" s="3">
        <v>122.68907413356193</v>
      </c>
    </row>
    <row r="1694" spans="1:6">
      <c r="A1694">
        <v>26</v>
      </c>
      <c r="B1694">
        <v>-89.13</v>
      </c>
      <c r="C1694">
        <v>408</v>
      </c>
      <c r="D1694">
        <v>110000</v>
      </c>
      <c r="E1694">
        <v>131</v>
      </c>
      <c r="F1694" s="3">
        <v>118.21283744931236</v>
      </c>
    </row>
    <row r="1695" spans="1:6">
      <c r="A1695">
        <v>27</v>
      </c>
      <c r="B1695">
        <v>-89.016000000000005</v>
      </c>
      <c r="C1695">
        <v>408</v>
      </c>
      <c r="D1695">
        <v>110000</v>
      </c>
      <c r="E1695">
        <v>109</v>
      </c>
      <c r="F1695" s="3">
        <v>116.46994846586249</v>
      </c>
    </row>
    <row r="1696" spans="1:6">
      <c r="A1696">
        <v>28</v>
      </c>
      <c r="B1696">
        <v>-88.896000000000001</v>
      </c>
      <c r="C1696">
        <v>408</v>
      </c>
      <c r="D1696">
        <v>110000</v>
      </c>
      <c r="E1696">
        <v>133</v>
      </c>
      <c r="F1696" s="3">
        <v>115.93101100073555</v>
      </c>
    </row>
    <row r="1697" spans="1:6">
      <c r="A1697">
        <v>29</v>
      </c>
      <c r="B1697">
        <v>-88.790999999999997</v>
      </c>
      <c r="C1697">
        <v>408</v>
      </c>
      <c r="D1697">
        <v>110000</v>
      </c>
      <c r="E1697">
        <v>104</v>
      </c>
      <c r="F1697" s="3">
        <v>115.80588932714589</v>
      </c>
    </row>
    <row r="1698" spans="1:6">
      <c r="A1698">
        <v>30</v>
      </c>
      <c r="B1698">
        <v>-88.671999999999997</v>
      </c>
      <c r="C1698">
        <v>408</v>
      </c>
      <c r="D1698">
        <v>110000</v>
      </c>
      <c r="E1698">
        <v>97</v>
      </c>
      <c r="F1698" s="3">
        <v>115.77108782984794</v>
      </c>
    </row>
    <row r="1699" spans="1:6">
      <c r="A1699">
        <v>31</v>
      </c>
      <c r="B1699">
        <v>-88.56</v>
      </c>
      <c r="C1699">
        <v>408</v>
      </c>
      <c r="D1699">
        <v>110000</v>
      </c>
      <c r="E1699">
        <v>80</v>
      </c>
      <c r="F1699" s="3">
        <v>115.76450612692577</v>
      </c>
    </row>
    <row r="1700" spans="1:6">
      <c r="A1700">
        <v>32</v>
      </c>
      <c r="B1700">
        <v>-88.451999999999998</v>
      </c>
      <c r="C1700">
        <v>408</v>
      </c>
      <c r="D1700">
        <v>110000</v>
      </c>
      <c r="E1700">
        <v>85</v>
      </c>
      <c r="F1700" s="3">
        <v>115.76327918501465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176</v>
      </c>
      <c r="B1718" t="s">
        <v>155</v>
      </c>
      <c r="C1718" t="s">
        <v>158</v>
      </c>
      <c r="D1718" t="s">
        <v>175</v>
      </c>
      <c r="E1718" t="s">
        <v>174</v>
      </c>
      <c r="F1718" t="s">
        <v>195</v>
      </c>
    </row>
    <row r="1719" spans="1:10">
      <c r="A1719">
        <v>1</v>
      </c>
      <c r="B1719">
        <v>-91.947999999999993</v>
      </c>
      <c r="C1719">
        <v>404</v>
      </c>
      <c r="D1719">
        <v>110000</v>
      </c>
      <c r="E1719">
        <v>83</v>
      </c>
      <c r="F1719" s="3">
        <v>121.06462779517098</v>
      </c>
      <c r="J1719" t="s">
        <v>242</v>
      </c>
    </row>
    <row r="1720" spans="1:10">
      <c r="A1720">
        <v>2</v>
      </c>
      <c r="B1720">
        <v>-91.838999999999999</v>
      </c>
      <c r="C1720">
        <v>404</v>
      </c>
      <c r="D1720">
        <v>110000</v>
      </c>
      <c r="E1720">
        <v>113</v>
      </c>
      <c r="F1720" s="3">
        <v>121.08396378494692</v>
      </c>
    </row>
    <row r="1721" spans="1:10">
      <c r="A1721">
        <v>3</v>
      </c>
      <c r="B1721">
        <v>-91.724000000000004</v>
      </c>
      <c r="C1721">
        <v>404</v>
      </c>
      <c r="D1721">
        <v>110000</v>
      </c>
      <c r="E1721">
        <v>125</v>
      </c>
      <c r="F1721" s="3">
        <v>121.16788235793865</v>
      </c>
    </row>
    <row r="1722" spans="1:10">
      <c r="A1722">
        <v>4</v>
      </c>
      <c r="B1722">
        <v>-91.611999999999995</v>
      </c>
      <c r="C1722">
        <v>404</v>
      </c>
      <c r="D1722">
        <v>110000</v>
      </c>
      <c r="E1722">
        <v>162</v>
      </c>
      <c r="F1722" s="3">
        <v>121.4698951612279</v>
      </c>
    </row>
    <row r="1723" spans="1:10">
      <c r="A1723">
        <v>5</v>
      </c>
      <c r="B1723">
        <v>-91.5</v>
      </c>
      <c r="C1723">
        <v>404</v>
      </c>
      <c r="D1723">
        <v>110000</v>
      </c>
      <c r="E1723">
        <v>149</v>
      </c>
      <c r="F1723" s="3">
        <v>122.4527086407769</v>
      </c>
    </row>
    <row r="1724" spans="1:10">
      <c r="A1724">
        <v>6</v>
      </c>
      <c r="B1724">
        <v>-91.394000000000005</v>
      </c>
      <c r="C1724">
        <v>404</v>
      </c>
      <c r="D1724">
        <v>110000</v>
      </c>
      <c r="E1724">
        <v>181</v>
      </c>
      <c r="F1724" s="3">
        <v>125.07112653416483</v>
      </c>
    </row>
    <row r="1725" spans="1:10">
      <c r="A1725">
        <v>7</v>
      </c>
      <c r="B1725">
        <v>-91.281000000000006</v>
      </c>
      <c r="C1725">
        <v>404</v>
      </c>
      <c r="D1725">
        <v>110000</v>
      </c>
      <c r="E1725">
        <v>159</v>
      </c>
      <c r="F1725" s="3">
        <v>132.2020784185132</v>
      </c>
    </row>
    <row r="1726" spans="1:10">
      <c r="A1726">
        <v>8</v>
      </c>
      <c r="B1726">
        <v>-91.165000000000006</v>
      </c>
      <c r="C1726">
        <v>404</v>
      </c>
      <c r="D1726">
        <v>110000</v>
      </c>
      <c r="E1726">
        <v>216</v>
      </c>
      <c r="F1726" s="3">
        <v>149.4470922372368</v>
      </c>
    </row>
    <row r="1727" spans="1:10">
      <c r="A1727">
        <v>9</v>
      </c>
      <c r="B1727">
        <v>-91.049000000000007</v>
      </c>
      <c r="C1727">
        <v>404</v>
      </c>
      <c r="D1727">
        <v>110000</v>
      </c>
      <c r="E1727">
        <v>215</v>
      </c>
      <c r="F1727" s="3">
        <v>185.52654738393915</v>
      </c>
    </row>
    <row r="1728" spans="1:10">
      <c r="A1728">
        <v>10</v>
      </c>
      <c r="B1728">
        <v>-90.933999999999997</v>
      </c>
      <c r="C1728">
        <v>404</v>
      </c>
      <c r="D1728">
        <v>110000</v>
      </c>
      <c r="E1728">
        <v>272</v>
      </c>
      <c r="F1728" s="3">
        <v>250.83430828763545</v>
      </c>
    </row>
    <row r="1729" spans="1:6">
      <c r="A1729">
        <v>11</v>
      </c>
      <c r="B1729">
        <v>-90.823999999999998</v>
      </c>
      <c r="C1729">
        <v>404</v>
      </c>
      <c r="D1729">
        <v>110000</v>
      </c>
      <c r="E1729">
        <v>350</v>
      </c>
      <c r="F1729" s="3">
        <v>349.04894311759023</v>
      </c>
    </row>
    <row r="1730" spans="1:6">
      <c r="A1730">
        <v>12</v>
      </c>
      <c r="B1730">
        <v>-90.709000000000003</v>
      </c>
      <c r="C1730">
        <v>404</v>
      </c>
      <c r="D1730">
        <v>110000</v>
      </c>
      <c r="E1730">
        <v>414</v>
      </c>
      <c r="F1730" s="3">
        <v>488.98417646566111</v>
      </c>
    </row>
    <row r="1731" spans="1:6">
      <c r="A1731">
        <v>13</v>
      </c>
      <c r="B1731">
        <v>-90.594999999999999</v>
      </c>
      <c r="C1731">
        <v>404</v>
      </c>
      <c r="D1731">
        <v>110000</v>
      </c>
      <c r="E1731">
        <v>636</v>
      </c>
      <c r="F1731" s="3">
        <v>649.94708739759426</v>
      </c>
    </row>
    <row r="1732" spans="1:6">
      <c r="A1732">
        <v>14</v>
      </c>
      <c r="B1732">
        <v>-90.486999999999995</v>
      </c>
      <c r="C1732">
        <v>404</v>
      </c>
      <c r="D1732">
        <v>110000</v>
      </c>
      <c r="E1732">
        <v>743</v>
      </c>
      <c r="F1732" s="3">
        <v>794.33400094849549</v>
      </c>
    </row>
    <row r="1733" spans="1:6">
      <c r="A1733">
        <v>15</v>
      </c>
      <c r="B1733">
        <v>-90.372</v>
      </c>
      <c r="C1733">
        <v>404</v>
      </c>
      <c r="D1733">
        <v>110000</v>
      </c>
      <c r="E1733">
        <v>980</v>
      </c>
      <c r="F1733" s="3">
        <v>901.31779805887663</v>
      </c>
    </row>
    <row r="1734" spans="1:6">
      <c r="A1734">
        <v>16</v>
      </c>
      <c r="B1734">
        <v>-90.256</v>
      </c>
      <c r="C1734">
        <v>404</v>
      </c>
      <c r="D1734">
        <v>110000</v>
      </c>
      <c r="E1734">
        <v>987</v>
      </c>
      <c r="F1734" s="3">
        <v>928.53468982726076</v>
      </c>
    </row>
    <row r="1735" spans="1:6">
      <c r="A1735">
        <v>17</v>
      </c>
      <c r="B1735">
        <v>-90.14</v>
      </c>
      <c r="C1735">
        <v>404</v>
      </c>
      <c r="D1735">
        <v>110000</v>
      </c>
      <c r="E1735">
        <v>867</v>
      </c>
      <c r="F1735" s="3">
        <v>865.94996327856438</v>
      </c>
    </row>
    <row r="1736" spans="1:6">
      <c r="A1736">
        <v>18</v>
      </c>
      <c r="B1736">
        <v>-90.025000000000006</v>
      </c>
      <c r="C1736">
        <v>404</v>
      </c>
      <c r="D1736">
        <v>110000</v>
      </c>
      <c r="E1736">
        <v>770</v>
      </c>
      <c r="F1736" s="3">
        <v>734.92591142874051</v>
      </c>
    </row>
    <row r="1737" spans="1:6">
      <c r="A1737">
        <v>19</v>
      </c>
      <c r="B1737">
        <v>-89.918999999999997</v>
      </c>
      <c r="C1737">
        <v>404</v>
      </c>
      <c r="D1737">
        <v>110000</v>
      </c>
      <c r="E1737">
        <v>563</v>
      </c>
      <c r="F1737" s="3">
        <v>585.75705429289246</v>
      </c>
    </row>
    <row r="1738" spans="1:6">
      <c r="A1738">
        <v>20</v>
      </c>
      <c r="B1738">
        <v>-89.805999999999997</v>
      </c>
      <c r="C1738">
        <v>404</v>
      </c>
      <c r="D1738">
        <v>110000</v>
      </c>
      <c r="E1738">
        <v>404</v>
      </c>
      <c r="F1738" s="3">
        <v>431.78122726289865</v>
      </c>
    </row>
    <row r="1739" spans="1:6">
      <c r="A1739">
        <v>21</v>
      </c>
      <c r="B1739">
        <v>-89.691000000000003</v>
      </c>
      <c r="C1739">
        <v>404</v>
      </c>
      <c r="D1739">
        <v>110000</v>
      </c>
      <c r="E1739">
        <v>297</v>
      </c>
      <c r="F1739" s="3">
        <v>305.49102134757641</v>
      </c>
    </row>
    <row r="1740" spans="1:6">
      <c r="A1740">
        <v>22</v>
      </c>
      <c r="B1740">
        <v>-89.576999999999998</v>
      </c>
      <c r="C1740">
        <v>404</v>
      </c>
      <c r="D1740">
        <v>110000</v>
      </c>
      <c r="E1740">
        <v>204</v>
      </c>
      <c r="F1740" s="3">
        <v>219.42343029093468</v>
      </c>
    </row>
    <row r="1741" spans="1:6">
      <c r="A1741">
        <v>23</v>
      </c>
      <c r="B1741">
        <v>-89.457999999999998</v>
      </c>
      <c r="C1741">
        <v>404</v>
      </c>
      <c r="D1741">
        <v>110000</v>
      </c>
      <c r="E1741">
        <v>177</v>
      </c>
      <c r="F1741" s="3">
        <v>166.39330695233664</v>
      </c>
    </row>
    <row r="1742" spans="1:6">
      <c r="A1742">
        <v>24</v>
      </c>
      <c r="B1742">
        <v>-89.341999999999999</v>
      </c>
      <c r="C1742">
        <v>404</v>
      </c>
      <c r="D1742">
        <v>110000</v>
      </c>
      <c r="E1742">
        <v>163</v>
      </c>
      <c r="F1742" s="3">
        <v>140.02276125673512</v>
      </c>
    </row>
    <row r="1743" spans="1:6">
      <c r="A1743">
        <v>25</v>
      </c>
      <c r="B1743">
        <v>-89.234999999999999</v>
      </c>
      <c r="C1743">
        <v>404</v>
      </c>
      <c r="D1743">
        <v>110000</v>
      </c>
      <c r="E1743">
        <v>152</v>
      </c>
      <c r="F1743" s="3">
        <v>128.72419740249381</v>
      </c>
    </row>
    <row r="1744" spans="1:6">
      <c r="A1744">
        <v>26</v>
      </c>
      <c r="B1744">
        <v>-89.13</v>
      </c>
      <c r="C1744">
        <v>404</v>
      </c>
      <c r="D1744">
        <v>110000</v>
      </c>
      <c r="E1744">
        <v>120</v>
      </c>
      <c r="F1744" s="3">
        <v>123.92439422784126</v>
      </c>
    </row>
    <row r="1745" spans="1:6">
      <c r="A1745">
        <v>27</v>
      </c>
      <c r="B1745">
        <v>-89.016000000000005</v>
      </c>
      <c r="C1745">
        <v>404</v>
      </c>
      <c r="D1745">
        <v>110000</v>
      </c>
      <c r="E1745">
        <v>127</v>
      </c>
      <c r="F1745" s="3">
        <v>121.94395637015423</v>
      </c>
    </row>
    <row r="1746" spans="1:6">
      <c r="A1746">
        <v>28</v>
      </c>
      <c r="B1746">
        <v>-88.896000000000001</v>
      </c>
      <c r="C1746">
        <v>404</v>
      </c>
      <c r="D1746">
        <v>110000</v>
      </c>
      <c r="E1746">
        <v>112</v>
      </c>
      <c r="F1746" s="3">
        <v>121.2869350170631</v>
      </c>
    </row>
    <row r="1747" spans="1:6">
      <c r="A1747">
        <v>29</v>
      </c>
      <c r="B1747">
        <v>-88.790999999999997</v>
      </c>
      <c r="C1747">
        <v>404</v>
      </c>
      <c r="D1747">
        <v>110000</v>
      </c>
      <c r="E1747">
        <v>83</v>
      </c>
      <c r="F1747" s="3">
        <v>121.12193215932608</v>
      </c>
    </row>
    <row r="1748" spans="1:6">
      <c r="A1748">
        <v>30</v>
      </c>
      <c r="B1748">
        <v>-88.671999999999997</v>
      </c>
      <c r="C1748">
        <v>404</v>
      </c>
      <c r="D1748">
        <v>110000</v>
      </c>
      <c r="E1748">
        <v>106</v>
      </c>
      <c r="F1748" s="3">
        <v>121.0721204484052</v>
      </c>
    </row>
    <row r="1749" spans="1:6">
      <c r="A1749">
        <v>31</v>
      </c>
      <c r="B1749">
        <v>-88.56</v>
      </c>
      <c r="C1749">
        <v>404</v>
      </c>
      <c r="D1749">
        <v>110000</v>
      </c>
      <c r="E1749">
        <v>105</v>
      </c>
      <c r="F1749" s="3">
        <v>121.06174794342984</v>
      </c>
    </row>
    <row r="1750" spans="1:6">
      <c r="A1750">
        <v>32</v>
      </c>
      <c r="B1750">
        <v>-88.451999999999998</v>
      </c>
      <c r="C1750">
        <v>404</v>
      </c>
      <c r="D1750">
        <v>110000</v>
      </c>
      <c r="E1750">
        <v>104</v>
      </c>
      <c r="F1750" s="3">
        <v>121.05961269931129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176</v>
      </c>
      <c r="B1768" t="s">
        <v>155</v>
      </c>
      <c r="C1768" t="s">
        <v>158</v>
      </c>
      <c r="D1768" t="s">
        <v>175</v>
      </c>
      <c r="E1768" t="s">
        <v>174</v>
      </c>
      <c r="F1768" t="s">
        <v>195</v>
      </c>
    </row>
    <row r="1769" spans="1:10">
      <c r="A1769">
        <v>1</v>
      </c>
      <c r="B1769">
        <v>-91.947999999999993</v>
      </c>
      <c r="C1769">
        <v>404</v>
      </c>
      <c r="D1769">
        <v>110000</v>
      </c>
      <c r="E1769">
        <v>42</v>
      </c>
      <c r="F1769" s="3">
        <v>93.186394909015505</v>
      </c>
      <c r="J1769" t="s">
        <v>243</v>
      </c>
    </row>
    <row r="1770" spans="1:10">
      <c r="A1770">
        <v>2</v>
      </c>
      <c r="B1770">
        <v>-91.838999999999999</v>
      </c>
      <c r="C1770">
        <v>404</v>
      </c>
      <c r="D1770">
        <v>110000</v>
      </c>
      <c r="E1770">
        <v>106</v>
      </c>
      <c r="F1770" s="3">
        <v>93.622691595968476</v>
      </c>
    </row>
    <row r="1771" spans="1:10">
      <c r="A1771">
        <v>3</v>
      </c>
      <c r="B1771">
        <v>-91.724000000000004</v>
      </c>
      <c r="C1771">
        <v>404</v>
      </c>
      <c r="D1771">
        <v>110000</v>
      </c>
      <c r="E1771">
        <v>111</v>
      </c>
      <c r="F1771" s="3">
        <v>94.685956045968254</v>
      </c>
    </row>
    <row r="1772" spans="1:10">
      <c r="A1772">
        <v>4</v>
      </c>
      <c r="B1772">
        <v>-91.611999999999995</v>
      </c>
      <c r="C1772">
        <v>404</v>
      </c>
      <c r="D1772">
        <v>110000</v>
      </c>
      <c r="E1772">
        <v>137</v>
      </c>
      <c r="F1772" s="3">
        <v>96.93394362230265</v>
      </c>
    </row>
    <row r="1773" spans="1:10">
      <c r="A1773">
        <v>5</v>
      </c>
      <c r="B1773">
        <v>-91.5</v>
      </c>
      <c r="C1773">
        <v>404</v>
      </c>
      <c r="D1773">
        <v>110000</v>
      </c>
      <c r="E1773">
        <v>125</v>
      </c>
      <c r="F1773" s="3">
        <v>101.447573920285</v>
      </c>
    </row>
    <row r="1774" spans="1:10">
      <c r="A1774">
        <v>6</v>
      </c>
      <c r="B1774">
        <v>-91.394000000000005</v>
      </c>
      <c r="C1774">
        <v>404</v>
      </c>
      <c r="D1774">
        <v>110000</v>
      </c>
      <c r="E1774">
        <v>134</v>
      </c>
      <c r="F1774" s="3">
        <v>109.31169971218542</v>
      </c>
    </row>
    <row r="1775" spans="1:10">
      <c r="A1775">
        <v>7</v>
      </c>
      <c r="B1775">
        <v>-91.281000000000006</v>
      </c>
      <c r="C1775">
        <v>404</v>
      </c>
      <c r="D1775">
        <v>110000</v>
      </c>
      <c r="E1775">
        <v>161</v>
      </c>
      <c r="F1775" s="3">
        <v>123.81283459638647</v>
      </c>
    </row>
    <row r="1776" spans="1:10">
      <c r="A1776">
        <v>8</v>
      </c>
      <c r="B1776">
        <v>-91.165000000000006</v>
      </c>
      <c r="C1776">
        <v>404</v>
      </c>
      <c r="D1776">
        <v>110000</v>
      </c>
      <c r="E1776">
        <v>176</v>
      </c>
      <c r="F1776" s="3">
        <v>148.29197626906296</v>
      </c>
    </row>
    <row r="1777" spans="1:6">
      <c r="A1777">
        <v>9</v>
      </c>
      <c r="B1777">
        <v>-91.049000000000007</v>
      </c>
      <c r="C1777">
        <v>404</v>
      </c>
      <c r="D1777">
        <v>110000</v>
      </c>
      <c r="E1777">
        <v>172</v>
      </c>
      <c r="F1777" s="3">
        <v>185.67185179605909</v>
      </c>
    </row>
    <row r="1778" spans="1:6">
      <c r="A1778">
        <v>10</v>
      </c>
      <c r="B1778">
        <v>-90.933999999999997</v>
      </c>
      <c r="C1778">
        <v>404</v>
      </c>
      <c r="D1778">
        <v>110000</v>
      </c>
      <c r="E1778">
        <v>233</v>
      </c>
      <c r="F1778" s="3">
        <v>237.61135322845226</v>
      </c>
    </row>
    <row r="1779" spans="1:6">
      <c r="A1779">
        <v>11</v>
      </c>
      <c r="B1779">
        <v>-90.823999999999998</v>
      </c>
      <c r="C1779">
        <v>404</v>
      </c>
      <c r="D1779">
        <v>110000</v>
      </c>
      <c r="E1779">
        <v>290</v>
      </c>
      <c r="F1779" s="3">
        <v>300.97660890582637</v>
      </c>
    </row>
    <row r="1780" spans="1:6">
      <c r="A1780">
        <v>12</v>
      </c>
      <c r="B1780">
        <v>-90.709000000000003</v>
      </c>
      <c r="C1780">
        <v>404</v>
      </c>
      <c r="D1780">
        <v>110000</v>
      </c>
      <c r="E1780">
        <v>355</v>
      </c>
      <c r="F1780" s="3">
        <v>377.94811939614272</v>
      </c>
    </row>
    <row r="1781" spans="1:6">
      <c r="A1781">
        <v>13</v>
      </c>
      <c r="B1781">
        <v>-90.594999999999999</v>
      </c>
      <c r="C1781">
        <v>404</v>
      </c>
      <c r="D1781">
        <v>110000</v>
      </c>
      <c r="E1781">
        <v>409</v>
      </c>
      <c r="F1781" s="3">
        <v>457.63611314921332</v>
      </c>
    </row>
    <row r="1782" spans="1:6">
      <c r="A1782">
        <v>14</v>
      </c>
      <c r="B1782">
        <v>-90.486999999999995</v>
      </c>
      <c r="C1782">
        <v>404</v>
      </c>
      <c r="D1782">
        <v>110000</v>
      </c>
      <c r="E1782">
        <v>530</v>
      </c>
      <c r="F1782" s="3">
        <v>526.69068793627457</v>
      </c>
    </row>
    <row r="1783" spans="1:6">
      <c r="A1783">
        <v>15</v>
      </c>
      <c r="B1783">
        <v>-90.372</v>
      </c>
      <c r="C1783">
        <v>404</v>
      </c>
      <c r="D1783">
        <v>110000</v>
      </c>
      <c r="E1783">
        <v>614</v>
      </c>
      <c r="F1783" s="3">
        <v>582.13742022215979</v>
      </c>
    </row>
    <row r="1784" spans="1:6">
      <c r="A1784">
        <v>16</v>
      </c>
      <c r="B1784">
        <v>-90.256</v>
      </c>
      <c r="C1784">
        <v>404</v>
      </c>
      <c r="D1784">
        <v>110000</v>
      </c>
      <c r="E1784">
        <v>633</v>
      </c>
      <c r="F1784" s="3">
        <v>609.33623253177336</v>
      </c>
    </row>
    <row r="1785" spans="1:6">
      <c r="A1785">
        <v>17</v>
      </c>
      <c r="B1785">
        <v>-90.14</v>
      </c>
      <c r="C1785">
        <v>404</v>
      </c>
      <c r="D1785">
        <v>110000</v>
      </c>
      <c r="E1785">
        <v>633</v>
      </c>
      <c r="F1785" s="3">
        <v>602.45461405800404</v>
      </c>
    </row>
    <row r="1786" spans="1:6">
      <c r="A1786">
        <v>18</v>
      </c>
      <c r="B1786">
        <v>-90.025000000000006</v>
      </c>
      <c r="C1786">
        <v>404</v>
      </c>
      <c r="D1786">
        <v>110000</v>
      </c>
      <c r="E1786">
        <v>568</v>
      </c>
      <c r="F1786" s="3">
        <v>563.30298524138288</v>
      </c>
    </row>
    <row r="1787" spans="1:6">
      <c r="A1787">
        <v>19</v>
      </c>
      <c r="B1787">
        <v>-89.918999999999997</v>
      </c>
      <c r="C1787">
        <v>404</v>
      </c>
      <c r="D1787">
        <v>110000</v>
      </c>
      <c r="E1787">
        <v>536</v>
      </c>
      <c r="F1787" s="3">
        <v>504.94238727207676</v>
      </c>
    </row>
    <row r="1788" spans="1:6">
      <c r="A1788">
        <v>20</v>
      </c>
      <c r="B1788">
        <v>-89.805999999999997</v>
      </c>
      <c r="C1788">
        <v>404</v>
      </c>
      <c r="D1788">
        <v>110000</v>
      </c>
      <c r="E1788">
        <v>411</v>
      </c>
      <c r="F1788" s="3">
        <v>429.14080109423099</v>
      </c>
    </row>
    <row r="1789" spans="1:6">
      <c r="A1789">
        <v>21</v>
      </c>
      <c r="B1789">
        <v>-89.691000000000003</v>
      </c>
      <c r="C1789">
        <v>404</v>
      </c>
      <c r="D1789">
        <v>110000</v>
      </c>
      <c r="E1789">
        <v>332</v>
      </c>
      <c r="F1789" s="3">
        <v>348.89217056010517</v>
      </c>
    </row>
    <row r="1790" spans="1:6">
      <c r="A1790">
        <v>22</v>
      </c>
      <c r="B1790">
        <v>-89.576999999999998</v>
      </c>
      <c r="C1790">
        <v>404</v>
      </c>
      <c r="D1790">
        <v>110000</v>
      </c>
      <c r="E1790">
        <v>264</v>
      </c>
      <c r="F1790" s="3">
        <v>275.87290480402874</v>
      </c>
    </row>
    <row r="1791" spans="1:6">
      <c r="A1791">
        <v>23</v>
      </c>
      <c r="B1791">
        <v>-89.457999999999998</v>
      </c>
      <c r="C1791">
        <v>404</v>
      </c>
      <c r="D1791">
        <v>110000</v>
      </c>
      <c r="E1791">
        <v>190</v>
      </c>
      <c r="F1791" s="3">
        <v>213.108977715815</v>
      </c>
    </row>
    <row r="1792" spans="1:6">
      <c r="A1792">
        <v>24</v>
      </c>
      <c r="B1792">
        <v>-89.341999999999999</v>
      </c>
      <c r="C1792">
        <v>404</v>
      </c>
      <c r="D1792">
        <v>110000</v>
      </c>
      <c r="E1792">
        <v>170</v>
      </c>
      <c r="F1792" s="3">
        <v>167.43829683252613</v>
      </c>
    </row>
    <row r="1793" spans="1:6">
      <c r="A1793">
        <v>25</v>
      </c>
      <c r="B1793">
        <v>-89.234999999999999</v>
      </c>
      <c r="C1793">
        <v>404</v>
      </c>
      <c r="D1793">
        <v>110000</v>
      </c>
      <c r="E1793">
        <v>149</v>
      </c>
      <c r="F1793" s="3">
        <v>138.07707265110628</v>
      </c>
    </row>
    <row r="1794" spans="1:6">
      <c r="A1794">
        <v>26</v>
      </c>
      <c r="B1794">
        <v>-89.13</v>
      </c>
      <c r="C1794">
        <v>404</v>
      </c>
      <c r="D1794">
        <v>110000</v>
      </c>
      <c r="E1794">
        <v>136</v>
      </c>
      <c r="F1794" s="3">
        <v>119.0366673654981</v>
      </c>
    </row>
    <row r="1795" spans="1:6">
      <c r="A1795">
        <v>27</v>
      </c>
      <c r="B1795">
        <v>-89.016000000000005</v>
      </c>
      <c r="C1795">
        <v>404</v>
      </c>
      <c r="D1795">
        <v>110000</v>
      </c>
      <c r="E1795">
        <v>120</v>
      </c>
      <c r="F1795" s="3">
        <v>106.45087810689985</v>
      </c>
    </row>
    <row r="1796" spans="1:6">
      <c r="A1796">
        <v>28</v>
      </c>
      <c r="B1796">
        <v>-88.896000000000001</v>
      </c>
      <c r="C1796">
        <v>404</v>
      </c>
      <c r="D1796">
        <v>110000</v>
      </c>
      <c r="E1796">
        <v>93</v>
      </c>
      <c r="F1796" s="3">
        <v>99.22364978279478</v>
      </c>
    </row>
    <row r="1797" spans="1:6">
      <c r="A1797">
        <v>29</v>
      </c>
      <c r="B1797">
        <v>-88.790999999999997</v>
      </c>
      <c r="C1797">
        <v>404</v>
      </c>
      <c r="D1797">
        <v>110000</v>
      </c>
      <c r="E1797">
        <v>105</v>
      </c>
      <c r="F1797" s="3">
        <v>95.957637141985273</v>
      </c>
    </row>
    <row r="1798" spans="1:6">
      <c r="A1798">
        <v>30</v>
      </c>
      <c r="B1798">
        <v>-88.671999999999997</v>
      </c>
      <c r="C1798">
        <v>404</v>
      </c>
      <c r="D1798">
        <v>110000</v>
      </c>
      <c r="E1798">
        <v>103</v>
      </c>
      <c r="F1798" s="3">
        <v>94.153285045412346</v>
      </c>
    </row>
    <row r="1799" spans="1:6">
      <c r="A1799">
        <v>31</v>
      </c>
      <c r="B1799">
        <v>-88.56</v>
      </c>
      <c r="C1799">
        <v>404</v>
      </c>
      <c r="D1799">
        <v>110000</v>
      </c>
      <c r="E1799">
        <v>95</v>
      </c>
      <c r="F1799" s="3">
        <v>93.405414649541385</v>
      </c>
    </row>
    <row r="1800" spans="1:6">
      <c r="A1800">
        <v>32</v>
      </c>
      <c r="B1800">
        <v>-88.451999999999998</v>
      </c>
      <c r="C1800">
        <v>404</v>
      </c>
      <c r="D1800">
        <v>110000</v>
      </c>
      <c r="E1800">
        <v>78</v>
      </c>
      <c r="F1800" s="3">
        <v>93.096363290566032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176</v>
      </c>
      <c r="B1818" t="s">
        <v>155</v>
      </c>
      <c r="C1818" t="s">
        <v>158</v>
      </c>
      <c r="D1818" t="s">
        <v>175</v>
      </c>
      <c r="E1818" t="s">
        <v>174</v>
      </c>
      <c r="F1818" t="s">
        <v>195</v>
      </c>
    </row>
    <row r="1819" spans="1:10">
      <c r="A1819">
        <v>1</v>
      </c>
      <c r="B1819">
        <v>-91.947999999999993</v>
      </c>
      <c r="C1819">
        <v>406</v>
      </c>
      <c r="D1819">
        <v>110000</v>
      </c>
      <c r="E1819">
        <v>71</v>
      </c>
      <c r="F1819" s="3">
        <v>98.728246699333539</v>
      </c>
      <c r="J1819" t="s">
        <v>244</v>
      </c>
    </row>
    <row r="1820" spans="1:10">
      <c r="A1820">
        <v>2</v>
      </c>
      <c r="B1820">
        <v>-91.838999999999999</v>
      </c>
      <c r="C1820">
        <v>406</v>
      </c>
      <c r="D1820">
        <v>110000</v>
      </c>
      <c r="E1820">
        <v>113</v>
      </c>
      <c r="F1820" s="3">
        <v>99.261668861854375</v>
      </c>
    </row>
    <row r="1821" spans="1:10">
      <c r="A1821">
        <v>3</v>
      </c>
      <c r="B1821">
        <v>-91.724000000000004</v>
      </c>
      <c r="C1821">
        <v>406</v>
      </c>
      <c r="D1821">
        <v>110000</v>
      </c>
      <c r="E1821">
        <v>122</v>
      </c>
      <c r="F1821" s="3">
        <v>100.39186678793091</v>
      </c>
    </row>
    <row r="1822" spans="1:10">
      <c r="A1822">
        <v>4</v>
      </c>
      <c r="B1822">
        <v>-91.611999999999995</v>
      </c>
      <c r="C1822">
        <v>406</v>
      </c>
      <c r="D1822">
        <v>110000</v>
      </c>
      <c r="E1822">
        <v>127</v>
      </c>
      <c r="F1822" s="3">
        <v>102.49781033126857</v>
      </c>
    </row>
    <row r="1823" spans="1:10">
      <c r="A1823">
        <v>5</v>
      </c>
      <c r="B1823">
        <v>-91.5</v>
      </c>
      <c r="C1823">
        <v>406</v>
      </c>
      <c r="D1823">
        <v>110000</v>
      </c>
      <c r="E1823">
        <v>111</v>
      </c>
      <c r="F1823" s="3">
        <v>106.28245918568058</v>
      </c>
    </row>
    <row r="1824" spans="1:10">
      <c r="A1824">
        <v>6</v>
      </c>
      <c r="B1824">
        <v>-91.394000000000005</v>
      </c>
      <c r="C1824">
        <v>406</v>
      </c>
      <c r="D1824">
        <v>110000</v>
      </c>
      <c r="E1824">
        <v>154</v>
      </c>
      <c r="F1824" s="3">
        <v>112.28595726915498</v>
      </c>
    </row>
    <row r="1825" spans="1:6">
      <c r="A1825">
        <v>7</v>
      </c>
      <c r="B1825">
        <v>-91.281000000000006</v>
      </c>
      <c r="C1825">
        <v>406</v>
      </c>
      <c r="D1825">
        <v>110000</v>
      </c>
      <c r="E1825">
        <v>154</v>
      </c>
      <c r="F1825" s="3">
        <v>122.49358724276256</v>
      </c>
    </row>
    <row r="1826" spans="1:6">
      <c r="A1826">
        <v>8</v>
      </c>
      <c r="B1826">
        <v>-91.165000000000006</v>
      </c>
      <c r="C1826">
        <v>406</v>
      </c>
      <c r="D1826">
        <v>110000</v>
      </c>
      <c r="E1826">
        <v>177</v>
      </c>
      <c r="F1826" s="3">
        <v>138.57396259195471</v>
      </c>
    </row>
    <row r="1827" spans="1:6">
      <c r="A1827">
        <v>9</v>
      </c>
      <c r="B1827">
        <v>-91.049000000000007</v>
      </c>
      <c r="C1827">
        <v>406</v>
      </c>
      <c r="D1827">
        <v>110000</v>
      </c>
      <c r="E1827">
        <v>166</v>
      </c>
      <c r="F1827" s="3">
        <v>161.85527269186719</v>
      </c>
    </row>
    <row r="1828" spans="1:6">
      <c r="A1828">
        <v>10</v>
      </c>
      <c r="B1828">
        <v>-90.933999999999997</v>
      </c>
      <c r="C1828">
        <v>406</v>
      </c>
      <c r="D1828">
        <v>110000</v>
      </c>
      <c r="E1828">
        <v>201</v>
      </c>
      <c r="F1828" s="3">
        <v>193.08172671131385</v>
      </c>
    </row>
    <row r="1829" spans="1:6">
      <c r="A1829">
        <v>11</v>
      </c>
      <c r="B1829">
        <v>-90.823999999999998</v>
      </c>
      <c r="C1829">
        <v>406</v>
      </c>
      <c r="D1829">
        <v>110000</v>
      </c>
      <c r="E1829">
        <v>205</v>
      </c>
      <c r="F1829" s="3">
        <v>230.5785759803349</v>
      </c>
    </row>
    <row r="1830" spans="1:6">
      <c r="A1830">
        <v>12</v>
      </c>
      <c r="B1830">
        <v>-90.709000000000003</v>
      </c>
      <c r="C1830">
        <v>406</v>
      </c>
      <c r="D1830">
        <v>110000</v>
      </c>
      <c r="E1830">
        <v>256</v>
      </c>
      <c r="F1830" s="3">
        <v>276.38186799684115</v>
      </c>
    </row>
    <row r="1831" spans="1:6">
      <c r="A1831">
        <v>13</v>
      </c>
      <c r="B1831">
        <v>-90.594999999999999</v>
      </c>
      <c r="C1831">
        <v>406</v>
      </c>
      <c r="D1831">
        <v>110000</v>
      </c>
      <c r="E1831">
        <v>306</v>
      </c>
      <c r="F1831" s="3">
        <v>325.40194983535594</v>
      </c>
    </row>
    <row r="1832" spans="1:6">
      <c r="A1832">
        <v>14</v>
      </c>
      <c r="B1832">
        <v>-90.486999999999995</v>
      </c>
      <c r="C1832">
        <v>406</v>
      </c>
      <c r="D1832">
        <v>110000</v>
      </c>
      <c r="E1832">
        <v>338</v>
      </c>
      <c r="F1832" s="3">
        <v>371.00284955795235</v>
      </c>
    </row>
    <row r="1833" spans="1:6">
      <c r="A1833">
        <v>15</v>
      </c>
      <c r="B1833">
        <v>-90.372</v>
      </c>
      <c r="C1833">
        <v>406</v>
      </c>
      <c r="D1833">
        <v>110000</v>
      </c>
      <c r="E1833">
        <v>419</v>
      </c>
      <c r="F1833" s="3">
        <v>413.29586825619066</v>
      </c>
    </row>
    <row r="1834" spans="1:6">
      <c r="A1834">
        <v>16</v>
      </c>
      <c r="B1834">
        <v>-90.256</v>
      </c>
      <c r="C1834">
        <v>406</v>
      </c>
      <c r="D1834">
        <v>110000</v>
      </c>
      <c r="E1834">
        <v>464</v>
      </c>
      <c r="F1834" s="3">
        <v>443.82051991280309</v>
      </c>
    </row>
    <row r="1835" spans="1:6">
      <c r="A1835">
        <v>17</v>
      </c>
      <c r="B1835">
        <v>-90.14</v>
      </c>
      <c r="C1835">
        <v>406</v>
      </c>
      <c r="D1835">
        <v>110000</v>
      </c>
      <c r="E1835">
        <v>488</v>
      </c>
      <c r="F1835" s="3">
        <v>457.67953980539511</v>
      </c>
    </row>
    <row r="1836" spans="1:6">
      <c r="A1836">
        <v>18</v>
      </c>
      <c r="B1836">
        <v>-90.025000000000006</v>
      </c>
      <c r="C1836">
        <v>406</v>
      </c>
      <c r="D1836">
        <v>110000</v>
      </c>
      <c r="E1836">
        <v>449</v>
      </c>
      <c r="F1836" s="3">
        <v>452.86357285861027</v>
      </c>
    </row>
    <row r="1837" spans="1:6">
      <c r="A1837">
        <v>19</v>
      </c>
      <c r="B1837">
        <v>-89.918999999999997</v>
      </c>
      <c r="C1837">
        <v>406</v>
      </c>
      <c r="D1837">
        <v>110000</v>
      </c>
      <c r="E1837">
        <v>452</v>
      </c>
      <c r="F1837" s="3">
        <v>432.64510642734973</v>
      </c>
    </row>
    <row r="1838" spans="1:6">
      <c r="A1838">
        <v>20</v>
      </c>
      <c r="B1838">
        <v>-89.805999999999997</v>
      </c>
      <c r="C1838">
        <v>406</v>
      </c>
      <c r="D1838">
        <v>110000</v>
      </c>
      <c r="E1838">
        <v>410</v>
      </c>
      <c r="F1838" s="3">
        <v>397.37471260447217</v>
      </c>
    </row>
    <row r="1839" spans="1:6">
      <c r="A1839">
        <v>21</v>
      </c>
      <c r="B1839">
        <v>-89.691000000000003</v>
      </c>
      <c r="C1839">
        <v>406</v>
      </c>
      <c r="D1839">
        <v>110000</v>
      </c>
      <c r="E1839">
        <v>354</v>
      </c>
      <c r="F1839" s="3">
        <v>351.81904290491502</v>
      </c>
    </row>
    <row r="1840" spans="1:6">
      <c r="A1840">
        <v>22</v>
      </c>
      <c r="B1840">
        <v>-89.576999999999998</v>
      </c>
      <c r="C1840">
        <v>406</v>
      </c>
      <c r="D1840">
        <v>110000</v>
      </c>
      <c r="E1840">
        <v>292</v>
      </c>
      <c r="F1840" s="3">
        <v>302.6924217841555</v>
      </c>
    </row>
    <row r="1841" spans="1:6">
      <c r="A1841">
        <v>23</v>
      </c>
      <c r="B1841">
        <v>-89.457999999999998</v>
      </c>
      <c r="C1841">
        <v>406</v>
      </c>
      <c r="D1841">
        <v>110000</v>
      </c>
      <c r="E1841">
        <v>255</v>
      </c>
      <c r="F1841" s="3">
        <v>252.8329942403968</v>
      </c>
    </row>
    <row r="1842" spans="1:6">
      <c r="A1842">
        <v>24</v>
      </c>
      <c r="B1842">
        <v>-89.341999999999999</v>
      </c>
      <c r="C1842">
        <v>406</v>
      </c>
      <c r="D1842">
        <v>110000</v>
      </c>
      <c r="E1842">
        <v>200</v>
      </c>
      <c r="F1842" s="3">
        <v>209.79091678419357</v>
      </c>
    </row>
    <row r="1843" spans="1:6">
      <c r="A1843">
        <v>25</v>
      </c>
      <c r="B1843">
        <v>-89.234999999999999</v>
      </c>
      <c r="C1843">
        <v>406</v>
      </c>
      <c r="D1843">
        <v>110000</v>
      </c>
      <c r="E1843">
        <v>172</v>
      </c>
      <c r="F1843" s="3">
        <v>176.99862819901563</v>
      </c>
    </row>
    <row r="1844" spans="1:6">
      <c r="A1844">
        <v>26</v>
      </c>
      <c r="B1844">
        <v>-89.13</v>
      </c>
      <c r="C1844">
        <v>406</v>
      </c>
      <c r="D1844">
        <v>110000</v>
      </c>
      <c r="E1844">
        <v>148</v>
      </c>
      <c r="F1844" s="3">
        <v>151.80468426635258</v>
      </c>
    </row>
    <row r="1845" spans="1:6">
      <c r="A1845">
        <v>27</v>
      </c>
      <c r="B1845">
        <v>-89.016000000000005</v>
      </c>
      <c r="C1845">
        <v>406</v>
      </c>
      <c r="D1845">
        <v>110000</v>
      </c>
      <c r="E1845">
        <v>133</v>
      </c>
      <c r="F1845" s="3">
        <v>131.79391955698728</v>
      </c>
    </row>
    <row r="1846" spans="1:6">
      <c r="A1846">
        <v>28</v>
      </c>
      <c r="B1846">
        <v>-88.896000000000001</v>
      </c>
      <c r="C1846">
        <v>406</v>
      </c>
      <c r="D1846">
        <v>110000</v>
      </c>
      <c r="E1846">
        <v>126</v>
      </c>
      <c r="F1846" s="3">
        <v>117.64617322703629</v>
      </c>
    </row>
    <row r="1847" spans="1:6">
      <c r="A1847">
        <v>29</v>
      </c>
      <c r="B1847">
        <v>-88.790999999999997</v>
      </c>
      <c r="C1847">
        <v>406</v>
      </c>
      <c r="D1847">
        <v>110000</v>
      </c>
      <c r="E1847">
        <v>112</v>
      </c>
      <c r="F1847" s="3">
        <v>109.71575232704011</v>
      </c>
    </row>
    <row r="1848" spans="1:6">
      <c r="A1848">
        <v>30</v>
      </c>
      <c r="B1848">
        <v>-88.671999999999997</v>
      </c>
      <c r="C1848">
        <v>406</v>
      </c>
      <c r="D1848">
        <v>110000</v>
      </c>
      <c r="E1848">
        <v>80</v>
      </c>
      <c r="F1848" s="3">
        <v>104.24858109466257</v>
      </c>
    </row>
    <row r="1849" spans="1:6">
      <c r="A1849">
        <v>31</v>
      </c>
      <c r="B1849">
        <v>-88.56</v>
      </c>
      <c r="C1849">
        <v>406</v>
      </c>
      <c r="D1849">
        <v>110000</v>
      </c>
      <c r="E1849">
        <v>79</v>
      </c>
      <c r="F1849" s="3">
        <v>101.35175469560805</v>
      </c>
    </row>
    <row r="1850" spans="1:6">
      <c r="A1850">
        <v>32</v>
      </c>
      <c r="B1850">
        <v>-88.451999999999998</v>
      </c>
      <c r="C1850">
        <v>406</v>
      </c>
      <c r="D1850">
        <v>110000</v>
      </c>
      <c r="E1850">
        <v>90</v>
      </c>
      <c r="F1850" s="3">
        <v>99.820906466383235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84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176</v>
      </c>
      <c r="B1868" t="s">
        <v>155</v>
      </c>
      <c r="C1868" t="s">
        <v>158</v>
      </c>
      <c r="D1868" t="s">
        <v>175</v>
      </c>
      <c r="E1868" t="s">
        <v>174</v>
      </c>
      <c r="F1868" t="s">
        <v>195</v>
      </c>
    </row>
    <row r="1869" spans="1:10">
      <c r="A1869">
        <v>1</v>
      </c>
      <c r="B1869">
        <v>-91.947999999999993</v>
      </c>
      <c r="C1869">
        <v>404</v>
      </c>
      <c r="D1869">
        <v>110000</v>
      </c>
      <c r="E1869">
        <v>79</v>
      </c>
      <c r="F1869" s="3">
        <v>126.4977074331604</v>
      </c>
      <c r="J1869" t="s">
        <v>245</v>
      </c>
    </row>
    <row r="1870" spans="1:10">
      <c r="A1870">
        <v>2</v>
      </c>
      <c r="B1870">
        <v>-91.838999999999999</v>
      </c>
      <c r="C1870">
        <v>404</v>
      </c>
      <c r="D1870">
        <v>110000</v>
      </c>
      <c r="E1870">
        <v>118</v>
      </c>
      <c r="F1870" s="3">
        <v>126.50614981032986</v>
      </c>
    </row>
    <row r="1871" spans="1:10">
      <c r="A1871">
        <v>3</v>
      </c>
      <c r="B1871">
        <v>-91.724000000000004</v>
      </c>
      <c r="C1871">
        <v>404</v>
      </c>
      <c r="D1871">
        <v>110000</v>
      </c>
      <c r="E1871">
        <v>143</v>
      </c>
      <c r="F1871" s="3">
        <v>126.5453223705733</v>
      </c>
    </row>
    <row r="1872" spans="1:10">
      <c r="A1872">
        <v>4</v>
      </c>
      <c r="B1872">
        <v>-91.611999999999995</v>
      </c>
      <c r="C1872">
        <v>404</v>
      </c>
      <c r="D1872">
        <v>110000</v>
      </c>
      <c r="E1872">
        <v>136</v>
      </c>
      <c r="F1872" s="3">
        <v>126.69607113175029</v>
      </c>
    </row>
    <row r="1873" spans="1:6">
      <c r="A1873">
        <v>5</v>
      </c>
      <c r="B1873">
        <v>-91.5</v>
      </c>
      <c r="C1873">
        <v>404</v>
      </c>
      <c r="D1873">
        <v>110000</v>
      </c>
      <c r="E1873">
        <v>122</v>
      </c>
      <c r="F1873" s="3">
        <v>127.2207005725201</v>
      </c>
    </row>
    <row r="1874" spans="1:6">
      <c r="A1874">
        <v>6</v>
      </c>
      <c r="B1874">
        <v>-91.394000000000005</v>
      </c>
      <c r="C1874">
        <v>404</v>
      </c>
      <c r="D1874">
        <v>110000</v>
      </c>
      <c r="E1874">
        <v>156</v>
      </c>
      <c r="F1874" s="3">
        <v>128.71297339934421</v>
      </c>
    </row>
    <row r="1875" spans="1:6">
      <c r="A1875">
        <v>7</v>
      </c>
      <c r="B1875">
        <v>-91.281000000000006</v>
      </c>
      <c r="C1875">
        <v>404</v>
      </c>
      <c r="D1875">
        <v>110000</v>
      </c>
      <c r="E1875">
        <v>157</v>
      </c>
      <c r="F1875" s="3">
        <v>133.06309128079982</v>
      </c>
    </row>
    <row r="1876" spans="1:6">
      <c r="A1876">
        <v>8</v>
      </c>
      <c r="B1876">
        <v>-91.165000000000006</v>
      </c>
      <c r="C1876">
        <v>404</v>
      </c>
      <c r="D1876">
        <v>110000</v>
      </c>
      <c r="E1876">
        <v>152</v>
      </c>
      <c r="F1876" s="3">
        <v>144.36862318055776</v>
      </c>
    </row>
    <row r="1877" spans="1:6">
      <c r="A1877">
        <v>9</v>
      </c>
      <c r="B1877">
        <v>-91.049000000000007</v>
      </c>
      <c r="C1877">
        <v>404</v>
      </c>
      <c r="D1877">
        <v>110000</v>
      </c>
      <c r="E1877">
        <v>199</v>
      </c>
      <c r="F1877" s="3">
        <v>169.85442899781094</v>
      </c>
    </row>
    <row r="1878" spans="1:6">
      <c r="A1878">
        <v>10</v>
      </c>
      <c r="B1878">
        <v>-90.933999999999997</v>
      </c>
      <c r="C1878">
        <v>404</v>
      </c>
      <c r="D1878">
        <v>110000</v>
      </c>
      <c r="E1878">
        <v>261</v>
      </c>
      <c r="F1878" s="3">
        <v>219.68490943561562</v>
      </c>
    </row>
    <row r="1879" spans="1:6">
      <c r="A1879">
        <v>11</v>
      </c>
      <c r="B1879">
        <v>-90.823999999999998</v>
      </c>
      <c r="C1879">
        <v>404</v>
      </c>
      <c r="D1879">
        <v>110000</v>
      </c>
      <c r="E1879">
        <v>299</v>
      </c>
      <c r="F1879" s="3">
        <v>300.79721005674418</v>
      </c>
    </row>
    <row r="1880" spans="1:6">
      <c r="A1880">
        <v>12</v>
      </c>
      <c r="B1880">
        <v>-90.709000000000003</v>
      </c>
      <c r="C1880">
        <v>404</v>
      </c>
      <c r="D1880">
        <v>110000</v>
      </c>
      <c r="E1880">
        <v>379</v>
      </c>
      <c r="F1880" s="3">
        <v>426.83000385205474</v>
      </c>
    </row>
    <row r="1881" spans="1:6">
      <c r="A1881">
        <v>13</v>
      </c>
      <c r="B1881">
        <v>-90.594999999999999</v>
      </c>
      <c r="C1881">
        <v>404</v>
      </c>
      <c r="D1881">
        <v>110000</v>
      </c>
      <c r="E1881">
        <v>528</v>
      </c>
      <c r="F1881" s="3">
        <v>587.21157725510488</v>
      </c>
    </row>
    <row r="1882" spans="1:6">
      <c r="A1882">
        <v>14</v>
      </c>
      <c r="B1882">
        <v>-90.486999999999995</v>
      </c>
      <c r="C1882">
        <v>404</v>
      </c>
      <c r="D1882">
        <v>110000</v>
      </c>
      <c r="E1882">
        <v>776</v>
      </c>
      <c r="F1882" s="3">
        <v>750.24630143365187</v>
      </c>
    </row>
    <row r="1883" spans="1:6">
      <c r="A1883">
        <v>15</v>
      </c>
      <c r="B1883">
        <v>-90.372</v>
      </c>
      <c r="C1883">
        <v>404</v>
      </c>
      <c r="D1883">
        <v>110000</v>
      </c>
      <c r="E1883">
        <v>962</v>
      </c>
      <c r="F1883" s="3">
        <v>898.37851284308363</v>
      </c>
    </row>
    <row r="1884" spans="1:6">
      <c r="A1884">
        <v>16</v>
      </c>
      <c r="B1884">
        <v>-90.256</v>
      </c>
      <c r="C1884">
        <v>404</v>
      </c>
      <c r="D1884">
        <v>110000</v>
      </c>
      <c r="E1884">
        <v>950</v>
      </c>
      <c r="F1884" s="3">
        <v>979.98098700252206</v>
      </c>
    </row>
    <row r="1885" spans="1:6">
      <c r="A1885">
        <v>17</v>
      </c>
      <c r="B1885">
        <v>-90.14</v>
      </c>
      <c r="C1885">
        <v>404</v>
      </c>
      <c r="D1885">
        <v>110000</v>
      </c>
      <c r="E1885">
        <v>1055</v>
      </c>
      <c r="F1885" s="3">
        <v>967.74580912798308</v>
      </c>
    </row>
    <row r="1886" spans="1:6">
      <c r="A1886">
        <v>18</v>
      </c>
      <c r="B1886">
        <v>-90.025000000000006</v>
      </c>
      <c r="C1886">
        <v>404</v>
      </c>
      <c r="D1886">
        <v>110000</v>
      </c>
      <c r="E1886">
        <v>873</v>
      </c>
      <c r="F1886" s="3">
        <v>866.84440179359797</v>
      </c>
    </row>
    <row r="1887" spans="1:6">
      <c r="A1887">
        <v>19</v>
      </c>
      <c r="B1887">
        <v>-89.918999999999997</v>
      </c>
      <c r="C1887">
        <v>404</v>
      </c>
      <c r="D1887">
        <v>110000</v>
      </c>
      <c r="E1887">
        <v>687</v>
      </c>
      <c r="F1887" s="3">
        <v>721.93878689506391</v>
      </c>
    </row>
    <row r="1888" spans="1:6">
      <c r="A1888">
        <v>20</v>
      </c>
      <c r="B1888">
        <v>-89.805999999999997</v>
      </c>
      <c r="C1888">
        <v>404</v>
      </c>
      <c r="D1888">
        <v>110000</v>
      </c>
      <c r="E1888">
        <v>539</v>
      </c>
      <c r="F1888" s="3">
        <v>551.21037864031734</v>
      </c>
    </row>
    <row r="1889" spans="1:6">
      <c r="A1889">
        <v>21</v>
      </c>
      <c r="B1889">
        <v>-89.691000000000003</v>
      </c>
      <c r="C1889">
        <v>404</v>
      </c>
      <c r="D1889">
        <v>110000</v>
      </c>
      <c r="E1889">
        <v>360</v>
      </c>
      <c r="F1889" s="3">
        <v>395.7266222852507</v>
      </c>
    </row>
    <row r="1890" spans="1:6">
      <c r="A1890">
        <v>22</v>
      </c>
      <c r="B1890">
        <v>-89.576999999999998</v>
      </c>
      <c r="C1890">
        <v>404</v>
      </c>
      <c r="D1890">
        <v>110000</v>
      </c>
      <c r="E1890">
        <v>270</v>
      </c>
      <c r="F1890" s="3">
        <v>279.76435547234257</v>
      </c>
    </row>
    <row r="1891" spans="1:6">
      <c r="A1891">
        <v>23</v>
      </c>
      <c r="B1891">
        <v>-89.457999999999998</v>
      </c>
      <c r="C1891">
        <v>404</v>
      </c>
      <c r="D1891">
        <v>110000</v>
      </c>
      <c r="E1891">
        <v>245</v>
      </c>
      <c r="F1891" s="3">
        <v>202.11331617882195</v>
      </c>
    </row>
    <row r="1892" spans="1:6">
      <c r="A1892">
        <v>24</v>
      </c>
      <c r="B1892">
        <v>-89.341999999999999</v>
      </c>
      <c r="C1892">
        <v>404</v>
      </c>
      <c r="D1892">
        <v>110000</v>
      </c>
      <c r="E1892">
        <v>187</v>
      </c>
      <c r="F1892" s="3">
        <v>160.29952609984332</v>
      </c>
    </row>
    <row r="1893" spans="1:6">
      <c r="A1893">
        <v>25</v>
      </c>
      <c r="B1893">
        <v>-89.234999999999999</v>
      </c>
      <c r="C1893">
        <v>404</v>
      </c>
      <c r="D1893">
        <v>110000</v>
      </c>
      <c r="E1893">
        <v>145</v>
      </c>
      <c r="F1893" s="3">
        <v>141.02277879885122</v>
      </c>
    </row>
    <row r="1894" spans="1:6">
      <c r="A1894">
        <v>26</v>
      </c>
      <c r="B1894">
        <v>-89.13</v>
      </c>
      <c r="C1894">
        <v>404</v>
      </c>
      <c r="D1894">
        <v>110000</v>
      </c>
      <c r="E1894">
        <v>168</v>
      </c>
      <c r="F1894" s="3">
        <v>132.2627399410477</v>
      </c>
    </row>
    <row r="1895" spans="1:6">
      <c r="A1895">
        <v>27</v>
      </c>
      <c r="B1895">
        <v>-89.016000000000005</v>
      </c>
      <c r="C1895">
        <v>404</v>
      </c>
      <c r="D1895">
        <v>110000</v>
      </c>
      <c r="E1895">
        <v>134</v>
      </c>
      <c r="F1895" s="3">
        <v>128.39681068181287</v>
      </c>
    </row>
    <row r="1896" spans="1:6">
      <c r="A1896">
        <v>28</v>
      </c>
      <c r="B1896">
        <v>-88.896000000000001</v>
      </c>
      <c r="C1896">
        <v>404</v>
      </c>
      <c r="D1896">
        <v>110000</v>
      </c>
      <c r="E1896">
        <v>129</v>
      </c>
      <c r="F1896" s="3">
        <v>127.01992279112648</v>
      </c>
    </row>
    <row r="1897" spans="1:6">
      <c r="A1897">
        <v>29</v>
      </c>
      <c r="B1897">
        <v>-88.790999999999997</v>
      </c>
      <c r="C1897">
        <v>404</v>
      </c>
      <c r="D1897">
        <v>110000</v>
      </c>
      <c r="E1897">
        <v>115</v>
      </c>
      <c r="F1897" s="3">
        <v>126.64909478812312</v>
      </c>
    </row>
    <row r="1898" spans="1:6">
      <c r="A1898">
        <v>30</v>
      </c>
      <c r="B1898">
        <v>-88.671999999999997</v>
      </c>
      <c r="C1898">
        <v>404</v>
      </c>
      <c r="D1898">
        <v>110000</v>
      </c>
      <c r="E1898">
        <v>123</v>
      </c>
      <c r="F1898" s="3">
        <v>126.52956718319915</v>
      </c>
    </row>
    <row r="1899" spans="1:6">
      <c r="A1899">
        <v>31</v>
      </c>
      <c r="B1899">
        <v>-88.56</v>
      </c>
      <c r="C1899">
        <v>404</v>
      </c>
      <c r="D1899">
        <v>110000</v>
      </c>
      <c r="E1899">
        <v>111</v>
      </c>
      <c r="F1899" s="3">
        <v>126.50287708721586</v>
      </c>
    </row>
    <row r="1900" spans="1:6">
      <c r="A1900">
        <v>32</v>
      </c>
      <c r="B1900">
        <v>-88.451999999999998</v>
      </c>
      <c r="C1900">
        <v>404</v>
      </c>
      <c r="D1900">
        <v>110000</v>
      </c>
      <c r="E1900">
        <v>105</v>
      </c>
      <c r="F1900" s="3">
        <v>126.49700881092983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86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176</v>
      </c>
      <c r="B1918" t="s">
        <v>155</v>
      </c>
      <c r="C1918" t="s">
        <v>158</v>
      </c>
      <c r="D1918" t="s">
        <v>175</v>
      </c>
      <c r="E1918" t="s">
        <v>174</v>
      </c>
      <c r="F1918" t="s">
        <v>195</v>
      </c>
    </row>
    <row r="1919" spans="1:10">
      <c r="A1919">
        <v>1</v>
      </c>
      <c r="B1919">
        <v>-91.947999999999993</v>
      </c>
      <c r="C1919">
        <v>406</v>
      </c>
      <c r="D1919">
        <v>110000</v>
      </c>
      <c r="E1919">
        <v>82</v>
      </c>
      <c r="F1919" s="3">
        <v>124.48162494685964</v>
      </c>
      <c r="J1919" t="s">
        <v>246</v>
      </c>
    </row>
    <row r="1920" spans="1:10">
      <c r="A1920">
        <v>2</v>
      </c>
      <c r="B1920">
        <v>-91.838999999999999</v>
      </c>
      <c r="C1920">
        <v>406</v>
      </c>
      <c r="D1920">
        <v>110000</v>
      </c>
      <c r="E1920">
        <v>121</v>
      </c>
      <c r="F1920" s="3">
        <v>124.56495918039796</v>
      </c>
    </row>
    <row r="1921" spans="1:6">
      <c r="A1921">
        <v>3</v>
      </c>
      <c r="B1921">
        <v>-91.724000000000004</v>
      </c>
      <c r="C1921">
        <v>406</v>
      </c>
      <c r="D1921">
        <v>110000</v>
      </c>
      <c r="E1921">
        <v>142</v>
      </c>
      <c r="F1921" s="3">
        <v>124.84841243011174</v>
      </c>
    </row>
    <row r="1922" spans="1:6">
      <c r="A1922">
        <v>4</v>
      </c>
      <c r="B1922">
        <v>-91.611999999999995</v>
      </c>
      <c r="C1922">
        <v>406</v>
      </c>
      <c r="D1922">
        <v>110000</v>
      </c>
      <c r="E1922">
        <v>133</v>
      </c>
      <c r="F1922" s="3">
        <v>125.66471934727207</v>
      </c>
    </row>
    <row r="1923" spans="1:6">
      <c r="A1923">
        <v>5</v>
      </c>
      <c r="B1923">
        <v>-91.5</v>
      </c>
      <c r="C1923">
        <v>406</v>
      </c>
      <c r="D1923">
        <v>110000</v>
      </c>
      <c r="E1923">
        <v>146</v>
      </c>
      <c r="F1923" s="3">
        <v>127.83734373334747</v>
      </c>
    </row>
    <row r="1924" spans="1:6">
      <c r="A1924">
        <v>6</v>
      </c>
      <c r="B1924">
        <v>-91.394000000000005</v>
      </c>
      <c r="C1924">
        <v>406</v>
      </c>
      <c r="D1924">
        <v>110000</v>
      </c>
      <c r="E1924">
        <v>153</v>
      </c>
      <c r="F1924" s="3">
        <v>132.69561164316659</v>
      </c>
    </row>
    <row r="1925" spans="1:6">
      <c r="A1925">
        <v>7</v>
      </c>
      <c r="B1925">
        <v>-91.281000000000006</v>
      </c>
      <c r="C1925">
        <v>406</v>
      </c>
      <c r="D1925">
        <v>110000</v>
      </c>
      <c r="E1925">
        <v>177</v>
      </c>
      <c r="F1925" s="3">
        <v>143.97622219773925</v>
      </c>
    </row>
    <row r="1926" spans="1:6">
      <c r="A1926">
        <v>8</v>
      </c>
      <c r="B1926">
        <v>-91.165000000000006</v>
      </c>
      <c r="C1926">
        <v>406</v>
      </c>
      <c r="D1926">
        <v>110000</v>
      </c>
      <c r="E1926">
        <v>230</v>
      </c>
      <c r="F1926" s="3">
        <v>167.57974467837082</v>
      </c>
    </row>
    <row r="1927" spans="1:6">
      <c r="A1927">
        <v>9</v>
      </c>
      <c r="B1927">
        <v>-91.049000000000007</v>
      </c>
      <c r="C1927">
        <v>406</v>
      </c>
      <c r="D1927">
        <v>110000</v>
      </c>
      <c r="E1927">
        <v>244</v>
      </c>
      <c r="F1927" s="3">
        <v>211.19679117658353</v>
      </c>
    </row>
    <row r="1928" spans="1:6">
      <c r="A1928">
        <v>10</v>
      </c>
      <c r="B1928">
        <v>-90.933999999999997</v>
      </c>
      <c r="C1928">
        <v>406</v>
      </c>
      <c r="D1928">
        <v>110000</v>
      </c>
      <c r="E1928">
        <v>294</v>
      </c>
      <c r="F1928" s="3">
        <v>282.56147119360679</v>
      </c>
    </row>
    <row r="1929" spans="1:6">
      <c r="A1929">
        <v>11</v>
      </c>
      <c r="B1929">
        <v>-90.823999999999998</v>
      </c>
      <c r="C1929">
        <v>406</v>
      </c>
      <c r="D1929">
        <v>110000</v>
      </c>
      <c r="E1929">
        <v>373</v>
      </c>
      <c r="F1929" s="3">
        <v>382.04261433010862</v>
      </c>
    </row>
    <row r="1930" spans="1:6">
      <c r="A1930">
        <v>12</v>
      </c>
      <c r="B1930">
        <v>-90.709000000000003</v>
      </c>
      <c r="C1930">
        <v>406</v>
      </c>
      <c r="D1930">
        <v>110000</v>
      </c>
      <c r="E1930">
        <v>464</v>
      </c>
      <c r="F1930" s="3">
        <v>516.58404490360329</v>
      </c>
    </row>
    <row r="1931" spans="1:6">
      <c r="A1931">
        <v>13</v>
      </c>
      <c r="B1931">
        <v>-90.594999999999999</v>
      </c>
      <c r="C1931">
        <v>406</v>
      </c>
      <c r="D1931">
        <v>110000</v>
      </c>
      <c r="E1931">
        <v>594</v>
      </c>
      <c r="F1931" s="3">
        <v>667.57049685468712</v>
      </c>
    </row>
    <row r="1932" spans="1:6">
      <c r="A1932">
        <v>14</v>
      </c>
      <c r="B1932">
        <v>-90.486999999999995</v>
      </c>
      <c r="C1932">
        <v>406</v>
      </c>
      <c r="D1932">
        <v>110000</v>
      </c>
      <c r="E1932">
        <v>800</v>
      </c>
      <c r="F1932" s="3">
        <v>804.71651759094232</v>
      </c>
    </row>
    <row r="1933" spans="1:6">
      <c r="A1933">
        <v>15</v>
      </c>
      <c r="B1933">
        <v>-90.372</v>
      </c>
      <c r="C1933">
        <v>406</v>
      </c>
      <c r="D1933">
        <v>110000</v>
      </c>
      <c r="E1933">
        <v>952</v>
      </c>
      <c r="F1933" s="3">
        <v>915.20916020448624</v>
      </c>
    </row>
    <row r="1934" spans="1:6">
      <c r="A1934">
        <v>16</v>
      </c>
      <c r="B1934">
        <v>-90.256</v>
      </c>
      <c r="C1934">
        <v>406</v>
      </c>
      <c r="D1934">
        <v>110000</v>
      </c>
      <c r="E1934">
        <v>1001</v>
      </c>
      <c r="F1934" s="3">
        <v>962.91092952213216</v>
      </c>
    </row>
    <row r="1935" spans="1:6">
      <c r="A1935">
        <v>17</v>
      </c>
      <c r="B1935">
        <v>-90.14</v>
      </c>
      <c r="C1935">
        <v>406</v>
      </c>
      <c r="D1935">
        <v>110000</v>
      </c>
      <c r="E1935">
        <v>1016</v>
      </c>
      <c r="F1935" s="3">
        <v>934.01404604560719</v>
      </c>
    </row>
    <row r="1936" spans="1:6">
      <c r="A1936">
        <v>18</v>
      </c>
      <c r="B1936">
        <v>-90.025000000000006</v>
      </c>
      <c r="C1936">
        <v>406</v>
      </c>
      <c r="D1936">
        <v>110000</v>
      </c>
      <c r="E1936">
        <v>876</v>
      </c>
      <c r="F1936" s="3">
        <v>837.31135598800381</v>
      </c>
    </row>
    <row r="1937" spans="1:6">
      <c r="A1937">
        <v>19</v>
      </c>
      <c r="B1937">
        <v>-89.918999999999997</v>
      </c>
      <c r="C1937">
        <v>406</v>
      </c>
      <c r="D1937">
        <v>110000</v>
      </c>
      <c r="E1937">
        <v>673</v>
      </c>
      <c r="F1937" s="3">
        <v>708.80993762167202</v>
      </c>
    </row>
    <row r="1938" spans="1:6">
      <c r="A1938">
        <v>20</v>
      </c>
      <c r="B1938">
        <v>-89.805999999999997</v>
      </c>
      <c r="C1938">
        <v>406</v>
      </c>
      <c r="D1938">
        <v>110000</v>
      </c>
      <c r="E1938">
        <v>542</v>
      </c>
      <c r="F1938" s="3">
        <v>558.21708178908546</v>
      </c>
    </row>
    <row r="1939" spans="1:6">
      <c r="A1939">
        <v>21</v>
      </c>
      <c r="B1939">
        <v>-89.691000000000003</v>
      </c>
      <c r="C1939">
        <v>406</v>
      </c>
      <c r="D1939">
        <v>110000</v>
      </c>
      <c r="E1939">
        <v>384</v>
      </c>
      <c r="F1939" s="3">
        <v>416.80957499660781</v>
      </c>
    </row>
    <row r="1940" spans="1:6">
      <c r="A1940">
        <v>22</v>
      </c>
      <c r="B1940">
        <v>-89.576999999999998</v>
      </c>
      <c r="C1940">
        <v>406</v>
      </c>
      <c r="D1940">
        <v>110000</v>
      </c>
      <c r="E1940">
        <v>285</v>
      </c>
      <c r="F1940" s="3">
        <v>305.00733400604952</v>
      </c>
    </row>
    <row r="1941" spans="1:6">
      <c r="A1941">
        <v>23</v>
      </c>
      <c r="B1941">
        <v>-89.457999999999998</v>
      </c>
      <c r="C1941">
        <v>406</v>
      </c>
      <c r="D1941">
        <v>110000</v>
      </c>
      <c r="E1941">
        <v>221</v>
      </c>
      <c r="F1941" s="3">
        <v>223.58557476795559</v>
      </c>
    </row>
    <row r="1942" spans="1:6">
      <c r="A1942">
        <v>24</v>
      </c>
      <c r="B1942">
        <v>-89.341999999999999</v>
      </c>
      <c r="C1942">
        <v>406</v>
      </c>
      <c r="D1942">
        <v>110000</v>
      </c>
      <c r="E1942">
        <v>188</v>
      </c>
      <c r="F1942" s="3">
        <v>174.70835709578876</v>
      </c>
    </row>
    <row r="1943" spans="1:6">
      <c r="A1943">
        <v>25</v>
      </c>
      <c r="B1943">
        <v>-89.234999999999999</v>
      </c>
      <c r="C1943">
        <v>406</v>
      </c>
      <c r="D1943">
        <v>110000</v>
      </c>
      <c r="E1943">
        <v>189</v>
      </c>
      <c r="F1943" s="3">
        <v>149.16774287482053</v>
      </c>
    </row>
    <row r="1944" spans="1:6">
      <c r="A1944">
        <v>26</v>
      </c>
      <c r="B1944">
        <v>-89.13</v>
      </c>
      <c r="C1944">
        <v>406</v>
      </c>
      <c r="D1944">
        <v>110000</v>
      </c>
      <c r="E1944">
        <v>159</v>
      </c>
      <c r="F1944" s="3">
        <v>135.85014345679593</v>
      </c>
    </row>
    <row r="1945" spans="1:6">
      <c r="A1945">
        <v>27</v>
      </c>
      <c r="B1945">
        <v>-89.016000000000005</v>
      </c>
      <c r="C1945">
        <v>406</v>
      </c>
      <c r="D1945">
        <v>110000</v>
      </c>
      <c r="E1945">
        <v>136</v>
      </c>
      <c r="F1945" s="3">
        <v>128.96038403925763</v>
      </c>
    </row>
    <row r="1946" spans="1:6">
      <c r="A1946">
        <v>28</v>
      </c>
      <c r="B1946">
        <v>-88.896000000000001</v>
      </c>
      <c r="C1946">
        <v>406</v>
      </c>
      <c r="D1946">
        <v>110000</v>
      </c>
      <c r="E1946">
        <v>135</v>
      </c>
      <c r="F1946" s="3">
        <v>125.99055514070089</v>
      </c>
    </row>
    <row r="1947" spans="1:6">
      <c r="A1947">
        <v>29</v>
      </c>
      <c r="B1947">
        <v>-88.790999999999997</v>
      </c>
      <c r="C1947">
        <v>406</v>
      </c>
      <c r="D1947">
        <v>110000</v>
      </c>
      <c r="E1947">
        <v>140</v>
      </c>
      <c r="F1947" s="3">
        <v>125.00358300808205</v>
      </c>
    </row>
    <row r="1948" spans="1:6">
      <c r="A1948">
        <v>30</v>
      </c>
      <c r="B1948">
        <v>-88.671999999999997</v>
      </c>
      <c r="C1948">
        <v>406</v>
      </c>
      <c r="D1948">
        <v>110000</v>
      </c>
      <c r="E1948">
        <v>102</v>
      </c>
      <c r="F1948" s="3">
        <v>124.60732092711635</v>
      </c>
    </row>
    <row r="1949" spans="1:6">
      <c r="A1949">
        <v>31</v>
      </c>
      <c r="B1949">
        <v>-88.56</v>
      </c>
      <c r="C1949">
        <v>406</v>
      </c>
      <c r="D1949">
        <v>110000</v>
      </c>
      <c r="E1949">
        <v>91</v>
      </c>
      <c r="F1949" s="3">
        <v>124.4931027265138</v>
      </c>
    </row>
    <row r="1950" spans="1:6">
      <c r="A1950">
        <v>32</v>
      </c>
      <c r="B1950">
        <v>-88.451999999999998</v>
      </c>
      <c r="C1950">
        <v>406</v>
      </c>
      <c r="D1950">
        <v>110000</v>
      </c>
      <c r="E1950">
        <v>98</v>
      </c>
      <c r="F1950" s="3">
        <v>124.46046569738085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88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89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176</v>
      </c>
      <c r="B1968" t="s">
        <v>155</v>
      </c>
      <c r="C1968" t="s">
        <v>158</v>
      </c>
      <c r="D1968" t="s">
        <v>175</v>
      </c>
      <c r="E1968" t="s">
        <v>174</v>
      </c>
      <c r="F1968" t="s">
        <v>195</v>
      </c>
    </row>
    <row r="1969" spans="1:10">
      <c r="A1969">
        <v>1</v>
      </c>
      <c r="B1969">
        <v>-91.947999999999993</v>
      </c>
      <c r="C1969">
        <v>404</v>
      </c>
      <c r="D1969">
        <v>110000</v>
      </c>
      <c r="E1969">
        <v>103</v>
      </c>
      <c r="F1969" s="3">
        <v>119.91437452367401</v>
      </c>
      <c r="J1969" t="s">
        <v>247</v>
      </c>
    </row>
    <row r="1970" spans="1:10">
      <c r="A1970">
        <v>2</v>
      </c>
      <c r="B1970">
        <v>-91.838999999999999</v>
      </c>
      <c r="C1970">
        <v>404</v>
      </c>
      <c r="D1970">
        <v>110000</v>
      </c>
      <c r="E1970">
        <v>128</v>
      </c>
      <c r="F1970" s="3">
        <v>120.25192701453138</v>
      </c>
    </row>
    <row r="1971" spans="1:10">
      <c r="A1971">
        <v>3</v>
      </c>
      <c r="B1971">
        <v>-91.724000000000004</v>
      </c>
      <c r="C1971">
        <v>404</v>
      </c>
      <c r="D1971">
        <v>110000</v>
      </c>
      <c r="E1971">
        <v>128</v>
      </c>
      <c r="F1971" s="3">
        <v>121.17721909803976</v>
      </c>
    </row>
    <row r="1972" spans="1:10">
      <c r="A1972">
        <v>4</v>
      </c>
      <c r="B1972">
        <v>-91.611999999999995</v>
      </c>
      <c r="C1972">
        <v>404</v>
      </c>
      <c r="D1972">
        <v>110000</v>
      </c>
      <c r="E1972">
        <v>123</v>
      </c>
      <c r="F1972" s="3">
        <v>123.35663489850027</v>
      </c>
    </row>
    <row r="1973" spans="1:10">
      <c r="A1973">
        <v>5</v>
      </c>
      <c r="B1973">
        <v>-91.5</v>
      </c>
      <c r="C1973">
        <v>404</v>
      </c>
      <c r="D1973">
        <v>110000</v>
      </c>
      <c r="E1973">
        <v>157</v>
      </c>
      <c r="F1973" s="3">
        <v>128.1791772712335</v>
      </c>
    </row>
    <row r="1974" spans="1:10">
      <c r="A1974">
        <v>6</v>
      </c>
      <c r="B1974">
        <v>-91.394000000000005</v>
      </c>
      <c r="C1974">
        <v>404</v>
      </c>
      <c r="D1974">
        <v>110000</v>
      </c>
      <c r="E1974">
        <v>147</v>
      </c>
      <c r="F1974" s="3">
        <v>137.3246125115009</v>
      </c>
    </row>
    <row r="1975" spans="1:10">
      <c r="A1975">
        <v>7</v>
      </c>
      <c r="B1975">
        <v>-91.281000000000006</v>
      </c>
      <c r="C1975">
        <v>404</v>
      </c>
      <c r="D1975">
        <v>110000</v>
      </c>
      <c r="E1975">
        <v>186</v>
      </c>
      <c r="F1975" s="3">
        <v>155.53038917036082</v>
      </c>
    </row>
    <row r="1976" spans="1:10">
      <c r="A1976">
        <v>8</v>
      </c>
      <c r="B1976">
        <v>-91.165000000000006</v>
      </c>
      <c r="C1976">
        <v>404</v>
      </c>
      <c r="D1976">
        <v>110000</v>
      </c>
      <c r="E1976">
        <v>211</v>
      </c>
      <c r="F1976" s="3">
        <v>188.47211150074187</v>
      </c>
    </row>
    <row r="1977" spans="1:10">
      <c r="A1977">
        <v>9</v>
      </c>
      <c r="B1977">
        <v>-91.049000000000007</v>
      </c>
      <c r="C1977">
        <v>404</v>
      </c>
      <c r="D1977">
        <v>110000</v>
      </c>
      <c r="E1977">
        <v>273</v>
      </c>
      <c r="F1977" s="3">
        <v>241.84340809755466</v>
      </c>
    </row>
    <row r="1978" spans="1:10">
      <c r="A1978">
        <v>10</v>
      </c>
      <c r="B1978">
        <v>-90.933999999999997</v>
      </c>
      <c r="C1978">
        <v>404</v>
      </c>
      <c r="D1978">
        <v>110000</v>
      </c>
      <c r="E1978">
        <v>306</v>
      </c>
      <c r="F1978" s="3">
        <v>319.62231095754305</v>
      </c>
    </row>
    <row r="1979" spans="1:10">
      <c r="A1979">
        <v>11</v>
      </c>
      <c r="B1979">
        <v>-90.823999999999998</v>
      </c>
      <c r="C1979">
        <v>404</v>
      </c>
      <c r="D1979">
        <v>110000</v>
      </c>
      <c r="E1979">
        <v>379</v>
      </c>
      <c r="F1979" s="3">
        <v>417.8879979466426</v>
      </c>
    </row>
    <row r="1980" spans="1:10">
      <c r="A1980">
        <v>12</v>
      </c>
      <c r="B1980">
        <v>-90.709000000000003</v>
      </c>
      <c r="C1980">
        <v>404</v>
      </c>
      <c r="D1980">
        <v>110000</v>
      </c>
      <c r="E1980">
        <v>519</v>
      </c>
      <c r="F1980" s="3">
        <v>539.97379901410784</v>
      </c>
    </row>
    <row r="1981" spans="1:10">
      <c r="A1981">
        <v>13</v>
      </c>
      <c r="B1981">
        <v>-90.594999999999999</v>
      </c>
      <c r="C1981">
        <v>404</v>
      </c>
      <c r="D1981">
        <v>110000</v>
      </c>
      <c r="E1981">
        <v>612</v>
      </c>
      <c r="F1981" s="3">
        <v>667.3527468983466</v>
      </c>
    </row>
    <row r="1982" spans="1:10">
      <c r="A1982">
        <v>14</v>
      </c>
      <c r="B1982">
        <v>-90.486999999999995</v>
      </c>
      <c r="C1982">
        <v>404</v>
      </c>
      <c r="D1982">
        <v>110000</v>
      </c>
      <c r="E1982">
        <v>791</v>
      </c>
      <c r="F1982" s="3">
        <v>776.33776661903914</v>
      </c>
    </row>
    <row r="1983" spans="1:10">
      <c r="A1983">
        <v>15</v>
      </c>
      <c r="B1983">
        <v>-90.372</v>
      </c>
      <c r="C1983">
        <v>404</v>
      </c>
      <c r="D1983">
        <v>110000</v>
      </c>
      <c r="E1983">
        <v>926</v>
      </c>
      <c r="F1983" s="3">
        <v>859.40336259856156</v>
      </c>
    </row>
    <row r="1984" spans="1:10">
      <c r="A1984">
        <v>16</v>
      </c>
      <c r="B1984">
        <v>-90.256</v>
      </c>
      <c r="C1984">
        <v>404</v>
      </c>
      <c r="D1984">
        <v>110000</v>
      </c>
      <c r="E1984">
        <v>909</v>
      </c>
      <c r="F1984" s="3">
        <v>891.66205667177985</v>
      </c>
    </row>
    <row r="1985" spans="1:6">
      <c r="A1985">
        <v>17</v>
      </c>
      <c r="B1985">
        <v>-90.14</v>
      </c>
      <c r="C1985">
        <v>404</v>
      </c>
      <c r="D1985">
        <v>110000</v>
      </c>
      <c r="E1985">
        <v>894</v>
      </c>
      <c r="F1985" s="3">
        <v>865.02431415750095</v>
      </c>
    </row>
    <row r="1986" spans="1:6">
      <c r="A1986">
        <v>18</v>
      </c>
      <c r="B1986">
        <v>-90.025000000000006</v>
      </c>
      <c r="C1986">
        <v>404</v>
      </c>
      <c r="D1986">
        <v>110000</v>
      </c>
      <c r="E1986">
        <v>821</v>
      </c>
      <c r="F1986" s="3">
        <v>786.31161565505909</v>
      </c>
    </row>
    <row r="1987" spans="1:6">
      <c r="A1987">
        <v>19</v>
      </c>
      <c r="B1987">
        <v>-89.918999999999997</v>
      </c>
      <c r="C1987">
        <v>404</v>
      </c>
      <c r="D1987">
        <v>110000</v>
      </c>
      <c r="E1987">
        <v>668</v>
      </c>
      <c r="F1987" s="3">
        <v>681.75947763429224</v>
      </c>
    </row>
    <row r="1988" spans="1:6">
      <c r="A1988">
        <v>20</v>
      </c>
      <c r="B1988">
        <v>-89.805999999999997</v>
      </c>
      <c r="C1988">
        <v>404</v>
      </c>
      <c r="D1988">
        <v>110000</v>
      </c>
      <c r="E1988">
        <v>510</v>
      </c>
      <c r="F1988" s="3">
        <v>555.94414770259743</v>
      </c>
    </row>
    <row r="1989" spans="1:6">
      <c r="A1989">
        <v>21</v>
      </c>
      <c r="B1989">
        <v>-89.691000000000003</v>
      </c>
      <c r="C1989">
        <v>404</v>
      </c>
      <c r="D1989">
        <v>110000</v>
      </c>
      <c r="E1989">
        <v>433</v>
      </c>
      <c r="F1989" s="3">
        <v>432.17297942319937</v>
      </c>
    </row>
    <row r="1990" spans="1:6">
      <c r="A1990">
        <v>22</v>
      </c>
      <c r="B1990">
        <v>-89.576999999999998</v>
      </c>
      <c r="C1990">
        <v>404</v>
      </c>
      <c r="D1990">
        <v>110000</v>
      </c>
      <c r="E1990">
        <v>295</v>
      </c>
      <c r="F1990" s="3">
        <v>327.85454946070263</v>
      </c>
    </row>
    <row r="1991" spans="1:6">
      <c r="A1991">
        <v>23</v>
      </c>
      <c r="B1991">
        <v>-89.457999999999998</v>
      </c>
      <c r="C1991">
        <v>404</v>
      </c>
      <c r="D1991">
        <v>110000</v>
      </c>
      <c r="E1991">
        <v>259</v>
      </c>
      <c r="F1991" s="3">
        <v>245.42627637619722</v>
      </c>
    </row>
    <row r="1992" spans="1:6">
      <c r="A1992">
        <v>24</v>
      </c>
      <c r="B1992">
        <v>-89.341999999999999</v>
      </c>
      <c r="C1992">
        <v>404</v>
      </c>
      <c r="D1992">
        <v>110000</v>
      </c>
      <c r="E1992">
        <v>199</v>
      </c>
      <c r="F1992" s="3">
        <v>190.78807213925973</v>
      </c>
    </row>
    <row r="1993" spans="1:6">
      <c r="A1993">
        <v>25</v>
      </c>
      <c r="B1993">
        <v>-89.234999999999999</v>
      </c>
      <c r="C1993">
        <v>404</v>
      </c>
      <c r="D1993">
        <v>110000</v>
      </c>
      <c r="E1993">
        <v>190</v>
      </c>
      <c r="F1993" s="3">
        <v>158.91863525611825</v>
      </c>
    </row>
    <row r="1994" spans="1:6">
      <c r="A1994">
        <v>26</v>
      </c>
      <c r="B1994">
        <v>-89.13</v>
      </c>
      <c r="C1994">
        <v>404</v>
      </c>
      <c r="D1994">
        <v>110000</v>
      </c>
      <c r="E1994">
        <v>143</v>
      </c>
      <c r="F1994" s="3">
        <v>140.22184247370012</v>
      </c>
    </row>
    <row r="1995" spans="1:6">
      <c r="A1995">
        <v>27</v>
      </c>
      <c r="B1995">
        <v>-89.016000000000005</v>
      </c>
      <c r="C1995">
        <v>404</v>
      </c>
      <c r="D1995">
        <v>110000</v>
      </c>
      <c r="E1995">
        <v>145</v>
      </c>
      <c r="F1995" s="3">
        <v>129.15974350357433</v>
      </c>
    </row>
    <row r="1996" spans="1:6">
      <c r="A1996">
        <v>28</v>
      </c>
      <c r="B1996">
        <v>-88.896000000000001</v>
      </c>
      <c r="C1996">
        <v>404</v>
      </c>
      <c r="D1996">
        <v>110000</v>
      </c>
      <c r="E1996">
        <v>127</v>
      </c>
      <c r="F1996" s="3">
        <v>123.5702793488687</v>
      </c>
    </row>
    <row r="1997" spans="1:6">
      <c r="A1997">
        <v>29</v>
      </c>
      <c r="B1997">
        <v>-88.790999999999997</v>
      </c>
      <c r="C1997">
        <v>404</v>
      </c>
      <c r="D1997">
        <v>110000</v>
      </c>
      <c r="E1997">
        <v>106</v>
      </c>
      <c r="F1997" s="3">
        <v>121.36379000606948</v>
      </c>
    </row>
    <row r="1998" spans="1:6">
      <c r="A1998">
        <v>30</v>
      </c>
      <c r="B1998">
        <v>-88.671999999999997</v>
      </c>
      <c r="C1998">
        <v>404</v>
      </c>
      <c r="D1998">
        <v>110000</v>
      </c>
      <c r="E1998">
        <v>109</v>
      </c>
      <c r="F1998" s="3">
        <v>120.30361583842019</v>
      </c>
    </row>
    <row r="1999" spans="1:6">
      <c r="A1999">
        <v>31</v>
      </c>
      <c r="B1999">
        <v>-88.56</v>
      </c>
      <c r="C1999">
        <v>404</v>
      </c>
      <c r="D1999">
        <v>110000</v>
      </c>
      <c r="E1999">
        <v>99</v>
      </c>
      <c r="F1999" s="3">
        <v>119.9281203533463</v>
      </c>
    </row>
    <row r="2000" spans="1:6">
      <c r="A2000">
        <v>32</v>
      </c>
      <c r="B2000">
        <v>-88.451999999999998</v>
      </c>
      <c r="C2000">
        <v>404</v>
      </c>
      <c r="D2000">
        <v>110000</v>
      </c>
      <c r="E2000">
        <v>98</v>
      </c>
      <c r="F2000" s="3">
        <v>119.79571531771703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90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176</v>
      </c>
      <c r="B2018" t="s">
        <v>155</v>
      </c>
      <c r="C2018" t="s">
        <v>158</v>
      </c>
      <c r="D2018" t="s">
        <v>175</v>
      </c>
      <c r="E2018" t="s">
        <v>174</v>
      </c>
      <c r="F2018" t="s">
        <v>195</v>
      </c>
    </row>
    <row r="2019" spans="1:10">
      <c r="A2019">
        <v>1</v>
      </c>
      <c r="B2019">
        <v>-91.947999999999993</v>
      </c>
      <c r="C2019">
        <v>406</v>
      </c>
      <c r="D2019">
        <v>110000</v>
      </c>
      <c r="E2019">
        <v>58</v>
      </c>
      <c r="F2019" s="3">
        <v>115.03682062256387</v>
      </c>
      <c r="J2019" t="s">
        <v>248</v>
      </c>
    </row>
    <row r="2020" spans="1:10">
      <c r="A2020">
        <v>2</v>
      </c>
      <c r="B2020">
        <v>-91.838999999999999</v>
      </c>
      <c r="C2020">
        <v>406</v>
      </c>
      <c r="D2020">
        <v>110000</v>
      </c>
      <c r="E2020">
        <v>135</v>
      </c>
      <c r="F2020" s="3">
        <v>115.2464362841141</v>
      </c>
    </row>
    <row r="2021" spans="1:10">
      <c r="A2021">
        <v>3</v>
      </c>
      <c r="B2021">
        <v>-91.724000000000004</v>
      </c>
      <c r="C2021">
        <v>406</v>
      </c>
      <c r="D2021">
        <v>110000</v>
      </c>
      <c r="E2021">
        <v>120</v>
      </c>
      <c r="F2021" s="3">
        <v>115.81806411034177</v>
      </c>
    </row>
    <row r="2022" spans="1:10">
      <c r="A2022">
        <v>4</v>
      </c>
      <c r="B2022">
        <v>-91.611999999999995</v>
      </c>
      <c r="C2022">
        <v>406</v>
      </c>
      <c r="D2022">
        <v>110000</v>
      </c>
      <c r="E2022">
        <v>126</v>
      </c>
      <c r="F2022" s="3">
        <v>117.1647985239568</v>
      </c>
    </row>
    <row r="2023" spans="1:10">
      <c r="A2023">
        <v>5</v>
      </c>
      <c r="B2023">
        <v>-91.5</v>
      </c>
      <c r="C2023">
        <v>406</v>
      </c>
      <c r="D2023">
        <v>110000</v>
      </c>
      <c r="E2023">
        <v>118</v>
      </c>
      <c r="F2023" s="3">
        <v>120.16214350435492</v>
      </c>
    </row>
    <row r="2024" spans="1:10">
      <c r="A2024">
        <v>6</v>
      </c>
      <c r="B2024">
        <v>-91.394000000000005</v>
      </c>
      <c r="C2024">
        <v>406</v>
      </c>
      <c r="D2024">
        <v>110000</v>
      </c>
      <c r="E2024">
        <v>143</v>
      </c>
      <c r="F2024" s="3">
        <v>125.90934507888737</v>
      </c>
    </row>
    <row r="2025" spans="1:10">
      <c r="A2025">
        <v>7</v>
      </c>
      <c r="B2025">
        <v>-91.281000000000006</v>
      </c>
      <c r="C2025">
        <v>406</v>
      </c>
      <c r="D2025">
        <v>110000</v>
      </c>
      <c r="E2025">
        <v>156</v>
      </c>
      <c r="F2025" s="3">
        <v>137.54711471185161</v>
      </c>
    </row>
    <row r="2026" spans="1:10">
      <c r="A2026">
        <v>8</v>
      </c>
      <c r="B2026">
        <v>-91.165000000000006</v>
      </c>
      <c r="C2026">
        <v>406</v>
      </c>
      <c r="D2026">
        <v>110000</v>
      </c>
      <c r="E2026">
        <v>200</v>
      </c>
      <c r="F2026" s="3">
        <v>159.12371749399128</v>
      </c>
    </row>
    <row r="2027" spans="1:10">
      <c r="A2027">
        <v>9</v>
      </c>
      <c r="B2027">
        <v>-91.049000000000007</v>
      </c>
      <c r="C2027">
        <v>406</v>
      </c>
      <c r="D2027">
        <v>110000</v>
      </c>
      <c r="E2027">
        <v>213</v>
      </c>
      <c r="F2027" s="3">
        <v>195.2226511997888</v>
      </c>
    </row>
    <row r="2028" spans="1:10">
      <c r="A2028">
        <v>10</v>
      </c>
      <c r="B2028">
        <v>-90.933999999999997</v>
      </c>
      <c r="C2028">
        <v>406</v>
      </c>
      <c r="D2028">
        <v>110000</v>
      </c>
      <c r="E2028">
        <v>270</v>
      </c>
      <c r="F2028" s="3">
        <v>250.00779126845447</v>
      </c>
    </row>
    <row r="2029" spans="1:10">
      <c r="A2029">
        <v>11</v>
      </c>
      <c r="B2029">
        <v>-90.823999999999998</v>
      </c>
      <c r="C2029">
        <v>406</v>
      </c>
      <c r="D2029">
        <v>110000</v>
      </c>
      <c r="E2029">
        <v>311</v>
      </c>
      <c r="F2029" s="3">
        <v>322.72709458442552</v>
      </c>
    </row>
    <row r="2030" spans="1:10">
      <c r="A2030">
        <v>12</v>
      </c>
      <c r="B2030">
        <v>-90.709000000000003</v>
      </c>
      <c r="C2030">
        <v>406</v>
      </c>
      <c r="D2030">
        <v>110000</v>
      </c>
      <c r="E2030">
        <v>373</v>
      </c>
      <c r="F2030" s="3">
        <v>418.91543257937599</v>
      </c>
    </row>
    <row r="2031" spans="1:10">
      <c r="A2031">
        <v>13</v>
      </c>
      <c r="B2031">
        <v>-90.594999999999999</v>
      </c>
      <c r="C2031">
        <v>406</v>
      </c>
      <c r="D2031">
        <v>110000</v>
      </c>
      <c r="E2031">
        <v>459</v>
      </c>
      <c r="F2031" s="3">
        <v>527.99306720354275</v>
      </c>
    </row>
    <row r="2032" spans="1:10">
      <c r="A2032">
        <v>14</v>
      </c>
      <c r="B2032">
        <v>-90.486999999999995</v>
      </c>
      <c r="C2032">
        <v>406</v>
      </c>
      <c r="D2032">
        <v>110000</v>
      </c>
      <c r="E2032">
        <v>636</v>
      </c>
      <c r="F2032" s="3">
        <v>632.60500238846248</v>
      </c>
    </row>
    <row r="2033" spans="1:6">
      <c r="A2033">
        <v>15</v>
      </c>
      <c r="B2033">
        <v>-90.372</v>
      </c>
      <c r="C2033">
        <v>406</v>
      </c>
      <c r="D2033">
        <v>110000</v>
      </c>
      <c r="E2033">
        <v>803</v>
      </c>
      <c r="F2033" s="3">
        <v>729.23203337233883</v>
      </c>
    </row>
    <row r="2034" spans="1:6">
      <c r="A2034">
        <v>16</v>
      </c>
      <c r="B2034">
        <v>-90.256</v>
      </c>
      <c r="C2034">
        <v>406</v>
      </c>
      <c r="D2034">
        <v>110000</v>
      </c>
      <c r="E2034">
        <v>803</v>
      </c>
      <c r="F2034" s="3">
        <v>794.02912064581085</v>
      </c>
    </row>
    <row r="2035" spans="1:6">
      <c r="A2035">
        <v>17</v>
      </c>
      <c r="B2035">
        <v>-90.14</v>
      </c>
      <c r="C2035">
        <v>406</v>
      </c>
      <c r="D2035">
        <v>110000</v>
      </c>
      <c r="E2035">
        <v>856</v>
      </c>
      <c r="F2035" s="3">
        <v>813.0477669322762</v>
      </c>
    </row>
    <row r="2036" spans="1:6">
      <c r="A2036">
        <v>18</v>
      </c>
      <c r="B2036">
        <v>-90.025000000000006</v>
      </c>
      <c r="C2036">
        <v>406</v>
      </c>
      <c r="D2036">
        <v>110000</v>
      </c>
      <c r="E2036">
        <v>806</v>
      </c>
      <c r="F2036" s="3">
        <v>782.7693864059446</v>
      </c>
    </row>
    <row r="2037" spans="1:6">
      <c r="A2037">
        <v>19</v>
      </c>
      <c r="B2037">
        <v>-89.918999999999997</v>
      </c>
      <c r="C2037">
        <v>406</v>
      </c>
      <c r="D2037">
        <v>110000</v>
      </c>
      <c r="E2037">
        <v>714</v>
      </c>
      <c r="F2037" s="3">
        <v>716.73280826793587</v>
      </c>
    </row>
    <row r="2038" spans="1:6">
      <c r="A2038">
        <v>20</v>
      </c>
      <c r="B2038">
        <v>-89.805999999999997</v>
      </c>
      <c r="C2038">
        <v>406</v>
      </c>
      <c r="D2038">
        <v>110000</v>
      </c>
      <c r="E2038">
        <v>602</v>
      </c>
      <c r="F2038" s="3">
        <v>618.70080322174294</v>
      </c>
    </row>
    <row r="2039" spans="1:6">
      <c r="A2039">
        <v>21</v>
      </c>
      <c r="B2039">
        <v>-89.691000000000003</v>
      </c>
      <c r="C2039">
        <v>406</v>
      </c>
      <c r="D2039">
        <v>110000</v>
      </c>
      <c r="E2039">
        <v>462</v>
      </c>
      <c r="F2039" s="3">
        <v>506.58182470849948</v>
      </c>
    </row>
    <row r="2040" spans="1:6">
      <c r="A2040">
        <v>22</v>
      </c>
      <c r="B2040">
        <v>-89.576999999999998</v>
      </c>
      <c r="C2040">
        <v>406</v>
      </c>
      <c r="D2040">
        <v>110000</v>
      </c>
      <c r="E2040">
        <v>411</v>
      </c>
      <c r="F2040" s="3">
        <v>399.31460535959923</v>
      </c>
    </row>
    <row r="2041" spans="1:6">
      <c r="A2041">
        <v>23</v>
      </c>
      <c r="B2041">
        <v>-89.457999999999998</v>
      </c>
      <c r="C2041">
        <v>406</v>
      </c>
      <c r="D2041">
        <v>110000</v>
      </c>
      <c r="E2041">
        <v>317</v>
      </c>
      <c r="F2041" s="3">
        <v>303.86022082034356</v>
      </c>
    </row>
    <row r="2042" spans="1:6">
      <c r="A2042">
        <v>24</v>
      </c>
      <c r="B2042">
        <v>-89.341999999999999</v>
      </c>
      <c r="C2042">
        <v>406</v>
      </c>
      <c r="D2042">
        <v>110000</v>
      </c>
      <c r="E2042">
        <v>212</v>
      </c>
      <c r="F2042" s="3">
        <v>232.7459867855668</v>
      </c>
    </row>
    <row r="2043" spans="1:6">
      <c r="A2043">
        <v>25</v>
      </c>
      <c r="B2043">
        <v>-89.234999999999999</v>
      </c>
      <c r="C2043">
        <v>406</v>
      </c>
      <c r="D2043">
        <v>110000</v>
      </c>
      <c r="E2043">
        <v>182</v>
      </c>
      <c r="F2043" s="3">
        <v>186.38458380637141</v>
      </c>
    </row>
    <row r="2044" spans="1:6">
      <c r="A2044">
        <v>26</v>
      </c>
      <c r="B2044">
        <v>-89.13</v>
      </c>
      <c r="C2044">
        <v>406</v>
      </c>
      <c r="D2044">
        <v>110000</v>
      </c>
      <c r="E2044">
        <v>172</v>
      </c>
      <c r="F2044" s="3">
        <v>156.12003175018415</v>
      </c>
    </row>
    <row r="2045" spans="1:6">
      <c r="A2045">
        <v>27</v>
      </c>
      <c r="B2045">
        <v>-89.016000000000005</v>
      </c>
      <c r="C2045">
        <v>406</v>
      </c>
      <c r="D2045">
        <v>110000</v>
      </c>
      <c r="E2045">
        <v>146</v>
      </c>
      <c r="F2045" s="3">
        <v>136.09995604853094</v>
      </c>
    </row>
    <row r="2046" spans="1:6">
      <c r="A2046">
        <v>28</v>
      </c>
      <c r="B2046">
        <v>-88.896000000000001</v>
      </c>
      <c r="C2046">
        <v>406</v>
      </c>
      <c r="D2046">
        <v>110000</v>
      </c>
      <c r="E2046">
        <v>160</v>
      </c>
      <c r="F2046" s="3">
        <v>124.66562226056072</v>
      </c>
    </row>
    <row r="2047" spans="1:6">
      <c r="A2047">
        <v>29</v>
      </c>
      <c r="B2047">
        <v>-88.790999999999997</v>
      </c>
      <c r="C2047">
        <v>406</v>
      </c>
      <c r="D2047">
        <v>110000</v>
      </c>
      <c r="E2047">
        <v>129</v>
      </c>
      <c r="F2047" s="3">
        <v>119.5556793298482</v>
      </c>
    </row>
    <row r="2048" spans="1:6">
      <c r="A2048">
        <v>30</v>
      </c>
      <c r="B2048">
        <v>-88.671999999999997</v>
      </c>
      <c r="C2048">
        <v>406</v>
      </c>
      <c r="D2048">
        <v>110000</v>
      </c>
      <c r="E2048">
        <v>134</v>
      </c>
      <c r="F2048" s="3">
        <v>116.7781410328088</v>
      </c>
    </row>
    <row r="2049" spans="1:6">
      <c r="A2049">
        <v>31</v>
      </c>
      <c r="B2049">
        <v>-88.56</v>
      </c>
      <c r="C2049">
        <v>406</v>
      </c>
      <c r="D2049">
        <v>110000</v>
      </c>
      <c r="E2049">
        <v>106</v>
      </c>
      <c r="F2049" s="3">
        <v>115.65267060704325</v>
      </c>
    </row>
    <row r="2050" spans="1:6">
      <c r="A2050">
        <v>32</v>
      </c>
      <c r="B2050">
        <v>-88.451999999999998</v>
      </c>
      <c r="C2050">
        <v>406</v>
      </c>
      <c r="D2050">
        <v>110000</v>
      </c>
      <c r="E2050">
        <v>110</v>
      </c>
      <c r="F2050" s="3">
        <v>115.19983244399747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92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93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176</v>
      </c>
      <c r="B2068" t="s">
        <v>155</v>
      </c>
      <c r="C2068" t="s">
        <v>158</v>
      </c>
      <c r="D2068" t="s">
        <v>175</v>
      </c>
      <c r="E2068" t="s">
        <v>174</v>
      </c>
      <c r="F2068" t="s">
        <v>195</v>
      </c>
    </row>
    <row r="2069" spans="1:10">
      <c r="A2069">
        <v>1</v>
      </c>
      <c r="B2069">
        <v>-91.947999999999993</v>
      </c>
      <c r="C2069">
        <v>404</v>
      </c>
      <c r="D2069">
        <v>110000</v>
      </c>
      <c r="E2069">
        <v>68</v>
      </c>
      <c r="F2069" s="3">
        <v>103.00233567448488</v>
      </c>
      <c r="J2069" t="s">
        <v>249</v>
      </c>
    </row>
    <row r="2070" spans="1:10">
      <c r="A2070">
        <v>2</v>
      </c>
      <c r="B2070">
        <v>-91.838999999999999</v>
      </c>
      <c r="C2070">
        <v>404</v>
      </c>
      <c r="D2070">
        <v>110000</v>
      </c>
      <c r="E2070">
        <v>99</v>
      </c>
      <c r="F2070" s="3">
        <v>103.74496022786204</v>
      </c>
    </row>
    <row r="2071" spans="1:10">
      <c r="A2071">
        <v>3</v>
      </c>
      <c r="B2071">
        <v>-91.724000000000004</v>
      </c>
      <c r="C2071">
        <v>404</v>
      </c>
      <c r="D2071">
        <v>110000</v>
      </c>
      <c r="E2071">
        <v>120</v>
      </c>
      <c r="F2071" s="3">
        <v>105.26165557839236</v>
      </c>
    </row>
    <row r="2072" spans="1:10">
      <c r="A2072">
        <v>4</v>
      </c>
      <c r="B2072">
        <v>-91.611999999999995</v>
      </c>
      <c r="C2072">
        <v>404</v>
      </c>
      <c r="D2072">
        <v>110000</v>
      </c>
      <c r="E2072">
        <v>131</v>
      </c>
      <c r="F2072" s="3">
        <v>107.99997918430876</v>
      </c>
    </row>
    <row r="2073" spans="1:10">
      <c r="A2073">
        <v>5</v>
      </c>
      <c r="B2073">
        <v>-91.5</v>
      </c>
      <c r="C2073">
        <v>404</v>
      </c>
      <c r="D2073">
        <v>110000</v>
      </c>
      <c r="E2073">
        <v>101</v>
      </c>
      <c r="F2073" s="3">
        <v>112.79567852446955</v>
      </c>
    </row>
    <row r="2074" spans="1:10">
      <c r="A2074">
        <v>6</v>
      </c>
      <c r="B2074">
        <v>-91.394000000000005</v>
      </c>
      <c r="C2074">
        <v>404</v>
      </c>
      <c r="D2074">
        <v>110000</v>
      </c>
      <c r="E2074">
        <v>155</v>
      </c>
      <c r="F2074" s="3">
        <v>120.2539518541201</v>
      </c>
    </row>
    <row r="2075" spans="1:10">
      <c r="A2075">
        <v>7</v>
      </c>
      <c r="B2075">
        <v>-91.281000000000006</v>
      </c>
      <c r="C2075">
        <v>404</v>
      </c>
      <c r="D2075">
        <v>110000</v>
      </c>
      <c r="E2075">
        <v>164</v>
      </c>
      <c r="F2075" s="3">
        <v>132.75175732148725</v>
      </c>
    </row>
    <row r="2076" spans="1:10">
      <c r="A2076">
        <v>8</v>
      </c>
      <c r="B2076">
        <v>-91.165000000000006</v>
      </c>
      <c r="C2076">
        <v>404</v>
      </c>
      <c r="D2076">
        <v>110000</v>
      </c>
      <c r="E2076">
        <v>159</v>
      </c>
      <c r="F2076" s="3">
        <v>152.26148596111355</v>
      </c>
    </row>
    <row r="2077" spans="1:10">
      <c r="A2077">
        <v>9</v>
      </c>
      <c r="B2077">
        <v>-91.049000000000007</v>
      </c>
      <c r="C2077">
        <v>404</v>
      </c>
      <c r="D2077">
        <v>110000</v>
      </c>
      <c r="E2077">
        <v>177</v>
      </c>
      <c r="F2077" s="3">
        <v>180.43680757034588</v>
      </c>
    </row>
    <row r="2078" spans="1:10">
      <c r="A2078">
        <v>10</v>
      </c>
      <c r="B2078">
        <v>-90.933999999999997</v>
      </c>
      <c r="C2078">
        <v>404</v>
      </c>
      <c r="D2078">
        <v>110000</v>
      </c>
      <c r="E2078">
        <v>229</v>
      </c>
      <c r="F2078" s="3">
        <v>218.40765462743138</v>
      </c>
    </row>
    <row r="2079" spans="1:10">
      <c r="A2079">
        <v>11</v>
      </c>
      <c r="B2079">
        <v>-90.823999999999998</v>
      </c>
      <c r="C2079">
        <v>404</v>
      </c>
      <c r="D2079">
        <v>110000</v>
      </c>
      <c r="E2079">
        <v>248</v>
      </c>
      <c r="F2079" s="3">
        <v>264.57332486281246</v>
      </c>
    </row>
    <row r="2080" spans="1:10">
      <c r="A2080">
        <v>12</v>
      </c>
      <c r="B2080">
        <v>-90.709000000000003</v>
      </c>
      <c r="C2080">
        <v>404</v>
      </c>
      <c r="D2080">
        <v>110000</v>
      </c>
      <c r="E2080">
        <v>315</v>
      </c>
      <c r="F2080" s="3">
        <v>322.20229534290638</v>
      </c>
    </row>
    <row r="2081" spans="1:6">
      <c r="A2081">
        <v>13</v>
      </c>
      <c r="B2081">
        <v>-90.594999999999999</v>
      </c>
      <c r="C2081">
        <v>404</v>
      </c>
      <c r="D2081">
        <v>110000</v>
      </c>
      <c r="E2081">
        <v>378</v>
      </c>
      <c r="F2081" s="3">
        <v>386.00892516255567</v>
      </c>
    </row>
    <row r="2082" spans="1:6">
      <c r="A2082">
        <v>14</v>
      </c>
      <c r="B2082">
        <v>-90.486999999999995</v>
      </c>
      <c r="C2082">
        <v>404</v>
      </c>
      <c r="D2082">
        <v>110000</v>
      </c>
      <c r="E2082">
        <v>422</v>
      </c>
      <c r="F2082" s="3">
        <v>448.35740781969554</v>
      </c>
    </row>
    <row r="2083" spans="1:6">
      <c r="A2083">
        <v>15</v>
      </c>
      <c r="B2083">
        <v>-90.372</v>
      </c>
      <c r="C2083">
        <v>404</v>
      </c>
      <c r="D2083">
        <v>110000</v>
      </c>
      <c r="E2083">
        <v>511</v>
      </c>
      <c r="F2083" s="3">
        <v>510.7879275300383</v>
      </c>
    </row>
    <row r="2084" spans="1:6">
      <c r="A2084">
        <v>16</v>
      </c>
      <c r="B2084">
        <v>-90.256</v>
      </c>
      <c r="C2084">
        <v>404</v>
      </c>
      <c r="D2084">
        <v>110000</v>
      </c>
      <c r="E2084">
        <v>545</v>
      </c>
      <c r="F2084" s="3">
        <v>562.67338380751437</v>
      </c>
    </row>
    <row r="2085" spans="1:6">
      <c r="A2085">
        <v>17</v>
      </c>
      <c r="B2085">
        <v>-90.14</v>
      </c>
      <c r="C2085">
        <v>404</v>
      </c>
      <c r="D2085">
        <v>110000</v>
      </c>
      <c r="E2085">
        <v>631</v>
      </c>
      <c r="F2085" s="3">
        <v>596.86673441897835</v>
      </c>
    </row>
    <row r="2086" spans="1:6">
      <c r="A2086">
        <v>18</v>
      </c>
      <c r="B2086">
        <v>-90.025000000000006</v>
      </c>
      <c r="C2086">
        <v>404</v>
      </c>
      <c r="D2086">
        <v>110000</v>
      </c>
      <c r="E2086">
        <v>623</v>
      </c>
      <c r="F2086" s="3">
        <v>608.73466485022448</v>
      </c>
    </row>
    <row r="2087" spans="1:6">
      <c r="A2087">
        <v>19</v>
      </c>
      <c r="B2087">
        <v>-89.918999999999997</v>
      </c>
      <c r="C2087">
        <v>404</v>
      </c>
      <c r="D2087">
        <v>110000</v>
      </c>
      <c r="E2087">
        <v>646</v>
      </c>
      <c r="F2087" s="3">
        <v>598.77344845299967</v>
      </c>
    </row>
    <row r="2088" spans="1:6">
      <c r="A2088">
        <v>20</v>
      </c>
      <c r="B2088">
        <v>-89.805999999999997</v>
      </c>
      <c r="C2088">
        <v>404</v>
      </c>
      <c r="D2088">
        <v>110000</v>
      </c>
      <c r="E2088">
        <v>542</v>
      </c>
      <c r="F2088" s="3">
        <v>567.41159860630944</v>
      </c>
    </row>
    <row r="2089" spans="1:6">
      <c r="A2089">
        <v>21</v>
      </c>
      <c r="B2089">
        <v>-89.691000000000003</v>
      </c>
      <c r="C2089">
        <v>404</v>
      </c>
      <c r="D2089">
        <v>110000</v>
      </c>
      <c r="E2089">
        <v>498</v>
      </c>
      <c r="F2089" s="3">
        <v>517.67055106770295</v>
      </c>
    </row>
    <row r="2090" spans="1:6">
      <c r="A2090">
        <v>22</v>
      </c>
      <c r="B2090">
        <v>-89.576999999999998</v>
      </c>
      <c r="C2090">
        <v>404</v>
      </c>
      <c r="D2090">
        <v>110000</v>
      </c>
      <c r="E2090">
        <v>493</v>
      </c>
      <c r="F2090" s="3">
        <v>456.74480826283241</v>
      </c>
    </row>
    <row r="2091" spans="1:6">
      <c r="A2091">
        <v>23</v>
      </c>
      <c r="B2091">
        <v>-89.457999999999998</v>
      </c>
      <c r="C2091">
        <v>404</v>
      </c>
      <c r="D2091">
        <v>110000</v>
      </c>
      <c r="E2091">
        <v>383</v>
      </c>
      <c r="F2091" s="3">
        <v>388.18658272762337</v>
      </c>
    </row>
    <row r="2092" spans="1:6">
      <c r="A2092">
        <v>24</v>
      </c>
      <c r="B2092">
        <v>-89.341999999999999</v>
      </c>
      <c r="C2092">
        <v>404</v>
      </c>
      <c r="D2092">
        <v>110000</v>
      </c>
      <c r="E2092">
        <v>305</v>
      </c>
      <c r="F2092" s="3">
        <v>323.15516064671527</v>
      </c>
    </row>
    <row r="2093" spans="1:6">
      <c r="A2093">
        <v>25</v>
      </c>
      <c r="B2093">
        <v>-89.234999999999999</v>
      </c>
      <c r="C2093">
        <v>404</v>
      </c>
      <c r="D2093">
        <v>110000</v>
      </c>
      <c r="E2093">
        <v>270</v>
      </c>
      <c r="F2093" s="3">
        <v>269.1254579358303</v>
      </c>
    </row>
    <row r="2094" spans="1:6">
      <c r="A2094">
        <v>26</v>
      </c>
      <c r="B2094">
        <v>-89.13</v>
      </c>
      <c r="C2094">
        <v>404</v>
      </c>
      <c r="D2094">
        <v>110000</v>
      </c>
      <c r="E2094">
        <v>221</v>
      </c>
      <c r="F2094" s="3">
        <v>224.0526071891851</v>
      </c>
    </row>
    <row r="2095" spans="1:6">
      <c r="A2095">
        <v>27</v>
      </c>
      <c r="B2095">
        <v>-89.016000000000005</v>
      </c>
      <c r="C2095">
        <v>404</v>
      </c>
      <c r="D2095">
        <v>110000</v>
      </c>
      <c r="E2095">
        <v>176</v>
      </c>
      <c r="F2095" s="3">
        <v>185.02983333840885</v>
      </c>
    </row>
    <row r="2096" spans="1:6">
      <c r="A2096">
        <v>28</v>
      </c>
      <c r="B2096">
        <v>-88.896000000000001</v>
      </c>
      <c r="C2096">
        <v>404</v>
      </c>
      <c r="D2096">
        <v>110000</v>
      </c>
      <c r="E2096">
        <v>150</v>
      </c>
      <c r="F2096" s="3">
        <v>154.69632180707902</v>
      </c>
    </row>
    <row r="2097" spans="1:6">
      <c r="A2097">
        <v>29</v>
      </c>
      <c r="B2097">
        <v>-88.790999999999997</v>
      </c>
      <c r="C2097">
        <v>404</v>
      </c>
      <c r="D2097">
        <v>110000</v>
      </c>
      <c r="E2097">
        <v>150</v>
      </c>
      <c r="F2097" s="3">
        <v>135.9877230281071</v>
      </c>
    </row>
    <row r="2098" spans="1:6">
      <c r="A2098">
        <v>30</v>
      </c>
      <c r="B2098">
        <v>-88.671999999999997</v>
      </c>
      <c r="C2098">
        <v>404</v>
      </c>
      <c r="D2098">
        <v>110000</v>
      </c>
      <c r="E2098">
        <v>130</v>
      </c>
      <c r="F2098" s="3">
        <v>121.77469653482254</v>
      </c>
    </row>
    <row r="2099" spans="1:6">
      <c r="A2099">
        <v>31</v>
      </c>
      <c r="B2099">
        <v>-88.56</v>
      </c>
      <c r="C2099">
        <v>404</v>
      </c>
      <c r="D2099">
        <v>110000</v>
      </c>
      <c r="E2099">
        <v>115</v>
      </c>
      <c r="F2099" s="3">
        <v>113.40460629777405</v>
      </c>
    </row>
    <row r="2100" spans="1:6">
      <c r="A2100">
        <v>32</v>
      </c>
      <c r="B2100">
        <v>-88.451999999999998</v>
      </c>
      <c r="C2100">
        <v>404</v>
      </c>
      <c r="D2100">
        <v>110000</v>
      </c>
      <c r="E2100">
        <v>104</v>
      </c>
      <c r="F2100" s="3">
        <v>108.49376888206476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94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176</v>
      </c>
      <c r="B2118" t="s">
        <v>155</v>
      </c>
      <c r="C2118" t="s">
        <v>158</v>
      </c>
      <c r="D2118" t="s">
        <v>175</v>
      </c>
      <c r="E2118" t="s">
        <v>174</v>
      </c>
      <c r="F2118" t="s">
        <v>195</v>
      </c>
    </row>
    <row r="2119" spans="1:10">
      <c r="A2119">
        <v>1</v>
      </c>
      <c r="B2119">
        <v>-91.947999999999993</v>
      </c>
      <c r="C2119">
        <v>405</v>
      </c>
      <c r="D2119">
        <v>110000</v>
      </c>
      <c r="E2119">
        <v>88</v>
      </c>
      <c r="F2119" s="3">
        <v>106.23567417466263</v>
      </c>
      <c r="J2119" t="s">
        <v>250</v>
      </c>
    </row>
    <row r="2120" spans="1:10">
      <c r="A2120">
        <v>2</v>
      </c>
      <c r="B2120">
        <v>-91.838999999999999</v>
      </c>
      <c r="C2120">
        <v>405</v>
      </c>
      <c r="D2120">
        <v>110000</v>
      </c>
      <c r="E2120">
        <v>98</v>
      </c>
      <c r="F2120" s="3">
        <v>106.56703491678235</v>
      </c>
    </row>
    <row r="2121" spans="1:10">
      <c r="A2121">
        <v>3</v>
      </c>
      <c r="B2121">
        <v>-91.724000000000004</v>
      </c>
      <c r="C2121">
        <v>405</v>
      </c>
      <c r="D2121">
        <v>110000</v>
      </c>
      <c r="E2121">
        <v>100</v>
      </c>
      <c r="F2121" s="3">
        <v>107.30534981257117</v>
      </c>
    </row>
    <row r="2122" spans="1:10">
      <c r="A2122">
        <v>4</v>
      </c>
      <c r="B2122">
        <v>-91.611999999999995</v>
      </c>
      <c r="C2122">
        <v>405</v>
      </c>
      <c r="D2122">
        <v>110000</v>
      </c>
      <c r="E2122">
        <v>112</v>
      </c>
      <c r="F2122" s="3">
        <v>108.7527514902924</v>
      </c>
    </row>
    <row r="2123" spans="1:10">
      <c r="A2123">
        <v>5</v>
      </c>
      <c r="B2123">
        <v>-91.5</v>
      </c>
      <c r="C2123">
        <v>405</v>
      </c>
      <c r="D2123">
        <v>110000</v>
      </c>
      <c r="E2123">
        <v>135</v>
      </c>
      <c r="F2123" s="3">
        <v>111.48901779412529</v>
      </c>
    </row>
    <row r="2124" spans="1:10">
      <c r="A2124">
        <v>6</v>
      </c>
      <c r="B2124">
        <v>-91.394000000000005</v>
      </c>
      <c r="C2124">
        <v>405</v>
      </c>
      <c r="D2124">
        <v>110000</v>
      </c>
      <c r="E2124">
        <v>149</v>
      </c>
      <c r="F2124" s="3">
        <v>116.04988177448806</v>
      </c>
    </row>
    <row r="2125" spans="1:10">
      <c r="A2125">
        <v>7</v>
      </c>
      <c r="B2125">
        <v>-91.281000000000006</v>
      </c>
      <c r="C2125">
        <v>405</v>
      </c>
      <c r="D2125">
        <v>110000</v>
      </c>
      <c r="E2125">
        <v>133</v>
      </c>
      <c r="F2125" s="3">
        <v>124.20990196165161</v>
      </c>
    </row>
    <row r="2126" spans="1:10">
      <c r="A2126">
        <v>8</v>
      </c>
      <c r="B2126">
        <v>-91.165000000000006</v>
      </c>
      <c r="C2126">
        <v>405</v>
      </c>
      <c r="D2126">
        <v>110000</v>
      </c>
      <c r="E2126">
        <v>147</v>
      </c>
      <c r="F2126" s="3">
        <v>137.77879471153958</v>
      </c>
    </row>
    <row r="2127" spans="1:10">
      <c r="A2127">
        <v>9</v>
      </c>
      <c r="B2127">
        <v>-91.049000000000007</v>
      </c>
      <c r="C2127">
        <v>405</v>
      </c>
      <c r="D2127">
        <v>110000</v>
      </c>
      <c r="E2127">
        <v>154</v>
      </c>
      <c r="F2127" s="3">
        <v>158.55776433992182</v>
      </c>
    </row>
    <row r="2128" spans="1:10">
      <c r="A2128">
        <v>10</v>
      </c>
      <c r="B2128">
        <v>-90.933999999999997</v>
      </c>
      <c r="C2128">
        <v>405</v>
      </c>
      <c r="D2128">
        <v>110000</v>
      </c>
      <c r="E2128">
        <v>193</v>
      </c>
      <c r="F2128" s="3">
        <v>188.08990778072516</v>
      </c>
    </row>
    <row r="2129" spans="1:6">
      <c r="A2129">
        <v>11</v>
      </c>
      <c r="B2129">
        <v>-90.823999999999998</v>
      </c>
      <c r="C2129">
        <v>405</v>
      </c>
      <c r="D2129">
        <v>110000</v>
      </c>
      <c r="E2129">
        <v>230</v>
      </c>
      <c r="F2129" s="3">
        <v>225.71776158265428</v>
      </c>
    </row>
    <row r="2130" spans="1:6">
      <c r="A2130">
        <v>12</v>
      </c>
      <c r="B2130">
        <v>-90.709000000000003</v>
      </c>
      <c r="C2130">
        <v>405</v>
      </c>
      <c r="D2130">
        <v>110000</v>
      </c>
      <c r="E2130">
        <v>245</v>
      </c>
      <c r="F2130" s="3">
        <v>274.71597299991754</v>
      </c>
    </row>
    <row r="2131" spans="1:6">
      <c r="A2131">
        <v>13</v>
      </c>
      <c r="B2131">
        <v>-90.594999999999999</v>
      </c>
      <c r="C2131">
        <v>405</v>
      </c>
      <c r="D2131">
        <v>110000</v>
      </c>
      <c r="E2131">
        <v>341</v>
      </c>
      <c r="F2131" s="3">
        <v>331.08546549341077</v>
      </c>
    </row>
    <row r="2132" spans="1:6">
      <c r="A2132">
        <v>14</v>
      </c>
      <c r="B2132">
        <v>-90.486999999999995</v>
      </c>
      <c r="C2132">
        <v>405</v>
      </c>
      <c r="D2132">
        <v>110000</v>
      </c>
      <c r="E2132">
        <v>382</v>
      </c>
      <c r="F2132" s="3">
        <v>388.01992282336113</v>
      </c>
    </row>
    <row r="2133" spans="1:6">
      <c r="A2133">
        <v>15</v>
      </c>
      <c r="B2133">
        <v>-90.372</v>
      </c>
      <c r="C2133">
        <v>405</v>
      </c>
      <c r="D2133">
        <v>110000</v>
      </c>
      <c r="E2133">
        <v>468</v>
      </c>
      <c r="F2133" s="3">
        <v>446.76370293505528</v>
      </c>
    </row>
    <row r="2134" spans="1:6">
      <c r="A2134">
        <v>16</v>
      </c>
      <c r="B2134">
        <v>-90.256</v>
      </c>
      <c r="C2134">
        <v>405</v>
      </c>
      <c r="D2134">
        <v>110000</v>
      </c>
      <c r="E2134">
        <v>442</v>
      </c>
      <c r="F2134" s="3">
        <v>497.06096956387597</v>
      </c>
    </row>
    <row r="2135" spans="1:6">
      <c r="A2135">
        <v>17</v>
      </c>
      <c r="B2135">
        <v>-90.14</v>
      </c>
      <c r="C2135">
        <v>405</v>
      </c>
      <c r="D2135">
        <v>110000</v>
      </c>
      <c r="E2135">
        <v>586</v>
      </c>
      <c r="F2135" s="3">
        <v>531.44119778313336</v>
      </c>
    </row>
    <row r="2136" spans="1:6">
      <c r="A2136">
        <v>18</v>
      </c>
      <c r="B2136">
        <v>-90.025000000000006</v>
      </c>
      <c r="C2136">
        <v>405</v>
      </c>
      <c r="D2136">
        <v>110000</v>
      </c>
      <c r="E2136">
        <v>562</v>
      </c>
      <c r="F2136" s="3">
        <v>544.75551316018561</v>
      </c>
    </row>
    <row r="2137" spans="1:6">
      <c r="A2137">
        <v>19</v>
      </c>
      <c r="B2137">
        <v>-89.918999999999997</v>
      </c>
      <c r="C2137">
        <v>405</v>
      </c>
      <c r="D2137">
        <v>110000</v>
      </c>
      <c r="E2137">
        <v>541</v>
      </c>
      <c r="F2137" s="3">
        <v>536.89094225338772</v>
      </c>
    </row>
    <row r="2138" spans="1:6">
      <c r="A2138">
        <v>20</v>
      </c>
      <c r="B2138">
        <v>-89.805999999999997</v>
      </c>
      <c r="C2138">
        <v>405</v>
      </c>
      <c r="D2138">
        <v>110000</v>
      </c>
      <c r="E2138">
        <v>477</v>
      </c>
      <c r="F2138" s="3">
        <v>508.40544863685045</v>
      </c>
    </row>
    <row r="2139" spans="1:6">
      <c r="A2139">
        <v>21</v>
      </c>
      <c r="B2139">
        <v>-89.691000000000003</v>
      </c>
      <c r="C2139">
        <v>405</v>
      </c>
      <c r="D2139">
        <v>110000</v>
      </c>
      <c r="E2139">
        <v>477</v>
      </c>
      <c r="F2139" s="3">
        <v>462.31585042792267</v>
      </c>
    </row>
    <row r="2140" spans="1:6">
      <c r="A2140">
        <v>22</v>
      </c>
      <c r="B2140">
        <v>-89.576999999999998</v>
      </c>
      <c r="C2140">
        <v>405</v>
      </c>
      <c r="D2140">
        <v>110000</v>
      </c>
      <c r="E2140">
        <v>421</v>
      </c>
      <c r="F2140" s="3">
        <v>405.89132650077846</v>
      </c>
    </row>
    <row r="2141" spans="1:6">
      <c r="A2141">
        <v>23</v>
      </c>
      <c r="B2141">
        <v>-89.457999999999998</v>
      </c>
      <c r="C2141">
        <v>405</v>
      </c>
      <c r="D2141">
        <v>110000</v>
      </c>
      <c r="E2141">
        <v>340</v>
      </c>
      <c r="F2141" s="3">
        <v>343.08733940086734</v>
      </c>
    </row>
    <row r="2142" spans="1:6">
      <c r="A2142">
        <v>24</v>
      </c>
      <c r="B2142">
        <v>-89.341999999999999</v>
      </c>
      <c r="C2142">
        <v>405</v>
      </c>
      <c r="D2142">
        <v>110000</v>
      </c>
      <c r="E2142">
        <v>277</v>
      </c>
      <c r="F2142" s="3">
        <v>284.61804197709625</v>
      </c>
    </row>
    <row r="2143" spans="1:6">
      <c r="A2143">
        <v>25</v>
      </c>
      <c r="B2143">
        <v>-89.234999999999999</v>
      </c>
      <c r="C2143">
        <v>405</v>
      </c>
      <c r="D2143">
        <v>110000</v>
      </c>
      <c r="E2143">
        <v>233</v>
      </c>
      <c r="F2143" s="3">
        <v>237.19288864494862</v>
      </c>
    </row>
    <row r="2144" spans="1:6">
      <c r="A2144">
        <v>26</v>
      </c>
      <c r="B2144">
        <v>-89.13</v>
      </c>
      <c r="C2144">
        <v>405</v>
      </c>
      <c r="D2144">
        <v>110000</v>
      </c>
      <c r="E2144">
        <v>199</v>
      </c>
      <c r="F2144" s="3">
        <v>198.72588122239222</v>
      </c>
    </row>
    <row r="2145" spans="1:6">
      <c r="A2145">
        <v>27</v>
      </c>
      <c r="B2145">
        <v>-89.016000000000005</v>
      </c>
      <c r="C2145">
        <v>405</v>
      </c>
      <c r="D2145">
        <v>110000</v>
      </c>
      <c r="E2145">
        <v>173</v>
      </c>
      <c r="F2145" s="3">
        <v>166.53803899071303</v>
      </c>
    </row>
    <row r="2146" spans="1:6">
      <c r="A2146">
        <v>28</v>
      </c>
      <c r="B2146">
        <v>-88.896000000000001</v>
      </c>
      <c r="C2146">
        <v>405</v>
      </c>
      <c r="D2146">
        <v>110000</v>
      </c>
      <c r="E2146">
        <v>143</v>
      </c>
      <c r="F2146" s="3">
        <v>142.5468189074119</v>
      </c>
    </row>
    <row r="2147" spans="1:6">
      <c r="A2147">
        <v>29</v>
      </c>
      <c r="B2147">
        <v>-88.790999999999997</v>
      </c>
      <c r="C2147">
        <v>405</v>
      </c>
      <c r="D2147">
        <v>110000</v>
      </c>
      <c r="E2147">
        <v>121</v>
      </c>
      <c r="F2147" s="3">
        <v>128.4187273747535</v>
      </c>
    </row>
    <row r="2148" spans="1:6">
      <c r="A2148">
        <v>30</v>
      </c>
      <c r="B2148">
        <v>-88.671999999999997</v>
      </c>
      <c r="C2148">
        <v>405</v>
      </c>
      <c r="D2148">
        <v>110000</v>
      </c>
      <c r="E2148">
        <v>110</v>
      </c>
      <c r="F2148" s="3">
        <v>118.21465240613669</v>
      </c>
    </row>
    <row r="2149" spans="1:6">
      <c r="A2149">
        <v>31</v>
      </c>
      <c r="B2149">
        <v>-88.56</v>
      </c>
      <c r="C2149">
        <v>405</v>
      </c>
      <c r="D2149">
        <v>110000</v>
      </c>
      <c r="E2149">
        <v>119</v>
      </c>
      <c r="F2149" s="3">
        <v>112.54522125890651</v>
      </c>
    </row>
    <row r="2150" spans="1:6">
      <c r="A2150">
        <v>32</v>
      </c>
      <c r="B2150">
        <v>-88.451999999999998</v>
      </c>
      <c r="C2150">
        <v>405</v>
      </c>
      <c r="D2150">
        <v>110000</v>
      </c>
      <c r="E2150">
        <v>104</v>
      </c>
      <c r="F2150" s="3">
        <v>109.41416728858658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96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97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176</v>
      </c>
      <c r="B2168" t="s">
        <v>155</v>
      </c>
      <c r="C2168" t="s">
        <v>158</v>
      </c>
      <c r="D2168" t="s">
        <v>175</v>
      </c>
      <c r="E2168" t="s">
        <v>174</v>
      </c>
      <c r="F2168" t="s">
        <v>195</v>
      </c>
    </row>
    <row r="2169" spans="1:10">
      <c r="A2169">
        <v>1</v>
      </c>
      <c r="B2169">
        <v>-91.947999999999993</v>
      </c>
      <c r="C2169">
        <v>416</v>
      </c>
      <c r="D2169">
        <v>110000</v>
      </c>
      <c r="E2169">
        <v>86</v>
      </c>
      <c r="F2169" s="3">
        <v>107.35484749815311</v>
      </c>
      <c r="J2169" t="s">
        <v>251</v>
      </c>
    </row>
    <row r="2170" spans="1:10">
      <c r="A2170">
        <v>2</v>
      </c>
      <c r="B2170">
        <v>-91.838999999999999</v>
      </c>
      <c r="C2170">
        <v>416</v>
      </c>
      <c r="D2170">
        <v>110000</v>
      </c>
      <c r="E2170">
        <v>104</v>
      </c>
      <c r="F2170" s="3">
        <v>107.64303726121825</v>
      </c>
    </row>
    <row r="2171" spans="1:10">
      <c r="A2171">
        <v>3</v>
      </c>
      <c r="B2171">
        <v>-91.724000000000004</v>
      </c>
      <c r="C2171">
        <v>416</v>
      </c>
      <c r="D2171">
        <v>110000</v>
      </c>
      <c r="E2171">
        <v>122</v>
      </c>
      <c r="F2171" s="3">
        <v>108.29536841554528</v>
      </c>
    </row>
    <row r="2172" spans="1:10">
      <c r="A2172">
        <v>4</v>
      </c>
      <c r="B2172">
        <v>-91.611999999999995</v>
      </c>
      <c r="C2172">
        <v>416</v>
      </c>
      <c r="D2172">
        <v>110000</v>
      </c>
      <c r="E2172">
        <v>118</v>
      </c>
      <c r="F2172" s="3">
        <v>109.59409295620281</v>
      </c>
    </row>
    <row r="2173" spans="1:10">
      <c r="A2173">
        <v>5</v>
      </c>
      <c r="B2173">
        <v>-91.5</v>
      </c>
      <c r="C2173">
        <v>416</v>
      </c>
      <c r="D2173">
        <v>110000</v>
      </c>
      <c r="E2173">
        <v>122</v>
      </c>
      <c r="F2173" s="3">
        <v>112.08614513225828</v>
      </c>
    </row>
    <row r="2174" spans="1:10">
      <c r="A2174">
        <v>6</v>
      </c>
      <c r="B2174">
        <v>-91.394000000000005</v>
      </c>
      <c r="C2174">
        <v>416</v>
      </c>
      <c r="D2174">
        <v>110000</v>
      </c>
      <c r="E2174">
        <v>151</v>
      </c>
      <c r="F2174" s="3">
        <v>116.29890550164866</v>
      </c>
    </row>
    <row r="2175" spans="1:10">
      <c r="A2175">
        <v>7</v>
      </c>
      <c r="B2175">
        <v>-91.281000000000006</v>
      </c>
      <c r="C2175">
        <v>416</v>
      </c>
      <c r="D2175">
        <v>110000</v>
      </c>
      <c r="E2175">
        <v>144</v>
      </c>
      <c r="F2175" s="3">
        <v>123.94236799617541</v>
      </c>
    </row>
    <row r="2176" spans="1:10">
      <c r="A2176">
        <v>8</v>
      </c>
      <c r="B2176">
        <v>-91.165000000000006</v>
      </c>
      <c r="C2176">
        <v>416</v>
      </c>
      <c r="D2176">
        <v>110000</v>
      </c>
      <c r="E2176">
        <v>166</v>
      </c>
      <c r="F2176" s="3">
        <v>136.83522963387813</v>
      </c>
    </row>
    <row r="2177" spans="1:6">
      <c r="A2177">
        <v>9</v>
      </c>
      <c r="B2177">
        <v>-91.049000000000007</v>
      </c>
      <c r="C2177">
        <v>416</v>
      </c>
      <c r="D2177">
        <v>110000</v>
      </c>
      <c r="E2177">
        <v>162</v>
      </c>
      <c r="F2177" s="3">
        <v>156.86133492774397</v>
      </c>
    </row>
    <row r="2178" spans="1:6">
      <c r="A2178">
        <v>10</v>
      </c>
      <c r="B2178">
        <v>-90.933999999999997</v>
      </c>
      <c r="C2178">
        <v>416</v>
      </c>
      <c r="D2178">
        <v>110000</v>
      </c>
      <c r="E2178">
        <v>205</v>
      </c>
      <c r="F2178" s="3">
        <v>185.7241316101246</v>
      </c>
    </row>
    <row r="2179" spans="1:6">
      <c r="A2179">
        <v>11</v>
      </c>
      <c r="B2179">
        <v>-90.823999999999998</v>
      </c>
      <c r="C2179">
        <v>416</v>
      </c>
      <c r="D2179">
        <v>110000</v>
      </c>
      <c r="E2179">
        <v>221</v>
      </c>
      <c r="F2179" s="3">
        <v>223.00186358888934</v>
      </c>
    </row>
    <row r="2180" spans="1:6">
      <c r="A2180">
        <v>12</v>
      </c>
      <c r="B2180">
        <v>-90.709000000000003</v>
      </c>
      <c r="C2180">
        <v>416</v>
      </c>
      <c r="D2180">
        <v>110000</v>
      </c>
      <c r="E2180">
        <v>286</v>
      </c>
      <c r="F2180" s="3">
        <v>272.21941704237554</v>
      </c>
    </row>
    <row r="2181" spans="1:6">
      <c r="A2181">
        <v>13</v>
      </c>
      <c r="B2181">
        <v>-90.594999999999999</v>
      </c>
      <c r="C2181">
        <v>416</v>
      </c>
      <c r="D2181">
        <v>110000</v>
      </c>
      <c r="E2181">
        <v>319</v>
      </c>
      <c r="F2181" s="3">
        <v>329.67230010984571</v>
      </c>
    </row>
    <row r="2182" spans="1:6">
      <c r="A2182">
        <v>14</v>
      </c>
      <c r="B2182">
        <v>-90.486999999999995</v>
      </c>
      <c r="C2182">
        <v>416</v>
      </c>
      <c r="D2182">
        <v>110000</v>
      </c>
      <c r="E2182">
        <v>349</v>
      </c>
      <c r="F2182" s="3">
        <v>388.59328356215599</v>
      </c>
    </row>
    <row r="2183" spans="1:6">
      <c r="A2183">
        <v>15</v>
      </c>
      <c r="B2183">
        <v>-90.372</v>
      </c>
      <c r="C2183">
        <v>416</v>
      </c>
      <c r="D2183">
        <v>110000</v>
      </c>
      <c r="E2183">
        <v>430</v>
      </c>
      <c r="F2183" s="3">
        <v>450.47629687771337</v>
      </c>
    </row>
    <row r="2184" spans="1:6">
      <c r="A2184">
        <v>16</v>
      </c>
      <c r="B2184">
        <v>-90.256</v>
      </c>
      <c r="C2184">
        <v>416</v>
      </c>
      <c r="D2184">
        <v>110000</v>
      </c>
      <c r="E2184">
        <v>489</v>
      </c>
      <c r="F2184" s="3">
        <v>504.76248291038377</v>
      </c>
    </row>
    <row r="2185" spans="1:6">
      <c r="A2185">
        <v>17</v>
      </c>
      <c r="B2185">
        <v>-90.14</v>
      </c>
      <c r="C2185">
        <v>416</v>
      </c>
      <c r="D2185">
        <v>110000</v>
      </c>
      <c r="E2185">
        <v>536</v>
      </c>
      <c r="F2185" s="3">
        <v>543.46367570087943</v>
      </c>
    </row>
    <row r="2186" spans="1:6">
      <c r="A2186">
        <v>18</v>
      </c>
      <c r="B2186">
        <v>-90.025000000000006</v>
      </c>
      <c r="C2186">
        <v>416</v>
      </c>
      <c r="D2186">
        <v>110000</v>
      </c>
      <c r="E2186">
        <v>575</v>
      </c>
      <c r="F2186" s="3">
        <v>560.75515495760192</v>
      </c>
    </row>
    <row r="2187" spans="1:6">
      <c r="A2187">
        <v>19</v>
      </c>
      <c r="B2187">
        <v>-89.918999999999997</v>
      </c>
      <c r="C2187">
        <v>416</v>
      </c>
      <c r="D2187">
        <v>110000</v>
      </c>
      <c r="E2187">
        <v>590</v>
      </c>
      <c r="F2187" s="3">
        <v>555.74592775231258</v>
      </c>
    </row>
    <row r="2188" spans="1:6">
      <c r="A2188">
        <v>20</v>
      </c>
      <c r="B2188">
        <v>-89.805999999999997</v>
      </c>
      <c r="C2188">
        <v>416</v>
      </c>
      <c r="D2188">
        <v>110000</v>
      </c>
      <c r="E2188">
        <v>530</v>
      </c>
      <c r="F2188" s="3">
        <v>529.02525077852249</v>
      </c>
    </row>
    <row r="2189" spans="1:6">
      <c r="A2189">
        <v>21</v>
      </c>
      <c r="B2189">
        <v>-89.691000000000003</v>
      </c>
      <c r="C2189">
        <v>416</v>
      </c>
      <c r="D2189">
        <v>110000</v>
      </c>
      <c r="E2189">
        <v>484</v>
      </c>
      <c r="F2189" s="3">
        <v>483.18550024700136</v>
      </c>
    </row>
    <row r="2190" spans="1:6">
      <c r="A2190">
        <v>22</v>
      </c>
      <c r="B2190">
        <v>-89.576999999999998</v>
      </c>
      <c r="C2190">
        <v>416</v>
      </c>
      <c r="D2190">
        <v>110000</v>
      </c>
      <c r="E2190">
        <v>451</v>
      </c>
      <c r="F2190" s="3">
        <v>425.56604581161895</v>
      </c>
    </row>
    <row r="2191" spans="1:6">
      <c r="A2191">
        <v>23</v>
      </c>
      <c r="B2191">
        <v>-89.457999999999998</v>
      </c>
      <c r="C2191">
        <v>416</v>
      </c>
      <c r="D2191">
        <v>110000</v>
      </c>
      <c r="E2191">
        <v>392</v>
      </c>
      <c r="F2191" s="3">
        <v>360.35288674187558</v>
      </c>
    </row>
    <row r="2192" spans="1:6">
      <c r="A2192">
        <v>24</v>
      </c>
      <c r="B2192">
        <v>-89.341999999999999</v>
      </c>
      <c r="C2192">
        <v>416</v>
      </c>
      <c r="D2192">
        <v>110000</v>
      </c>
      <c r="E2192">
        <v>274</v>
      </c>
      <c r="F2192" s="3">
        <v>298.89854022228764</v>
      </c>
    </row>
    <row r="2193" spans="1:6">
      <c r="A2193">
        <v>25</v>
      </c>
      <c r="B2193">
        <v>-89.234999999999999</v>
      </c>
      <c r="C2193">
        <v>416</v>
      </c>
      <c r="D2193">
        <v>110000</v>
      </c>
      <c r="E2193">
        <v>245</v>
      </c>
      <c r="F2193" s="3">
        <v>248.59868964102404</v>
      </c>
    </row>
    <row r="2194" spans="1:6">
      <c r="A2194">
        <v>26</v>
      </c>
      <c r="B2194">
        <v>-89.13</v>
      </c>
      <c r="C2194">
        <v>416</v>
      </c>
      <c r="D2194">
        <v>110000</v>
      </c>
      <c r="E2194">
        <v>208</v>
      </c>
      <c r="F2194" s="3">
        <v>207.51011951941476</v>
      </c>
    </row>
    <row r="2195" spans="1:6">
      <c r="A2195">
        <v>27</v>
      </c>
      <c r="B2195">
        <v>-89.016000000000005</v>
      </c>
      <c r="C2195">
        <v>416</v>
      </c>
      <c r="D2195">
        <v>110000</v>
      </c>
      <c r="E2195">
        <v>174</v>
      </c>
      <c r="F2195" s="3">
        <v>172.91757105675387</v>
      </c>
    </row>
    <row r="2196" spans="1:6">
      <c r="A2196">
        <v>28</v>
      </c>
      <c r="B2196">
        <v>-88.896000000000001</v>
      </c>
      <c r="C2196">
        <v>416</v>
      </c>
      <c r="D2196">
        <v>110000</v>
      </c>
      <c r="E2196">
        <v>147</v>
      </c>
      <c r="F2196" s="3">
        <v>146.99164072069098</v>
      </c>
    </row>
    <row r="2197" spans="1:6">
      <c r="A2197">
        <v>29</v>
      </c>
      <c r="B2197">
        <v>-88.790999999999997</v>
      </c>
      <c r="C2197">
        <v>416</v>
      </c>
      <c r="D2197">
        <v>110000</v>
      </c>
      <c r="E2197">
        <v>107</v>
      </c>
      <c r="F2197" s="3">
        <v>131.65535760459156</v>
      </c>
    </row>
    <row r="2198" spans="1:6">
      <c r="A2198">
        <v>30</v>
      </c>
      <c r="B2198">
        <v>-88.671999999999997</v>
      </c>
      <c r="C2198">
        <v>416</v>
      </c>
      <c r="D2198">
        <v>110000</v>
      </c>
      <c r="E2198">
        <v>96</v>
      </c>
      <c r="F2198" s="3">
        <v>120.53812070528261</v>
      </c>
    </row>
    <row r="2199" spans="1:6">
      <c r="A2199">
        <v>31</v>
      </c>
      <c r="B2199">
        <v>-88.56</v>
      </c>
      <c r="C2199">
        <v>416</v>
      </c>
      <c r="D2199">
        <v>110000</v>
      </c>
      <c r="E2199">
        <v>102</v>
      </c>
      <c r="F2199" s="3">
        <v>114.34197673543527</v>
      </c>
    </row>
    <row r="2200" spans="1:6">
      <c r="A2200">
        <v>32</v>
      </c>
      <c r="B2200">
        <v>-88.451999999999998</v>
      </c>
      <c r="C2200">
        <v>416</v>
      </c>
      <c r="D2200">
        <v>110000</v>
      </c>
      <c r="E2200">
        <v>114</v>
      </c>
      <c r="F2200" s="3">
        <v>110.91197939446032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98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99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176</v>
      </c>
      <c r="B2218" t="s">
        <v>155</v>
      </c>
      <c r="C2218" t="s">
        <v>158</v>
      </c>
      <c r="D2218" t="s">
        <v>175</v>
      </c>
      <c r="E2218" t="s">
        <v>174</v>
      </c>
      <c r="F2218" t="s">
        <v>195</v>
      </c>
    </row>
    <row r="2219" spans="1:10">
      <c r="A2219">
        <v>1</v>
      </c>
      <c r="B2219">
        <v>-91.947999999999993</v>
      </c>
      <c r="C2219">
        <v>425</v>
      </c>
      <c r="D2219">
        <v>110000</v>
      </c>
      <c r="E2219">
        <v>69</v>
      </c>
      <c r="F2219" s="3">
        <v>117.26905378829196</v>
      </c>
      <c r="J2219" t="s">
        <v>252</v>
      </c>
    </row>
    <row r="2220" spans="1:10">
      <c r="A2220">
        <v>2</v>
      </c>
      <c r="B2220">
        <v>-91.838999999999999</v>
      </c>
      <c r="C2220">
        <v>425</v>
      </c>
      <c r="D2220">
        <v>110000</v>
      </c>
      <c r="E2220">
        <v>125</v>
      </c>
      <c r="F2220" s="3">
        <v>117.40534735842358</v>
      </c>
    </row>
    <row r="2221" spans="1:10">
      <c r="A2221">
        <v>3</v>
      </c>
      <c r="B2221">
        <v>-91.724000000000004</v>
      </c>
      <c r="C2221">
        <v>425</v>
      </c>
      <c r="D2221">
        <v>110000</v>
      </c>
      <c r="E2221">
        <v>124</v>
      </c>
      <c r="F2221" s="3">
        <v>117.84192430255901</v>
      </c>
    </row>
    <row r="2222" spans="1:10">
      <c r="A2222">
        <v>4</v>
      </c>
      <c r="B2222">
        <v>-91.611999999999995</v>
      </c>
      <c r="C2222">
        <v>425</v>
      </c>
      <c r="D2222">
        <v>110000</v>
      </c>
      <c r="E2222">
        <v>147</v>
      </c>
      <c r="F2222" s="3">
        <v>119.03034928383885</v>
      </c>
    </row>
    <row r="2223" spans="1:10">
      <c r="A2223">
        <v>5</v>
      </c>
      <c r="B2223">
        <v>-91.5</v>
      </c>
      <c r="C2223">
        <v>425</v>
      </c>
      <c r="D2223">
        <v>110000</v>
      </c>
      <c r="E2223">
        <v>141</v>
      </c>
      <c r="F2223" s="3">
        <v>122.03238155550531</v>
      </c>
    </row>
    <row r="2224" spans="1:10">
      <c r="A2224">
        <v>6</v>
      </c>
      <c r="B2224">
        <v>-91.394000000000005</v>
      </c>
      <c r="C2224">
        <v>425</v>
      </c>
      <c r="D2224">
        <v>110000</v>
      </c>
      <c r="E2224">
        <v>173</v>
      </c>
      <c r="F2224" s="3">
        <v>128.4363943348186</v>
      </c>
    </row>
    <row r="2225" spans="1:6">
      <c r="A2225">
        <v>7</v>
      </c>
      <c r="B2225">
        <v>-91.281000000000006</v>
      </c>
      <c r="C2225">
        <v>425</v>
      </c>
      <c r="D2225">
        <v>110000</v>
      </c>
      <c r="E2225">
        <v>174</v>
      </c>
      <c r="F2225" s="3">
        <v>142.6569058736535</v>
      </c>
    </row>
    <row r="2226" spans="1:6">
      <c r="A2226">
        <v>8</v>
      </c>
      <c r="B2226">
        <v>-91.165000000000006</v>
      </c>
      <c r="C2226">
        <v>425</v>
      </c>
      <c r="D2226">
        <v>110000</v>
      </c>
      <c r="E2226">
        <v>200</v>
      </c>
      <c r="F2226" s="3">
        <v>171.16385802809521</v>
      </c>
    </row>
    <row r="2227" spans="1:6">
      <c r="A2227">
        <v>9</v>
      </c>
      <c r="B2227">
        <v>-91.049000000000007</v>
      </c>
      <c r="C2227">
        <v>425</v>
      </c>
      <c r="D2227">
        <v>110000</v>
      </c>
      <c r="E2227">
        <v>225</v>
      </c>
      <c r="F2227" s="3">
        <v>221.79422277874994</v>
      </c>
    </row>
    <row r="2228" spans="1:6">
      <c r="A2228">
        <v>10</v>
      </c>
      <c r="B2228">
        <v>-90.933999999999997</v>
      </c>
      <c r="C2228">
        <v>425</v>
      </c>
      <c r="D2228">
        <v>110000</v>
      </c>
      <c r="E2228">
        <v>334</v>
      </c>
      <c r="F2228" s="3">
        <v>301.70770051974171</v>
      </c>
    </row>
    <row r="2229" spans="1:6">
      <c r="A2229">
        <v>11</v>
      </c>
      <c r="B2229">
        <v>-90.823999999999998</v>
      </c>
      <c r="C2229">
        <v>425</v>
      </c>
      <c r="D2229">
        <v>110000</v>
      </c>
      <c r="E2229">
        <v>427</v>
      </c>
      <c r="F2229" s="3">
        <v>409.61381527945053</v>
      </c>
    </row>
    <row r="2230" spans="1:6">
      <c r="A2230">
        <v>12</v>
      </c>
      <c r="B2230">
        <v>-90.709000000000003</v>
      </c>
      <c r="C2230">
        <v>425</v>
      </c>
      <c r="D2230">
        <v>110000</v>
      </c>
      <c r="E2230">
        <v>479</v>
      </c>
      <c r="F2230" s="3">
        <v>551.34382749238796</v>
      </c>
    </row>
    <row r="2231" spans="1:6">
      <c r="A2231">
        <v>13</v>
      </c>
      <c r="B2231">
        <v>-90.594999999999999</v>
      </c>
      <c r="C2231">
        <v>425</v>
      </c>
      <c r="D2231">
        <v>110000</v>
      </c>
      <c r="E2231">
        <v>638</v>
      </c>
      <c r="F2231" s="3">
        <v>706.04748467241268</v>
      </c>
    </row>
    <row r="2232" spans="1:6">
      <c r="A2232">
        <v>14</v>
      </c>
      <c r="B2232">
        <v>-90.486999999999995</v>
      </c>
      <c r="C2232">
        <v>425</v>
      </c>
      <c r="D2232">
        <v>110000</v>
      </c>
      <c r="E2232">
        <v>813</v>
      </c>
      <c r="F2232" s="3">
        <v>842.82506898227223</v>
      </c>
    </row>
    <row r="2233" spans="1:6">
      <c r="A2233">
        <v>15</v>
      </c>
      <c r="B2233">
        <v>-90.372</v>
      </c>
      <c r="C2233">
        <v>425</v>
      </c>
      <c r="D2233">
        <v>110000</v>
      </c>
      <c r="E2233">
        <v>1008</v>
      </c>
      <c r="F2233" s="3">
        <v>949.33279788652544</v>
      </c>
    </row>
    <row r="2234" spans="1:6">
      <c r="A2234">
        <v>16</v>
      </c>
      <c r="B2234">
        <v>-90.256</v>
      </c>
      <c r="C2234">
        <v>425</v>
      </c>
      <c r="D2234">
        <v>110000</v>
      </c>
      <c r="E2234">
        <v>1008</v>
      </c>
      <c r="F2234" s="3">
        <v>991.00815707593529</v>
      </c>
    </row>
    <row r="2235" spans="1:6">
      <c r="A2235">
        <v>17</v>
      </c>
      <c r="B2235">
        <v>-90.14</v>
      </c>
      <c r="C2235">
        <v>425</v>
      </c>
      <c r="D2235">
        <v>110000</v>
      </c>
      <c r="E2235">
        <v>1053</v>
      </c>
      <c r="F2235" s="3">
        <v>956.07548062812089</v>
      </c>
    </row>
    <row r="2236" spans="1:6">
      <c r="A2236">
        <v>18</v>
      </c>
      <c r="B2236">
        <v>-90.025000000000006</v>
      </c>
      <c r="C2236">
        <v>425</v>
      </c>
      <c r="D2236">
        <v>110000</v>
      </c>
      <c r="E2236">
        <v>919</v>
      </c>
      <c r="F2236" s="3">
        <v>854.58071358277721</v>
      </c>
    </row>
    <row r="2237" spans="1:6">
      <c r="A2237">
        <v>19</v>
      </c>
      <c r="B2237">
        <v>-89.918999999999997</v>
      </c>
      <c r="C2237">
        <v>425</v>
      </c>
      <c r="D2237">
        <v>110000</v>
      </c>
      <c r="E2237">
        <v>743</v>
      </c>
      <c r="F2237" s="3">
        <v>722.78006472031871</v>
      </c>
    </row>
    <row r="2238" spans="1:6">
      <c r="A2238">
        <v>20</v>
      </c>
      <c r="B2238">
        <v>-89.805999999999997</v>
      </c>
      <c r="C2238">
        <v>425</v>
      </c>
      <c r="D2238">
        <v>110000</v>
      </c>
      <c r="E2238">
        <v>481</v>
      </c>
      <c r="F2238" s="3">
        <v>569.25905710757399</v>
      </c>
    </row>
    <row r="2239" spans="1:6">
      <c r="A2239">
        <v>21</v>
      </c>
      <c r="B2239">
        <v>-89.691000000000003</v>
      </c>
      <c r="C2239">
        <v>425</v>
      </c>
      <c r="D2239">
        <v>110000</v>
      </c>
      <c r="E2239">
        <v>388</v>
      </c>
      <c r="F2239" s="3">
        <v>424.83251811257571</v>
      </c>
    </row>
    <row r="2240" spans="1:6">
      <c r="A2240">
        <v>22</v>
      </c>
      <c r="B2240">
        <v>-89.576999999999998</v>
      </c>
      <c r="C2240">
        <v>425</v>
      </c>
      <c r="D2240">
        <v>110000</v>
      </c>
      <c r="E2240">
        <v>292</v>
      </c>
      <c r="F2240" s="3">
        <v>309.7531252856956</v>
      </c>
    </row>
    <row r="2241" spans="1:6">
      <c r="A2241">
        <v>23</v>
      </c>
      <c r="B2241">
        <v>-89.457999999999998</v>
      </c>
      <c r="C2241">
        <v>425</v>
      </c>
      <c r="D2241">
        <v>110000</v>
      </c>
      <c r="E2241">
        <v>244</v>
      </c>
      <c r="F2241" s="3">
        <v>224.85425216063206</v>
      </c>
    </row>
    <row r="2242" spans="1:6">
      <c r="A2242">
        <v>24</v>
      </c>
      <c r="B2242">
        <v>-89.341999999999999</v>
      </c>
      <c r="C2242">
        <v>425</v>
      </c>
      <c r="D2242">
        <v>110000</v>
      </c>
      <c r="E2242">
        <v>222</v>
      </c>
      <c r="F2242" s="3">
        <v>172.97652213200641</v>
      </c>
    </row>
    <row r="2243" spans="1:6">
      <c r="A2243">
        <v>25</v>
      </c>
      <c r="B2243">
        <v>-89.234999999999999</v>
      </c>
      <c r="C2243">
        <v>425</v>
      </c>
      <c r="D2243">
        <v>110000</v>
      </c>
      <c r="E2243">
        <v>153</v>
      </c>
      <c r="F2243" s="3">
        <v>145.28938012165742</v>
      </c>
    </row>
    <row r="2244" spans="1:6">
      <c r="A2244">
        <v>26</v>
      </c>
      <c r="B2244">
        <v>-89.13</v>
      </c>
      <c r="C2244">
        <v>425</v>
      </c>
      <c r="D2244">
        <v>110000</v>
      </c>
      <c r="E2244">
        <v>133</v>
      </c>
      <c r="F2244" s="3">
        <v>130.50712749116406</v>
      </c>
    </row>
    <row r="2245" spans="1:6">
      <c r="A2245">
        <v>27</v>
      </c>
      <c r="B2245">
        <v>-89.016000000000005</v>
      </c>
      <c r="C2245">
        <v>425</v>
      </c>
      <c r="D2245">
        <v>110000</v>
      </c>
      <c r="E2245">
        <v>138</v>
      </c>
      <c r="F2245" s="3">
        <v>122.64461249888167</v>
      </c>
    </row>
    <row r="2246" spans="1:6">
      <c r="A2246">
        <v>28</v>
      </c>
      <c r="B2246">
        <v>-88.896000000000001</v>
      </c>
      <c r="C2246">
        <v>425</v>
      </c>
      <c r="D2246">
        <v>110000</v>
      </c>
      <c r="E2246">
        <v>113</v>
      </c>
      <c r="F2246" s="3">
        <v>119.13960890912369</v>
      </c>
    </row>
    <row r="2247" spans="1:6">
      <c r="A2247">
        <v>29</v>
      </c>
      <c r="B2247">
        <v>-88.790999999999997</v>
      </c>
      <c r="C2247">
        <v>425</v>
      </c>
      <c r="D2247">
        <v>110000</v>
      </c>
      <c r="E2247">
        <v>100</v>
      </c>
      <c r="F2247" s="3">
        <v>117.93065892522134</v>
      </c>
    </row>
    <row r="2248" spans="1:6">
      <c r="A2248">
        <v>30</v>
      </c>
      <c r="B2248">
        <v>-88.671999999999997</v>
      </c>
      <c r="C2248">
        <v>425</v>
      </c>
      <c r="D2248">
        <v>110000</v>
      </c>
      <c r="E2248">
        <v>102</v>
      </c>
      <c r="F2248" s="3">
        <v>117.42583691610803</v>
      </c>
    </row>
    <row r="2249" spans="1:6">
      <c r="A2249">
        <v>31</v>
      </c>
      <c r="B2249">
        <v>-88.56</v>
      </c>
      <c r="C2249">
        <v>425</v>
      </c>
      <c r="D2249">
        <v>110000</v>
      </c>
      <c r="E2249">
        <v>118</v>
      </c>
      <c r="F2249" s="3">
        <v>117.27352698465876</v>
      </c>
    </row>
    <row r="2250" spans="1:6">
      <c r="A2250">
        <v>32</v>
      </c>
      <c r="B2250">
        <v>-88.451999999999998</v>
      </c>
      <c r="C2250">
        <v>425</v>
      </c>
      <c r="D2250">
        <v>110000</v>
      </c>
      <c r="E2250">
        <v>97</v>
      </c>
      <c r="F2250" s="3">
        <v>117.22790723442841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100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101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176</v>
      </c>
      <c r="B2268" t="s">
        <v>155</v>
      </c>
      <c r="C2268" t="s">
        <v>158</v>
      </c>
      <c r="D2268" t="s">
        <v>175</v>
      </c>
      <c r="E2268" t="s">
        <v>174</v>
      </c>
      <c r="F2268" t="s">
        <v>195</v>
      </c>
    </row>
    <row r="2269" spans="1:10">
      <c r="A2269">
        <v>1</v>
      </c>
      <c r="B2269">
        <v>-91.947999999999993</v>
      </c>
      <c r="C2269">
        <v>430</v>
      </c>
      <c r="D2269">
        <v>110000</v>
      </c>
      <c r="E2269">
        <v>99</v>
      </c>
      <c r="F2269" s="3">
        <v>120.67195642897907</v>
      </c>
      <c r="J2269" t="s">
        <v>253</v>
      </c>
    </row>
    <row r="2270" spans="1:10">
      <c r="A2270">
        <v>2</v>
      </c>
      <c r="B2270">
        <v>-91.838999999999999</v>
      </c>
      <c r="C2270">
        <v>430</v>
      </c>
      <c r="D2270">
        <v>110000</v>
      </c>
      <c r="E2270">
        <v>113</v>
      </c>
      <c r="F2270" s="3">
        <v>120.67858223024231</v>
      </c>
    </row>
    <row r="2271" spans="1:10">
      <c r="A2271">
        <v>3</v>
      </c>
      <c r="B2271">
        <v>-91.724000000000004</v>
      </c>
      <c r="C2271">
        <v>430</v>
      </c>
      <c r="D2271">
        <v>110000</v>
      </c>
      <c r="E2271">
        <v>123</v>
      </c>
      <c r="F2271" s="3">
        <v>120.71105778663906</v>
      </c>
    </row>
    <row r="2272" spans="1:10">
      <c r="A2272">
        <v>4</v>
      </c>
      <c r="B2272">
        <v>-91.611999999999995</v>
      </c>
      <c r="C2272">
        <v>430</v>
      </c>
      <c r="D2272">
        <v>110000</v>
      </c>
      <c r="E2272">
        <v>160</v>
      </c>
      <c r="F2272" s="3">
        <v>120.84234700006283</v>
      </c>
    </row>
    <row r="2273" spans="1:6">
      <c r="A2273">
        <v>5</v>
      </c>
      <c r="B2273">
        <v>-91.5</v>
      </c>
      <c r="C2273">
        <v>430</v>
      </c>
      <c r="D2273">
        <v>110000</v>
      </c>
      <c r="E2273">
        <v>129</v>
      </c>
      <c r="F2273" s="3">
        <v>121.31965795622912</v>
      </c>
    </row>
    <row r="2274" spans="1:6">
      <c r="A2274">
        <v>6</v>
      </c>
      <c r="B2274">
        <v>-91.394000000000005</v>
      </c>
      <c r="C2274">
        <v>430</v>
      </c>
      <c r="D2274">
        <v>110000</v>
      </c>
      <c r="E2274">
        <v>144</v>
      </c>
      <c r="F2274" s="3">
        <v>122.72874717454211</v>
      </c>
    </row>
    <row r="2275" spans="1:6">
      <c r="A2275">
        <v>7</v>
      </c>
      <c r="B2275">
        <v>-91.281000000000006</v>
      </c>
      <c r="C2275">
        <v>430</v>
      </c>
      <c r="D2275">
        <v>110000</v>
      </c>
      <c r="E2275">
        <v>153</v>
      </c>
      <c r="F2275" s="3">
        <v>126.97398069608518</v>
      </c>
    </row>
    <row r="2276" spans="1:6">
      <c r="A2276">
        <v>8</v>
      </c>
      <c r="B2276">
        <v>-91.165000000000006</v>
      </c>
      <c r="C2276">
        <v>430</v>
      </c>
      <c r="D2276">
        <v>110000</v>
      </c>
      <c r="E2276">
        <v>177</v>
      </c>
      <c r="F2276" s="3">
        <v>138.32764030143915</v>
      </c>
    </row>
    <row r="2277" spans="1:6">
      <c r="A2277">
        <v>9</v>
      </c>
      <c r="B2277">
        <v>-91.049000000000007</v>
      </c>
      <c r="C2277">
        <v>430</v>
      </c>
      <c r="D2277">
        <v>110000</v>
      </c>
      <c r="E2277">
        <v>186</v>
      </c>
      <c r="F2277" s="3">
        <v>164.51838534670213</v>
      </c>
    </row>
    <row r="2278" spans="1:6">
      <c r="A2278">
        <v>10</v>
      </c>
      <c r="B2278">
        <v>-90.933999999999997</v>
      </c>
      <c r="C2278">
        <v>430</v>
      </c>
      <c r="D2278">
        <v>110000</v>
      </c>
      <c r="E2278">
        <v>247</v>
      </c>
      <c r="F2278" s="3">
        <v>216.59683656267495</v>
      </c>
    </row>
    <row r="2279" spans="1:6">
      <c r="A2279">
        <v>11</v>
      </c>
      <c r="B2279">
        <v>-90.823999999999998</v>
      </c>
      <c r="C2279">
        <v>430</v>
      </c>
      <c r="D2279">
        <v>110000</v>
      </c>
      <c r="E2279">
        <v>333</v>
      </c>
      <c r="F2279" s="3">
        <v>302.23878626469138</v>
      </c>
    </row>
    <row r="2280" spans="1:6">
      <c r="A2280">
        <v>12</v>
      </c>
      <c r="B2280">
        <v>-90.709000000000003</v>
      </c>
      <c r="C2280">
        <v>430</v>
      </c>
      <c r="D2280">
        <v>110000</v>
      </c>
      <c r="E2280">
        <v>383</v>
      </c>
      <c r="F2280" s="3">
        <v>435.7691181425634</v>
      </c>
    </row>
    <row r="2281" spans="1:6">
      <c r="A2281">
        <v>13</v>
      </c>
      <c r="B2281">
        <v>-90.594999999999999</v>
      </c>
      <c r="C2281">
        <v>430</v>
      </c>
      <c r="D2281">
        <v>110000</v>
      </c>
      <c r="E2281">
        <v>554</v>
      </c>
      <c r="F2281" s="3">
        <v>604.87761943001112</v>
      </c>
    </row>
    <row r="2282" spans="1:6">
      <c r="A2282">
        <v>14</v>
      </c>
      <c r="B2282">
        <v>-90.486999999999995</v>
      </c>
      <c r="C2282">
        <v>430</v>
      </c>
      <c r="D2282">
        <v>110000</v>
      </c>
      <c r="E2282">
        <v>735</v>
      </c>
      <c r="F2282" s="3">
        <v>774.09513994932377</v>
      </c>
    </row>
    <row r="2283" spans="1:6">
      <c r="A2283">
        <v>15</v>
      </c>
      <c r="B2283">
        <v>-90.372</v>
      </c>
      <c r="C2283">
        <v>430</v>
      </c>
      <c r="D2283">
        <v>110000</v>
      </c>
      <c r="E2283">
        <v>940</v>
      </c>
      <c r="F2283" s="3">
        <v>922.26081195262577</v>
      </c>
    </row>
    <row r="2284" spans="1:6">
      <c r="A2284">
        <v>16</v>
      </c>
      <c r="B2284">
        <v>-90.256</v>
      </c>
      <c r="C2284">
        <v>430</v>
      </c>
      <c r="D2284">
        <v>110000</v>
      </c>
      <c r="E2284">
        <v>1099</v>
      </c>
      <c r="F2284" s="3">
        <v>994.4465974916468</v>
      </c>
    </row>
    <row r="2285" spans="1:6">
      <c r="A2285">
        <v>17</v>
      </c>
      <c r="B2285">
        <v>-90.14</v>
      </c>
      <c r="C2285">
        <v>430</v>
      </c>
      <c r="D2285">
        <v>110000</v>
      </c>
      <c r="E2285">
        <v>1026</v>
      </c>
      <c r="F2285" s="3">
        <v>965.05714015981812</v>
      </c>
    </row>
    <row r="2286" spans="1:6">
      <c r="A2286">
        <v>18</v>
      </c>
      <c r="B2286">
        <v>-90.025000000000006</v>
      </c>
      <c r="C2286">
        <v>430</v>
      </c>
      <c r="D2286">
        <v>110000</v>
      </c>
      <c r="E2286">
        <v>840</v>
      </c>
      <c r="F2286" s="3">
        <v>845.40438046491943</v>
      </c>
    </row>
    <row r="2287" spans="1:6">
      <c r="A2287">
        <v>19</v>
      </c>
      <c r="B2287">
        <v>-89.918999999999997</v>
      </c>
      <c r="C2287">
        <v>430</v>
      </c>
      <c r="D2287">
        <v>110000</v>
      </c>
      <c r="E2287">
        <v>662</v>
      </c>
      <c r="F2287" s="3">
        <v>687.53375474278403</v>
      </c>
    </row>
    <row r="2288" spans="1:6">
      <c r="A2288">
        <v>20</v>
      </c>
      <c r="B2288">
        <v>-89.805999999999997</v>
      </c>
      <c r="C2288">
        <v>430</v>
      </c>
      <c r="D2288">
        <v>110000</v>
      </c>
      <c r="E2288">
        <v>446</v>
      </c>
      <c r="F2288" s="3">
        <v>511.18143453273399</v>
      </c>
    </row>
    <row r="2289" spans="1:6">
      <c r="A2289">
        <v>21</v>
      </c>
      <c r="B2289">
        <v>-89.691000000000003</v>
      </c>
      <c r="C2289">
        <v>430</v>
      </c>
      <c r="D2289">
        <v>110000</v>
      </c>
      <c r="E2289">
        <v>365</v>
      </c>
      <c r="F2289" s="3">
        <v>358.33373066338868</v>
      </c>
    </row>
    <row r="2290" spans="1:6">
      <c r="A2290">
        <v>22</v>
      </c>
      <c r="B2290">
        <v>-89.576999999999998</v>
      </c>
      <c r="C2290">
        <v>430</v>
      </c>
      <c r="D2290">
        <v>110000</v>
      </c>
      <c r="E2290">
        <v>259</v>
      </c>
      <c r="F2290" s="3">
        <v>249.91917721722274</v>
      </c>
    </row>
    <row r="2291" spans="1:6">
      <c r="A2291">
        <v>23</v>
      </c>
      <c r="B2291">
        <v>-89.457999999999998</v>
      </c>
      <c r="C2291">
        <v>430</v>
      </c>
      <c r="D2291">
        <v>110000</v>
      </c>
      <c r="E2291">
        <v>208</v>
      </c>
      <c r="F2291" s="3">
        <v>181.12057418173842</v>
      </c>
    </row>
    <row r="2292" spans="1:6">
      <c r="A2292">
        <v>24</v>
      </c>
      <c r="B2292">
        <v>-89.341999999999999</v>
      </c>
      <c r="C2292">
        <v>430</v>
      </c>
      <c r="D2292">
        <v>110000</v>
      </c>
      <c r="E2292">
        <v>151</v>
      </c>
      <c r="F2292" s="3">
        <v>146.18010278326204</v>
      </c>
    </row>
    <row r="2293" spans="1:6">
      <c r="A2293">
        <v>25</v>
      </c>
      <c r="B2293">
        <v>-89.234999999999999</v>
      </c>
      <c r="C2293">
        <v>430</v>
      </c>
      <c r="D2293">
        <v>110000</v>
      </c>
      <c r="E2293">
        <v>150</v>
      </c>
      <c r="F2293" s="3">
        <v>131.01482773455356</v>
      </c>
    </row>
    <row r="2294" spans="1:6">
      <c r="A2294">
        <v>26</v>
      </c>
      <c r="B2294">
        <v>-89.13</v>
      </c>
      <c r="C2294">
        <v>430</v>
      </c>
      <c r="D2294">
        <v>110000</v>
      </c>
      <c r="E2294">
        <v>128</v>
      </c>
      <c r="F2294" s="3">
        <v>124.53199211718182</v>
      </c>
    </row>
    <row r="2295" spans="1:6">
      <c r="A2295">
        <v>27</v>
      </c>
      <c r="B2295">
        <v>-89.016000000000005</v>
      </c>
      <c r="C2295">
        <v>430</v>
      </c>
      <c r="D2295">
        <v>110000</v>
      </c>
      <c r="E2295">
        <v>121</v>
      </c>
      <c r="F2295" s="3">
        <v>121.85509987956711</v>
      </c>
    </row>
    <row r="2296" spans="1:6">
      <c r="A2296">
        <v>28</v>
      </c>
      <c r="B2296">
        <v>-88.896000000000001</v>
      </c>
      <c r="C2296">
        <v>430</v>
      </c>
      <c r="D2296">
        <v>110000</v>
      </c>
      <c r="E2296">
        <v>104</v>
      </c>
      <c r="F2296" s="3">
        <v>120.97156561322326</v>
      </c>
    </row>
    <row r="2297" spans="1:6">
      <c r="A2297">
        <v>29</v>
      </c>
      <c r="B2297">
        <v>-88.790999999999997</v>
      </c>
      <c r="C2297">
        <v>430</v>
      </c>
      <c r="D2297">
        <v>110000</v>
      </c>
      <c r="E2297">
        <v>106</v>
      </c>
      <c r="F2297" s="3">
        <v>120.75209913399114</v>
      </c>
    </row>
    <row r="2298" spans="1:6">
      <c r="A2298">
        <v>30</v>
      </c>
      <c r="B2298">
        <v>-88.671999999999997</v>
      </c>
      <c r="C2298">
        <v>430</v>
      </c>
      <c r="D2298">
        <v>110000</v>
      </c>
      <c r="E2298">
        <v>123</v>
      </c>
      <c r="F2298" s="3">
        <v>120.68688331289042</v>
      </c>
    </row>
    <row r="2299" spans="1:6">
      <c r="A2299">
        <v>31</v>
      </c>
      <c r="B2299">
        <v>-88.56</v>
      </c>
      <c r="C2299">
        <v>430</v>
      </c>
      <c r="D2299">
        <v>110000</v>
      </c>
      <c r="E2299">
        <v>112</v>
      </c>
      <c r="F2299" s="3">
        <v>120.67360594485787</v>
      </c>
    </row>
    <row r="2300" spans="1:6">
      <c r="A2300">
        <v>32</v>
      </c>
      <c r="B2300">
        <v>-88.451999999999998</v>
      </c>
      <c r="C2300">
        <v>430</v>
      </c>
      <c r="D2300">
        <v>110000</v>
      </c>
      <c r="E2300">
        <v>75</v>
      </c>
      <c r="F2300" s="3">
        <v>120.67094483388246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102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103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176</v>
      </c>
      <c r="B2318" t="s">
        <v>155</v>
      </c>
      <c r="C2318" t="s">
        <v>158</v>
      </c>
      <c r="D2318" t="s">
        <v>175</v>
      </c>
      <c r="E2318" t="s">
        <v>174</v>
      </c>
      <c r="F2318" t="s">
        <v>195</v>
      </c>
    </row>
    <row r="2319" spans="1:10">
      <c r="A2319">
        <v>1</v>
      </c>
      <c r="B2319">
        <v>-91.947999999999993</v>
      </c>
      <c r="C2319">
        <v>437</v>
      </c>
      <c r="D2319">
        <v>110000</v>
      </c>
      <c r="E2319">
        <v>90</v>
      </c>
      <c r="F2319" s="3">
        <v>117.07127011404565</v>
      </c>
      <c r="J2319" t="s">
        <v>254</v>
      </c>
    </row>
    <row r="2320" spans="1:10">
      <c r="A2320">
        <v>2</v>
      </c>
      <c r="B2320">
        <v>-91.838999999999999</v>
      </c>
      <c r="C2320">
        <v>437</v>
      </c>
      <c r="D2320">
        <v>110000</v>
      </c>
      <c r="E2320">
        <v>113</v>
      </c>
      <c r="F2320" s="3">
        <v>117.34613105665363</v>
      </c>
    </row>
    <row r="2321" spans="1:6">
      <c r="A2321">
        <v>3</v>
      </c>
      <c r="B2321">
        <v>-91.724000000000004</v>
      </c>
      <c r="C2321">
        <v>437</v>
      </c>
      <c r="D2321">
        <v>110000</v>
      </c>
      <c r="E2321">
        <v>120</v>
      </c>
      <c r="F2321" s="3">
        <v>117.96617323591612</v>
      </c>
    </row>
    <row r="2322" spans="1:6">
      <c r="A2322">
        <v>4</v>
      </c>
      <c r="B2322">
        <v>-91.611999999999995</v>
      </c>
      <c r="C2322">
        <v>437</v>
      </c>
      <c r="D2322">
        <v>110000</v>
      </c>
      <c r="E2322">
        <v>106</v>
      </c>
      <c r="F2322" s="3">
        <v>119.19759355710993</v>
      </c>
    </row>
    <row r="2323" spans="1:6">
      <c r="A2323">
        <v>5</v>
      </c>
      <c r="B2323">
        <v>-91.5</v>
      </c>
      <c r="C2323">
        <v>437</v>
      </c>
      <c r="D2323">
        <v>110000</v>
      </c>
      <c r="E2323">
        <v>153</v>
      </c>
      <c r="F2323" s="3">
        <v>121.55711000988261</v>
      </c>
    </row>
    <row r="2324" spans="1:6">
      <c r="A2324">
        <v>6</v>
      </c>
      <c r="B2324">
        <v>-91.394000000000005</v>
      </c>
      <c r="C2324">
        <v>437</v>
      </c>
      <c r="D2324">
        <v>110000</v>
      </c>
      <c r="E2324">
        <v>132</v>
      </c>
      <c r="F2324" s="3">
        <v>125.54410014149298</v>
      </c>
    </row>
    <row r="2325" spans="1:6">
      <c r="A2325">
        <v>7</v>
      </c>
      <c r="B2325">
        <v>-91.281000000000006</v>
      </c>
      <c r="C2325">
        <v>437</v>
      </c>
      <c r="D2325">
        <v>110000</v>
      </c>
      <c r="E2325">
        <v>136</v>
      </c>
      <c r="F2325" s="3">
        <v>132.78209853692408</v>
      </c>
    </row>
    <row r="2326" spans="1:6">
      <c r="A2326">
        <v>8</v>
      </c>
      <c r="B2326">
        <v>-91.165000000000006</v>
      </c>
      <c r="C2326">
        <v>437</v>
      </c>
      <c r="D2326">
        <v>110000</v>
      </c>
      <c r="E2326">
        <v>153</v>
      </c>
      <c r="F2326" s="3">
        <v>145.01209593317432</v>
      </c>
    </row>
    <row r="2327" spans="1:6">
      <c r="A2327">
        <v>9</v>
      </c>
      <c r="B2327">
        <v>-91.049000000000007</v>
      </c>
      <c r="C2327">
        <v>437</v>
      </c>
      <c r="D2327">
        <v>110000</v>
      </c>
      <c r="E2327">
        <v>185</v>
      </c>
      <c r="F2327" s="3">
        <v>164.0653852513538</v>
      </c>
    </row>
    <row r="2328" spans="1:6">
      <c r="A2328">
        <v>10</v>
      </c>
      <c r="B2328">
        <v>-90.933999999999997</v>
      </c>
      <c r="C2328">
        <v>437</v>
      </c>
      <c r="D2328">
        <v>110000</v>
      </c>
      <c r="E2328">
        <v>210</v>
      </c>
      <c r="F2328" s="3">
        <v>191.64511621586786</v>
      </c>
    </row>
    <row r="2329" spans="1:6">
      <c r="A2329">
        <v>11</v>
      </c>
      <c r="B2329">
        <v>-90.823999999999998</v>
      </c>
      <c r="C2329">
        <v>437</v>
      </c>
      <c r="D2329">
        <v>110000</v>
      </c>
      <c r="E2329">
        <v>207</v>
      </c>
      <c r="F2329" s="3">
        <v>227.46785335597872</v>
      </c>
    </row>
    <row r="2330" spans="1:6">
      <c r="A2330">
        <v>12</v>
      </c>
      <c r="B2330">
        <v>-90.709000000000003</v>
      </c>
      <c r="C2330">
        <v>437</v>
      </c>
      <c r="D2330">
        <v>110000</v>
      </c>
      <c r="E2330">
        <v>261</v>
      </c>
      <c r="F2330" s="3">
        <v>275.11530719278716</v>
      </c>
    </row>
    <row r="2331" spans="1:6">
      <c r="A2331">
        <v>13</v>
      </c>
      <c r="B2331">
        <v>-90.594999999999999</v>
      </c>
      <c r="C2331">
        <v>437</v>
      </c>
      <c r="D2331">
        <v>110000</v>
      </c>
      <c r="E2331">
        <v>344</v>
      </c>
      <c r="F2331" s="3">
        <v>331.27598968295501</v>
      </c>
    </row>
    <row r="2332" spans="1:6">
      <c r="A2332">
        <v>14</v>
      </c>
      <c r="B2332">
        <v>-90.486999999999995</v>
      </c>
      <c r="C2332">
        <v>437</v>
      </c>
      <c r="D2332">
        <v>110000</v>
      </c>
      <c r="E2332">
        <v>395</v>
      </c>
      <c r="F2332" s="3">
        <v>389.5788612465841</v>
      </c>
    </row>
    <row r="2333" spans="1:6">
      <c r="A2333">
        <v>15</v>
      </c>
      <c r="B2333">
        <v>-90.372</v>
      </c>
      <c r="C2333">
        <v>437</v>
      </c>
      <c r="D2333">
        <v>110000</v>
      </c>
      <c r="E2333">
        <v>445</v>
      </c>
      <c r="F2333" s="3">
        <v>451.83948406812095</v>
      </c>
    </row>
    <row r="2334" spans="1:6">
      <c r="A2334">
        <v>16</v>
      </c>
      <c r="B2334">
        <v>-90.256</v>
      </c>
      <c r="C2334">
        <v>437</v>
      </c>
      <c r="D2334">
        <v>110000</v>
      </c>
      <c r="E2334">
        <v>498</v>
      </c>
      <c r="F2334" s="3">
        <v>507.87063319372373</v>
      </c>
    </row>
    <row r="2335" spans="1:6">
      <c r="A2335">
        <v>17</v>
      </c>
      <c r="B2335">
        <v>-90.14</v>
      </c>
      <c r="C2335">
        <v>437</v>
      </c>
      <c r="D2335">
        <v>110000</v>
      </c>
      <c r="E2335">
        <v>527</v>
      </c>
      <c r="F2335" s="3">
        <v>549.72319658521849</v>
      </c>
    </row>
    <row r="2336" spans="1:6">
      <c r="A2336">
        <v>18</v>
      </c>
      <c r="B2336">
        <v>-90.025000000000006</v>
      </c>
      <c r="C2336">
        <v>437</v>
      </c>
      <c r="D2336">
        <v>110000</v>
      </c>
      <c r="E2336">
        <v>567</v>
      </c>
      <c r="F2336" s="3">
        <v>571.24137529080747</v>
      </c>
    </row>
    <row r="2337" spans="1:6">
      <c r="A2337">
        <v>19</v>
      </c>
      <c r="B2337">
        <v>-89.918999999999997</v>
      </c>
      <c r="C2337">
        <v>437</v>
      </c>
      <c r="D2337">
        <v>110000</v>
      </c>
      <c r="E2337">
        <v>574</v>
      </c>
      <c r="F2337" s="3">
        <v>570.60682253583934</v>
      </c>
    </row>
    <row r="2338" spans="1:6">
      <c r="A2338">
        <v>20</v>
      </c>
      <c r="B2338">
        <v>-89.805999999999997</v>
      </c>
      <c r="C2338">
        <v>437</v>
      </c>
      <c r="D2338">
        <v>110000</v>
      </c>
      <c r="E2338">
        <v>534</v>
      </c>
      <c r="F2338" s="3">
        <v>548.38839294261243</v>
      </c>
    </row>
    <row r="2339" spans="1:6">
      <c r="A2339">
        <v>21</v>
      </c>
      <c r="B2339">
        <v>-89.691000000000003</v>
      </c>
      <c r="C2339">
        <v>437</v>
      </c>
      <c r="D2339">
        <v>110000</v>
      </c>
      <c r="E2339">
        <v>552</v>
      </c>
      <c r="F2339" s="3">
        <v>506.2660235947165</v>
      </c>
    </row>
    <row r="2340" spans="1:6">
      <c r="A2340">
        <v>22</v>
      </c>
      <c r="B2340">
        <v>-89.576999999999998</v>
      </c>
      <c r="C2340">
        <v>437</v>
      </c>
      <c r="D2340">
        <v>110000</v>
      </c>
      <c r="E2340">
        <v>496</v>
      </c>
      <c r="F2340" s="3">
        <v>450.95090843545233</v>
      </c>
    </row>
    <row r="2341" spans="1:6">
      <c r="A2341">
        <v>23</v>
      </c>
      <c r="B2341">
        <v>-89.457999999999998</v>
      </c>
      <c r="C2341">
        <v>437</v>
      </c>
      <c r="D2341">
        <v>110000</v>
      </c>
      <c r="E2341">
        <v>412</v>
      </c>
      <c r="F2341" s="3">
        <v>386.4495959453368</v>
      </c>
    </row>
    <row r="2342" spans="1:6">
      <c r="A2342">
        <v>24</v>
      </c>
      <c r="B2342">
        <v>-89.341999999999999</v>
      </c>
      <c r="C2342">
        <v>437</v>
      </c>
      <c r="D2342">
        <v>110000</v>
      </c>
      <c r="E2342">
        <v>306</v>
      </c>
      <c r="F2342" s="3">
        <v>324.15271150641854</v>
      </c>
    </row>
    <row r="2343" spans="1:6">
      <c r="A2343">
        <v>25</v>
      </c>
      <c r="B2343">
        <v>-89.234999999999999</v>
      </c>
      <c r="C2343">
        <v>437</v>
      </c>
      <c r="D2343">
        <v>110000</v>
      </c>
      <c r="E2343">
        <v>240</v>
      </c>
      <c r="F2343" s="3">
        <v>272.0695558060512</v>
      </c>
    </row>
    <row r="2344" spans="1:6">
      <c r="A2344">
        <v>26</v>
      </c>
      <c r="B2344">
        <v>-89.13</v>
      </c>
      <c r="C2344">
        <v>437</v>
      </c>
      <c r="D2344">
        <v>110000</v>
      </c>
      <c r="E2344">
        <v>198</v>
      </c>
      <c r="F2344" s="3">
        <v>228.69286037306219</v>
      </c>
    </row>
    <row r="2345" spans="1:6">
      <c r="A2345">
        <v>27</v>
      </c>
      <c r="B2345">
        <v>-89.016000000000005</v>
      </c>
      <c r="C2345">
        <v>437</v>
      </c>
      <c r="D2345">
        <v>110000</v>
      </c>
      <c r="E2345">
        <v>193</v>
      </c>
      <c r="F2345" s="3">
        <v>191.44849994574952</v>
      </c>
    </row>
    <row r="2346" spans="1:6">
      <c r="A2346">
        <v>28</v>
      </c>
      <c r="B2346">
        <v>-88.896000000000001</v>
      </c>
      <c r="C2346">
        <v>437</v>
      </c>
      <c r="D2346">
        <v>110000</v>
      </c>
      <c r="E2346">
        <v>170</v>
      </c>
      <c r="F2346" s="3">
        <v>162.93910231201687</v>
      </c>
    </row>
    <row r="2347" spans="1:6">
      <c r="A2347">
        <v>29</v>
      </c>
      <c r="B2347">
        <v>-88.790999999999997</v>
      </c>
      <c r="C2347">
        <v>437</v>
      </c>
      <c r="D2347">
        <v>110000</v>
      </c>
      <c r="E2347">
        <v>171</v>
      </c>
      <c r="F2347" s="3">
        <v>145.7185703873094</v>
      </c>
    </row>
    <row r="2348" spans="1:6">
      <c r="A2348">
        <v>30</v>
      </c>
      <c r="B2348">
        <v>-88.671999999999997</v>
      </c>
      <c r="C2348">
        <v>437</v>
      </c>
      <c r="D2348">
        <v>110000</v>
      </c>
      <c r="E2348">
        <v>149</v>
      </c>
      <c r="F2348" s="3">
        <v>132.97157462498831</v>
      </c>
    </row>
    <row r="2349" spans="1:6">
      <c r="A2349">
        <v>31</v>
      </c>
      <c r="B2349">
        <v>-88.56</v>
      </c>
      <c r="C2349">
        <v>437</v>
      </c>
      <c r="D2349">
        <v>110000</v>
      </c>
      <c r="E2349">
        <v>119</v>
      </c>
      <c r="F2349" s="3">
        <v>125.70566792934682</v>
      </c>
    </row>
    <row r="2350" spans="1:6">
      <c r="A2350">
        <v>32</v>
      </c>
      <c r="B2350">
        <v>-88.451999999999998</v>
      </c>
      <c r="C2350">
        <v>437</v>
      </c>
      <c r="D2350">
        <v>110000</v>
      </c>
      <c r="E2350">
        <v>120</v>
      </c>
      <c r="F2350" s="3">
        <v>121.59400149014627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104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105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176</v>
      </c>
      <c r="B2368" t="s">
        <v>155</v>
      </c>
      <c r="C2368" t="s">
        <v>158</v>
      </c>
      <c r="D2368" t="s">
        <v>175</v>
      </c>
      <c r="E2368" t="s">
        <v>174</v>
      </c>
      <c r="F2368" t="s">
        <v>195</v>
      </c>
    </row>
    <row r="2369" spans="1:10">
      <c r="A2369">
        <v>1</v>
      </c>
      <c r="B2369">
        <v>-91.947999999999993</v>
      </c>
      <c r="C2369">
        <v>439</v>
      </c>
      <c r="D2369">
        <v>110000</v>
      </c>
      <c r="E2369">
        <v>78</v>
      </c>
      <c r="F2369" s="3">
        <v>117.61794683437532</v>
      </c>
      <c r="J2369" t="s">
        <v>255</v>
      </c>
    </row>
    <row r="2370" spans="1:10">
      <c r="A2370">
        <v>2</v>
      </c>
      <c r="B2370">
        <v>-91.838999999999999</v>
      </c>
      <c r="C2370">
        <v>439</v>
      </c>
      <c r="D2370">
        <v>110000</v>
      </c>
      <c r="E2370">
        <v>115</v>
      </c>
      <c r="F2370" s="3">
        <v>117.93466324892239</v>
      </c>
    </row>
    <row r="2371" spans="1:10">
      <c r="A2371">
        <v>3</v>
      </c>
      <c r="B2371">
        <v>-91.724000000000004</v>
      </c>
      <c r="C2371">
        <v>439</v>
      </c>
      <c r="D2371">
        <v>110000</v>
      </c>
      <c r="E2371">
        <v>132</v>
      </c>
      <c r="F2371" s="3">
        <v>118.63807029690049</v>
      </c>
    </row>
    <row r="2372" spans="1:10">
      <c r="A2372">
        <v>4</v>
      </c>
      <c r="B2372">
        <v>-91.611999999999995</v>
      </c>
      <c r="C2372">
        <v>439</v>
      </c>
      <c r="D2372">
        <v>110000</v>
      </c>
      <c r="E2372">
        <v>147</v>
      </c>
      <c r="F2372" s="3">
        <v>120.01425122116939</v>
      </c>
    </row>
    <row r="2373" spans="1:10">
      <c r="A2373">
        <v>5</v>
      </c>
      <c r="B2373">
        <v>-91.5</v>
      </c>
      <c r="C2373">
        <v>439</v>
      </c>
      <c r="D2373">
        <v>110000</v>
      </c>
      <c r="E2373">
        <v>144</v>
      </c>
      <c r="F2373" s="3">
        <v>122.61390886385921</v>
      </c>
    </row>
    <row r="2374" spans="1:10">
      <c r="A2374">
        <v>6</v>
      </c>
      <c r="B2374">
        <v>-91.394000000000005</v>
      </c>
      <c r="C2374">
        <v>439</v>
      </c>
      <c r="D2374">
        <v>110000</v>
      </c>
      <c r="E2374">
        <v>136</v>
      </c>
      <c r="F2374" s="3">
        <v>126.94913749855463</v>
      </c>
    </row>
    <row r="2375" spans="1:10">
      <c r="A2375">
        <v>7</v>
      </c>
      <c r="B2375">
        <v>-91.281000000000006</v>
      </c>
      <c r="C2375">
        <v>439</v>
      </c>
      <c r="D2375">
        <v>110000</v>
      </c>
      <c r="E2375">
        <v>154</v>
      </c>
      <c r="F2375" s="3">
        <v>134.71919095732895</v>
      </c>
    </row>
    <row r="2376" spans="1:10">
      <c r="A2376">
        <v>8</v>
      </c>
      <c r="B2376">
        <v>-91.165000000000006</v>
      </c>
      <c r="C2376">
        <v>439</v>
      </c>
      <c r="D2376">
        <v>110000</v>
      </c>
      <c r="E2376">
        <v>169</v>
      </c>
      <c r="F2376" s="3">
        <v>147.68197410462514</v>
      </c>
    </row>
    <row r="2377" spans="1:10">
      <c r="A2377">
        <v>9</v>
      </c>
      <c r="B2377">
        <v>-91.049000000000007</v>
      </c>
      <c r="C2377">
        <v>439</v>
      </c>
      <c r="D2377">
        <v>110000</v>
      </c>
      <c r="E2377">
        <v>173</v>
      </c>
      <c r="F2377" s="3">
        <v>167.63022420943659</v>
      </c>
    </row>
    <row r="2378" spans="1:10">
      <c r="A2378">
        <v>10</v>
      </c>
      <c r="B2378">
        <v>-90.933999999999997</v>
      </c>
      <c r="C2378">
        <v>439</v>
      </c>
      <c r="D2378">
        <v>110000</v>
      </c>
      <c r="E2378">
        <v>214</v>
      </c>
      <c r="F2378" s="3">
        <v>196.17000682946872</v>
      </c>
    </row>
    <row r="2379" spans="1:10">
      <c r="A2379">
        <v>11</v>
      </c>
      <c r="B2379">
        <v>-90.823999999999998</v>
      </c>
      <c r="C2379">
        <v>439</v>
      </c>
      <c r="D2379">
        <v>110000</v>
      </c>
      <c r="E2379">
        <v>217</v>
      </c>
      <c r="F2379" s="3">
        <v>232.83767638615308</v>
      </c>
    </row>
    <row r="2380" spans="1:10">
      <c r="A2380">
        <v>12</v>
      </c>
      <c r="B2380">
        <v>-90.709000000000003</v>
      </c>
      <c r="C2380">
        <v>439</v>
      </c>
      <c r="D2380">
        <v>110000</v>
      </c>
      <c r="E2380">
        <v>298</v>
      </c>
      <c r="F2380" s="3">
        <v>281.09529862373648</v>
      </c>
    </row>
    <row r="2381" spans="1:10">
      <c r="A2381">
        <v>13</v>
      </c>
      <c r="B2381">
        <v>-90.594999999999999</v>
      </c>
      <c r="C2381">
        <v>439</v>
      </c>
      <c r="D2381">
        <v>110000</v>
      </c>
      <c r="E2381">
        <v>329</v>
      </c>
      <c r="F2381" s="3">
        <v>337.37797403729269</v>
      </c>
    </row>
    <row r="2382" spans="1:10">
      <c r="A2382">
        <v>14</v>
      </c>
      <c r="B2382">
        <v>-90.486999999999995</v>
      </c>
      <c r="C2382">
        <v>439</v>
      </c>
      <c r="D2382">
        <v>110000</v>
      </c>
      <c r="E2382">
        <v>366</v>
      </c>
      <c r="F2382" s="3">
        <v>395.20721421073574</v>
      </c>
    </row>
    <row r="2383" spans="1:10">
      <c r="A2383">
        <v>15</v>
      </c>
      <c r="B2383">
        <v>-90.372</v>
      </c>
      <c r="C2383">
        <v>439</v>
      </c>
      <c r="D2383">
        <v>110000</v>
      </c>
      <c r="E2383">
        <v>460</v>
      </c>
      <c r="F2383" s="3">
        <v>456.28283446744172</v>
      </c>
    </row>
    <row r="2384" spans="1:10">
      <c r="A2384">
        <v>16</v>
      </c>
      <c r="B2384">
        <v>-90.256</v>
      </c>
      <c r="C2384">
        <v>439</v>
      </c>
      <c r="D2384">
        <v>110000</v>
      </c>
      <c r="E2384">
        <v>486</v>
      </c>
      <c r="F2384" s="3">
        <v>510.50561926656383</v>
      </c>
    </row>
    <row r="2385" spans="1:6">
      <c r="A2385">
        <v>17</v>
      </c>
      <c r="B2385">
        <v>-90.14</v>
      </c>
      <c r="C2385">
        <v>439</v>
      </c>
      <c r="D2385">
        <v>110000</v>
      </c>
      <c r="E2385">
        <v>557</v>
      </c>
      <c r="F2385" s="3">
        <v>550.18823437769311</v>
      </c>
    </row>
    <row r="2386" spans="1:6">
      <c r="A2386">
        <v>18</v>
      </c>
      <c r="B2386">
        <v>-90.025000000000006</v>
      </c>
      <c r="C2386">
        <v>439</v>
      </c>
      <c r="D2386">
        <v>110000</v>
      </c>
      <c r="E2386">
        <v>553</v>
      </c>
      <c r="F2386" s="3">
        <v>569.54874823758848</v>
      </c>
    </row>
    <row r="2387" spans="1:6">
      <c r="A2387">
        <v>19</v>
      </c>
      <c r="B2387">
        <v>-89.918999999999997</v>
      </c>
      <c r="C2387">
        <v>439</v>
      </c>
      <c r="D2387">
        <v>110000</v>
      </c>
      <c r="E2387">
        <v>568</v>
      </c>
      <c r="F2387" s="3">
        <v>567.22817627243899</v>
      </c>
    </row>
    <row r="2388" spans="1:6">
      <c r="A2388">
        <v>20</v>
      </c>
      <c r="B2388">
        <v>-89.805999999999997</v>
      </c>
      <c r="C2388">
        <v>439</v>
      </c>
      <c r="D2388">
        <v>110000</v>
      </c>
      <c r="E2388">
        <v>587</v>
      </c>
      <c r="F2388" s="3">
        <v>543.78050857806738</v>
      </c>
    </row>
    <row r="2389" spans="1:6">
      <c r="A2389">
        <v>21</v>
      </c>
      <c r="B2389">
        <v>-89.691000000000003</v>
      </c>
      <c r="C2389">
        <v>439</v>
      </c>
      <c r="D2389">
        <v>110000</v>
      </c>
      <c r="E2389">
        <v>507</v>
      </c>
      <c r="F2389" s="3">
        <v>501.13119631458051</v>
      </c>
    </row>
    <row r="2390" spans="1:6">
      <c r="A2390">
        <v>22</v>
      </c>
      <c r="B2390">
        <v>-89.576999999999998</v>
      </c>
      <c r="C2390">
        <v>439</v>
      </c>
      <c r="D2390">
        <v>110000</v>
      </c>
      <c r="E2390">
        <v>431</v>
      </c>
      <c r="F2390" s="3">
        <v>445.9798128606987</v>
      </c>
    </row>
    <row r="2391" spans="1:6">
      <c r="A2391">
        <v>23</v>
      </c>
      <c r="B2391">
        <v>-89.457999999999998</v>
      </c>
      <c r="C2391">
        <v>439</v>
      </c>
      <c r="D2391">
        <v>110000</v>
      </c>
      <c r="E2391">
        <v>423</v>
      </c>
      <c r="F2391" s="3">
        <v>382.19929316139803</v>
      </c>
    </row>
    <row r="2392" spans="1:6">
      <c r="A2392">
        <v>24</v>
      </c>
      <c r="B2392">
        <v>-89.341999999999999</v>
      </c>
      <c r="C2392">
        <v>439</v>
      </c>
      <c r="D2392">
        <v>110000</v>
      </c>
      <c r="E2392">
        <v>357</v>
      </c>
      <c r="F2392" s="3">
        <v>320.90012187869814</v>
      </c>
    </row>
    <row r="2393" spans="1:6">
      <c r="A2393">
        <v>25</v>
      </c>
      <c r="B2393">
        <v>-89.234999999999999</v>
      </c>
      <c r="C2393">
        <v>439</v>
      </c>
      <c r="D2393">
        <v>110000</v>
      </c>
      <c r="E2393">
        <v>251</v>
      </c>
      <c r="F2393" s="3">
        <v>269.79012783760476</v>
      </c>
    </row>
    <row r="2394" spans="1:6">
      <c r="A2394">
        <v>26</v>
      </c>
      <c r="B2394">
        <v>-89.13</v>
      </c>
      <c r="C2394">
        <v>439</v>
      </c>
      <c r="D2394">
        <v>110000</v>
      </c>
      <c r="E2394">
        <v>197</v>
      </c>
      <c r="F2394" s="3">
        <v>227.27874291718692</v>
      </c>
    </row>
    <row r="2395" spans="1:6">
      <c r="A2395">
        <v>27</v>
      </c>
      <c r="B2395">
        <v>-89.016000000000005</v>
      </c>
      <c r="C2395">
        <v>439</v>
      </c>
      <c r="D2395">
        <v>110000</v>
      </c>
      <c r="E2395">
        <v>182</v>
      </c>
      <c r="F2395" s="3">
        <v>190.78667333456383</v>
      </c>
    </row>
    <row r="2396" spans="1:6">
      <c r="A2396">
        <v>28</v>
      </c>
      <c r="B2396">
        <v>-88.896000000000001</v>
      </c>
      <c r="C2396">
        <v>439</v>
      </c>
      <c r="D2396">
        <v>110000</v>
      </c>
      <c r="E2396">
        <v>153</v>
      </c>
      <c r="F2396" s="3">
        <v>162.83194009322526</v>
      </c>
    </row>
    <row r="2397" spans="1:6">
      <c r="A2397">
        <v>29</v>
      </c>
      <c r="B2397">
        <v>-88.790999999999997</v>
      </c>
      <c r="C2397">
        <v>439</v>
      </c>
      <c r="D2397">
        <v>110000</v>
      </c>
      <c r="E2397">
        <v>150</v>
      </c>
      <c r="F2397" s="3">
        <v>145.9185104222112</v>
      </c>
    </row>
    <row r="2398" spans="1:6">
      <c r="A2398">
        <v>30</v>
      </c>
      <c r="B2398">
        <v>-88.671999999999997</v>
      </c>
      <c r="C2398">
        <v>439</v>
      </c>
      <c r="D2398">
        <v>110000</v>
      </c>
      <c r="E2398">
        <v>126</v>
      </c>
      <c r="F2398" s="3">
        <v>133.36796164728005</v>
      </c>
    </row>
    <row r="2399" spans="1:6">
      <c r="A2399">
        <v>31</v>
      </c>
      <c r="B2399">
        <v>-88.56</v>
      </c>
      <c r="C2399">
        <v>439</v>
      </c>
      <c r="D2399">
        <v>110000</v>
      </c>
      <c r="E2399">
        <v>129</v>
      </c>
      <c r="F2399" s="3">
        <v>126.18969350368398</v>
      </c>
    </row>
    <row r="2400" spans="1:6">
      <c r="A2400">
        <v>32</v>
      </c>
      <c r="B2400">
        <v>-88.451999999999998</v>
      </c>
      <c r="C2400">
        <v>439</v>
      </c>
      <c r="D2400">
        <v>110000</v>
      </c>
      <c r="E2400">
        <v>116</v>
      </c>
      <c r="F2400" s="3">
        <v>122.11135564129562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106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107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176</v>
      </c>
      <c r="B2418" t="s">
        <v>155</v>
      </c>
      <c r="C2418" t="s">
        <v>158</v>
      </c>
      <c r="D2418" t="s">
        <v>175</v>
      </c>
      <c r="E2418" t="s">
        <v>174</v>
      </c>
      <c r="F2418" t="s">
        <v>195</v>
      </c>
    </row>
    <row r="2419" spans="1:10">
      <c r="A2419">
        <v>1</v>
      </c>
      <c r="B2419">
        <v>-91.947999999999993</v>
      </c>
      <c r="C2419">
        <v>441</v>
      </c>
      <c r="D2419">
        <v>110000</v>
      </c>
      <c r="E2419">
        <v>92</v>
      </c>
      <c r="F2419" s="3">
        <v>133.71469974910767</v>
      </c>
      <c r="J2419" t="s">
        <v>256</v>
      </c>
    </row>
    <row r="2420" spans="1:10">
      <c r="A2420">
        <v>2</v>
      </c>
      <c r="B2420">
        <v>-91.838999999999999</v>
      </c>
      <c r="C2420">
        <v>441</v>
      </c>
      <c r="D2420">
        <v>110000</v>
      </c>
      <c r="E2420">
        <v>150</v>
      </c>
      <c r="F2420" s="3">
        <v>134.01906417273906</v>
      </c>
    </row>
    <row r="2421" spans="1:10">
      <c r="A2421">
        <v>3</v>
      </c>
      <c r="B2421">
        <v>-91.724000000000004</v>
      </c>
      <c r="C2421">
        <v>441</v>
      </c>
      <c r="D2421">
        <v>110000</v>
      </c>
      <c r="E2421">
        <v>141</v>
      </c>
      <c r="F2421" s="3">
        <v>134.78255106611954</v>
      </c>
    </row>
    <row r="2422" spans="1:10">
      <c r="A2422">
        <v>4</v>
      </c>
      <c r="B2422">
        <v>-91.611999999999995</v>
      </c>
      <c r="C2422">
        <v>441</v>
      </c>
      <c r="D2422">
        <v>110000</v>
      </c>
      <c r="E2422">
        <v>148</v>
      </c>
      <c r="F2422" s="3">
        <v>136.44945127581477</v>
      </c>
    </row>
    <row r="2423" spans="1:10">
      <c r="A2423">
        <v>5</v>
      </c>
      <c r="B2423">
        <v>-91.5</v>
      </c>
      <c r="C2423">
        <v>441</v>
      </c>
      <c r="D2423">
        <v>110000</v>
      </c>
      <c r="E2423">
        <v>136</v>
      </c>
      <c r="F2423" s="3">
        <v>139.91605371677755</v>
      </c>
    </row>
    <row r="2424" spans="1:10">
      <c r="A2424">
        <v>6</v>
      </c>
      <c r="B2424">
        <v>-91.394000000000005</v>
      </c>
      <c r="C2424">
        <v>441</v>
      </c>
      <c r="D2424">
        <v>110000</v>
      </c>
      <c r="E2424">
        <v>158</v>
      </c>
      <c r="F2424" s="3">
        <v>146.18576137450836</v>
      </c>
    </row>
    <row r="2425" spans="1:10">
      <c r="A2425">
        <v>7</v>
      </c>
      <c r="B2425">
        <v>-91.281000000000006</v>
      </c>
      <c r="C2425">
        <v>441</v>
      </c>
      <c r="D2425">
        <v>110000</v>
      </c>
      <c r="E2425">
        <v>173</v>
      </c>
      <c r="F2425" s="3">
        <v>158.23855289827588</v>
      </c>
    </row>
    <row r="2426" spans="1:10">
      <c r="A2426">
        <v>8</v>
      </c>
      <c r="B2426">
        <v>-91.165000000000006</v>
      </c>
      <c r="C2426">
        <v>441</v>
      </c>
      <c r="D2426">
        <v>110000</v>
      </c>
      <c r="E2426">
        <v>190</v>
      </c>
      <c r="F2426" s="3">
        <v>179.57902422570001</v>
      </c>
    </row>
    <row r="2427" spans="1:10">
      <c r="A2427">
        <v>9</v>
      </c>
      <c r="B2427">
        <v>-91.049000000000007</v>
      </c>
      <c r="C2427">
        <v>441</v>
      </c>
      <c r="D2427">
        <v>110000</v>
      </c>
      <c r="E2427">
        <v>234</v>
      </c>
      <c r="F2427" s="3">
        <v>213.95396446278619</v>
      </c>
    </row>
    <row r="2428" spans="1:10">
      <c r="A2428">
        <v>10</v>
      </c>
      <c r="B2428">
        <v>-90.933999999999997</v>
      </c>
      <c r="C2428">
        <v>441</v>
      </c>
      <c r="D2428">
        <v>110000</v>
      </c>
      <c r="E2428">
        <v>282</v>
      </c>
      <c r="F2428" s="3">
        <v>264.64217078499973</v>
      </c>
    </row>
    <row r="2429" spans="1:10">
      <c r="A2429">
        <v>11</v>
      </c>
      <c r="B2429">
        <v>-90.823999999999998</v>
      </c>
      <c r="C2429">
        <v>441</v>
      </c>
      <c r="D2429">
        <v>110000</v>
      </c>
      <c r="E2429">
        <v>337</v>
      </c>
      <c r="F2429" s="3">
        <v>330.66463476954254</v>
      </c>
    </row>
    <row r="2430" spans="1:10">
      <c r="A2430">
        <v>12</v>
      </c>
      <c r="B2430">
        <v>-90.709000000000003</v>
      </c>
      <c r="C2430">
        <v>441</v>
      </c>
      <c r="D2430">
        <v>110000</v>
      </c>
      <c r="E2430">
        <v>380</v>
      </c>
      <c r="F2430" s="3">
        <v>417.2252548843108</v>
      </c>
    </row>
    <row r="2431" spans="1:10">
      <c r="A2431">
        <v>13</v>
      </c>
      <c r="B2431">
        <v>-90.594999999999999</v>
      </c>
      <c r="C2431">
        <v>441</v>
      </c>
      <c r="D2431">
        <v>110000</v>
      </c>
      <c r="E2431">
        <v>484</v>
      </c>
      <c r="F2431" s="3">
        <v>515.69029389905882</v>
      </c>
    </row>
    <row r="2432" spans="1:10">
      <c r="A2432">
        <v>14</v>
      </c>
      <c r="B2432">
        <v>-90.486999999999995</v>
      </c>
      <c r="C2432">
        <v>441</v>
      </c>
      <c r="D2432">
        <v>110000</v>
      </c>
      <c r="E2432">
        <v>564</v>
      </c>
      <c r="F2432" s="3">
        <v>611.87168302623581</v>
      </c>
    </row>
    <row r="2433" spans="1:6">
      <c r="A2433">
        <v>15</v>
      </c>
      <c r="B2433">
        <v>-90.372</v>
      </c>
      <c r="C2433">
        <v>441</v>
      </c>
      <c r="D2433">
        <v>110000</v>
      </c>
      <c r="E2433">
        <v>718</v>
      </c>
      <c r="F2433" s="3">
        <v>704.63150409021898</v>
      </c>
    </row>
    <row r="2434" spans="1:6">
      <c r="A2434">
        <v>16</v>
      </c>
      <c r="B2434">
        <v>-90.256</v>
      </c>
      <c r="C2434">
        <v>441</v>
      </c>
      <c r="D2434">
        <v>110000</v>
      </c>
      <c r="E2434">
        <v>833</v>
      </c>
      <c r="F2434" s="3">
        <v>773.73206886824323</v>
      </c>
    </row>
    <row r="2435" spans="1:6">
      <c r="A2435">
        <v>17</v>
      </c>
      <c r="B2435">
        <v>-90.14</v>
      </c>
      <c r="C2435">
        <v>441</v>
      </c>
      <c r="D2435">
        <v>110000</v>
      </c>
      <c r="E2435">
        <v>851</v>
      </c>
      <c r="F2435" s="3">
        <v>806.13330709630611</v>
      </c>
    </row>
    <row r="2436" spans="1:6">
      <c r="A2436">
        <v>18</v>
      </c>
      <c r="B2436">
        <v>-90.025000000000006</v>
      </c>
      <c r="C2436">
        <v>441</v>
      </c>
      <c r="D2436">
        <v>110000</v>
      </c>
      <c r="E2436">
        <v>804</v>
      </c>
      <c r="F2436" s="3">
        <v>796.07811858207106</v>
      </c>
    </row>
    <row r="2437" spans="1:6">
      <c r="A2437">
        <v>19</v>
      </c>
      <c r="B2437">
        <v>-89.918999999999997</v>
      </c>
      <c r="C2437">
        <v>441</v>
      </c>
      <c r="D2437">
        <v>110000</v>
      </c>
      <c r="E2437">
        <v>779</v>
      </c>
      <c r="F2437" s="3">
        <v>751.08252508321914</v>
      </c>
    </row>
    <row r="2438" spans="1:6">
      <c r="A2438">
        <v>20</v>
      </c>
      <c r="B2438">
        <v>-89.805999999999997</v>
      </c>
      <c r="C2438">
        <v>441</v>
      </c>
      <c r="D2438">
        <v>110000</v>
      </c>
      <c r="E2438">
        <v>669</v>
      </c>
      <c r="F2438" s="3">
        <v>673.31026128371855</v>
      </c>
    </row>
    <row r="2439" spans="1:6">
      <c r="A2439">
        <v>21</v>
      </c>
      <c r="B2439">
        <v>-89.691000000000003</v>
      </c>
      <c r="C2439">
        <v>441</v>
      </c>
      <c r="D2439">
        <v>110000</v>
      </c>
      <c r="E2439">
        <v>511</v>
      </c>
      <c r="F2439" s="3">
        <v>575.39280680144884</v>
      </c>
    </row>
    <row r="2440" spans="1:6">
      <c r="A2440">
        <v>22</v>
      </c>
      <c r="B2440">
        <v>-89.576999999999998</v>
      </c>
      <c r="C2440">
        <v>441</v>
      </c>
      <c r="D2440">
        <v>110000</v>
      </c>
      <c r="E2440">
        <v>468</v>
      </c>
      <c r="F2440" s="3">
        <v>473.7772377810781</v>
      </c>
    </row>
    <row r="2441" spans="1:6">
      <c r="A2441">
        <v>23</v>
      </c>
      <c r="B2441">
        <v>-89.457999999999998</v>
      </c>
      <c r="C2441">
        <v>441</v>
      </c>
      <c r="D2441">
        <v>110000</v>
      </c>
      <c r="E2441">
        <v>395</v>
      </c>
      <c r="F2441" s="3">
        <v>375.80439150312446</v>
      </c>
    </row>
    <row r="2442" spans="1:6">
      <c r="A2442">
        <v>24</v>
      </c>
      <c r="B2442">
        <v>-89.341999999999999</v>
      </c>
      <c r="C2442">
        <v>441</v>
      </c>
      <c r="D2442">
        <v>110000</v>
      </c>
      <c r="E2442">
        <v>275</v>
      </c>
      <c r="F2442" s="3">
        <v>296.46295469552041</v>
      </c>
    </row>
    <row r="2443" spans="1:6">
      <c r="A2443">
        <v>25</v>
      </c>
      <c r="B2443">
        <v>-89.234999999999999</v>
      </c>
      <c r="C2443">
        <v>441</v>
      </c>
      <c r="D2443">
        <v>110000</v>
      </c>
      <c r="E2443">
        <v>244</v>
      </c>
      <c r="F2443" s="3">
        <v>240.21487887994786</v>
      </c>
    </row>
    <row r="2444" spans="1:6">
      <c r="A2444">
        <v>26</v>
      </c>
      <c r="B2444">
        <v>-89.13</v>
      </c>
      <c r="C2444">
        <v>441</v>
      </c>
      <c r="D2444">
        <v>110000</v>
      </c>
      <c r="E2444">
        <v>244</v>
      </c>
      <c r="F2444" s="3">
        <v>200.26119926265602</v>
      </c>
    </row>
    <row r="2445" spans="1:6">
      <c r="A2445">
        <v>27</v>
      </c>
      <c r="B2445">
        <v>-89.016000000000005</v>
      </c>
      <c r="C2445">
        <v>441</v>
      </c>
      <c r="D2445">
        <v>110000</v>
      </c>
      <c r="E2445">
        <v>168</v>
      </c>
      <c r="F2445" s="3">
        <v>171.28174062311416</v>
      </c>
    </row>
    <row r="2446" spans="1:6">
      <c r="A2446">
        <v>28</v>
      </c>
      <c r="B2446">
        <v>-88.896000000000001</v>
      </c>
      <c r="C2446">
        <v>441</v>
      </c>
      <c r="D2446">
        <v>110000</v>
      </c>
      <c r="E2446">
        <v>156</v>
      </c>
      <c r="F2446" s="3">
        <v>152.89763211600973</v>
      </c>
    </row>
    <row r="2447" spans="1:6">
      <c r="A2447">
        <v>29</v>
      </c>
      <c r="B2447">
        <v>-88.790999999999997</v>
      </c>
      <c r="C2447">
        <v>441</v>
      </c>
      <c r="D2447">
        <v>110000</v>
      </c>
      <c r="E2447">
        <v>143</v>
      </c>
      <c r="F2447" s="3">
        <v>143.73014820353038</v>
      </c>
    </row>
    <row r="2448" spans="1:6">
      <c r="A2448">
        <v>30</v>
      </c>
      <c r="B2448">
        <v>-88.671999999999997</v>
      </c>
      <c r="C2448">
        <v>441</v>
      </c>
      <c r="D2448">
        <v>110000</v>
      </c>
      <c r="E2448">
        <v>134</v>
      </c>
      <c r="F2448" s="3">
        <v>138.15157095992825</v>
      </c>
    </row>
    <row r="2449" spans="1:6">
      <c r="A2449">
        <v>31</v>
      </c>
      <c r="B2449">
        <v>-88.56</v>
      </c>
      <c r="C2449">
        <v>441</v>
      </c>
      <c r="D2449">
        <v>110000</v>
      </c>
      <c r="E2449">
        <v>141</v>
      </c>
      <c r="F2449" s="3">
        <v>135.58753159421306</v>
      </c>
    </row>
    <row r="2450" spans="1:6">
      <c r="A2450">
        <v>32</v>
      </c>
      <c r="B2450">
        <v>-88.451999999999998</v>
      </c>
      <c r="C2450">
        <v>441</v>
      </c>
      <c r="D2450">
        <v>110000</v>
      </c>
      <c r="E2450">
        <v>123</v>
      </c>
      <c r="F2450" s="3">
        <v>134.41660184879541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108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109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176</v>
      </c>
      <c r="B2468" t="s">
        <v>155</v>
      </c>
      <c r="C2468" t="s">
        <v>158</v>
      </c>
      <c r="D2468" t="s">
        <v>175</v>
      </c>
      <c r="E2468" t="s">
        <v>174</v>
      </c>
      <c r="F2468" t="s">
        <v>195</v>
      </c>
    </row>
    <row r="2469" spans="1:10">
      <c r="A2469">
        <v>1</v>
      </c>
      <c r="B2469">
        <v>-91.947999999999993</v>
      </c>
      <c r="C2469">
        <v>453</v>
      </c>
      <c r="D2469">
        <v>110000</v>
      </c>
      <c r="E2469">
        <v>78</v>
      </c>
      <c r="F2469" s="3">
        <v>126.55267891192908</v>
      </c>
      <c r="J2469" t="s">
        <v>257</v>
      </c>
    </row>
    <row r="2470" spans="1:10">
      <c r="A2470">
        <v>2</v>
      </c>
      <c r="B2470">
        <v>-91.838999999999999</v>
      </c>
      <c r="C2470">
        <v>453</v>
      </c>
      <c r="D2470">
        <v>110000</v>
      </c>
      <c r="E2470">
        <v>104</v>
      </c>
      <c r="F2470" s="3">
        <v>126.92484799812905</v>
      </c>
    </row>
    <row r="2471" spans="1:10">
      <c r="A2471">
        <v>3</v>
      </c>
      <c r="B2471">
        <v>-91.724000000000004</v>
      </c>
      <c r="C2471">
        <v>453</v>
      </c>
      <c r="D2471">
        <v>110000</v>
      </c>
      <c r="E2471">
        <v>139</v>
      </c>
      <c r="F2471" s="3">
        <v>127.93336398639698</v>
      </c>
    </row>
    <row r="2472" spans="1:10">
      <c r="A2472">
        <v>4</v>
      </c>
      <c r="B2472">
        <v>-91.611999999999995</v>
      </c>
      <c r="C2472">
        <v>453</v>
      </c>
      <c r="D2472">
        <v>110000</v>
      </c>
      <c r="E2472">
        <v>145</v>
      </c>
      <c r="F2472" s="3">
        <v>130.28388366512877</v>
      </c>
    </row>
    <row r="2473" spans="1:10">
      <c r="A2473">
        <v>5</v>
      </c>
      <c r="B2473">
        <v>-91.5</v>
      </c>
      <c r="C2473">
        <v>453</v>
      </c>
      <c r="D2473">
        <v>110000</v>
      </c>
      <c r="E2473">
        <v>160</v>
      </c>
      <c r="F2473" s="3">
        <v>135.43596353337958</v>
      </c>
    </row>
    <row r="2474" spans="1:10">
      <c r="A2474">
        <v>6</v>
      </c>
      <c r="B2474">
        <v>-91.394000000000005</v>
      </c>
      <c r="C2474">
        <v>453</v>
      </c>
      <c r="D2474">
        <v>110000</v>
      </c>
      <c r="E2474">
        <v>177</v>
      </c>
      <c r="F2474" s="3">
        <v>145.1260164950406</v>
      </c>
    </row>
    <row r="2475" spans="1:10">
      <c r="A2475">
        <v>7</v>
      </c>
      <c r="B2475">
        <v>-91.281000000000006</v>
      </c>
      <c r="C2475">
        <v>453</v>
      </c>
      <c r="D2475">
        <v>110000</v>
      </c>
      <c r="E2475">
        <v>188</v>
      </c>
      <c r="F2475" s="3">
        <v>164.27276218425385</v>
      </c>
    </row>
    <row r="2476" spans="1:10">
      <c r="A2476">
        <v>8</v>
      </c>
      <c r="B2476">
        <v>-91.165000000000006</v>
      </c>
      <c r="C2476">
        <v>453</v>
      </c>
      <c r="D2476">
        <v>110000</v>
      </c>
      <c r="E2476">
        <v>222</v>
      </c>
      <c r="F2476" s="3">
        <v>198.6844356405928</v>
      </c>
    </row>
    <row r="2477" spans="1:10">
      <c r="A2477">
        <v>9</v>
      </c>
      <c r="B2477">
        <v>-91.049000000000007</v>
      </c>
      <c r="C2477">
        <v>453</v>
      </c>
      <c r="D2477">
        <v>110000</v>
      </c>
      <c r="E2477">
        <v>256</v>
      </c>
      <c r="F2477" s="3">
        <v>254.11870155571961</v>
      </c>
    </row>
    <row r="2478" spans="1:10">
      <c r="A2478">
        <v>10</v>
      </c>
      <c r="B2478">
        <v>-90.933999999999997</v>
      </c>
      <c r="C2478">
        <v>453</v>
      </c>
      <c r="D2478">
        <v>110000</v>
      </c>
      <c r="E2478">
        <v>322</v>
      </c>
      <c r="F2478" s="3">
        <v>334.53407788610048</v>
      </c>
    </row>
    <row r="2479" spans="1:10">
      <c r="A2479">
        <v>11</v>
      </c>
      <c r="B2479">
        <v>-90.823999999999998</v>
      </c>
      <c r="C2479">
        <v>453</v>
      </c>
      <c r="D2479">
        <v>110000</v>
      </c>
      <c r="E2479">
        <v>407</v>
      </c>
      <c r="F2479" s="3">
        <v>435.79185511651895</v>
      </c>
    </row>
    <row r="2480" spans="1:10">
      <c r="A2480">
        <v>12</v>
      </c>
      <c r="B2480">
        <v>-90.709000000000003</v>
      </c>
      <c r="C2480">
        <v>453</v>
      </c>
      <c r="D2480">
        <v>110000</v>
      </c>
      <c r="E2480">
        <v>512</v>
      </c>
      <c r="F2480" s="3">
        <v>561.32988496940766</v>
      </c>
    </row>
    <row r="2481" spans="1:6">
      <c r="A2481">
        <v>13</v>
      </c>
      <c r="B2481">
        <v>-90.594999999999999</v>
      </c>
      <c r="C2481">
        <v>453</v>
      </c>
      <c r="D2481">
        <v>110000</v>
      </c>
      <c r="E2481">
        <v>701</v>
      </c>
      <c r="F2481" s="3">
        <v>692.22730603000537</v>
      </c>
    </row>
    <row r="2482" spans="1:6">
      <c r="A2482">
        <v>14</v>
      </c>
      <c r="B2482">
        <v>-90.486999999999995</v>
      </c>
      <c r="C2482">
        <v>453</v>
      </c>
      <c r="D2482">
        <v>110000</v>
      </c>
      <c r="E2482">
        <v>800</v>
      </c>
      <c r="F2482" s="3">
        <v>804.38320989916372</v>
      </c>
    </row>
    <row r="2483" spans="1:6">
      <c r="A2483">
        <v>15</v>
      </c>
      <c r="B2483">
        <v>-90.372</v>
      </c>
      <c r="C2483">
        <v>453</v>
      </c>
      <c r="D2483">
        <v>110000</v>
      </c>
      <c r="E2483">
        <v>914</v>
      </c>
      <c r="F2483" s="3">
        <v>890.34473640709734</v>
      </c>
    </row>
    <row r="2484" spans="1:6">
      <c r="A2484">
        <v>16</v>
      </c>
      <c r="B2484">
        <v>-90.256</v>
      </c>
      <c r="C2484">
        <v>453</v>
      </c>
      <c r="D2484">
        <v>110000</v>
      </c>
      <c r="E2484">
        <v>982</v>
      </c>
      <c r="F2484" s="3">
        <v>924.66672482945182</v>
      </c>
    </row>
    <row r="2485" spans="1:6">
      <c r="A2485">
        <v>17</v>
      </c>
      <c r="B2485">
        <v>-90.14</v>
      </c>
      <c r="C2485">
        <v>453</v>
      </c>
      <c r="D2485">
        <v>110000</v>
      </c>
      <c r="E2485">
        <v>968</v>
      </c>
      <c r="F2485" s="3">
        <v>898.87236590302871</v>
      </c>
    </row>
    <row r="2486" spans="1:6">
      <c r="A2486">
        <v>18</v>
      </c>
      <c r="B2486">
        <v>-90.025000000000006</v>
      </c>
      <c r="C2486">
        <v>453</v>
      </c>
      <c r="D2486">
        <v>110000</v>
      </c>
      <c r="E2486">
        <v>808</v>
      </c>
      <c r="F2486" s="3">
        <v>819.53763640567513</v>
      </c>
    </row>
    <row r="2487" spans="1:6">
      <c r="A2487">
        <v>19</v>
      </c>
      <c r="B2487">
        <v>-89.918999999999997</v>
      </c>
      <c r="C2487">
        <v>453</v>
      </c>
      <c r="D2487">
        <v>110000</v>
      </c>
      <c r="E2487">
        <v>692</v>
      </c>
      <c r="F2487" s="3">
        <v>713.08799098355212</v>
      </c>
    </row>
    <row r="2488" spans="1:6">
      <c r="A2488">
        <v>20</v>
      </c>
      <c r="B2488">
        <v>-89.805999999999997</v>
      </c>
      <c r="C2488">
        <v>453</v>
      </c>
      <c r="D2488">
        <v>110000</v>
      </c>
      <c r="E2488">
        <v>534</v>
      </c>
      <c r="F2488" s="3">
        <v>584.05912329672833</v>
      </c>
    </row>
    <row r="2489" spans="1:6">
      <c r="A2489">
        <v>21</v>
      </c>
      <c r="B2489">
        <v>-89.691000000000003</v>
      </c>
      <c r="C2489">
        <v>453</v>
      </c>
      <c r="D2489">
        <v>110000</v>
      </c>
      <c r="E2489">
        <v>428</v>
      </c>
      <c r="F2489" s="3">
        <v>456.21315428627781</v>
      </c>
    </row>
    <row r="2490" spans="1:6">
      <c r="A2490">
        <v>22</v>
      </c>
      <c r="B2490">
        <v>-89.576999999999998</v>
      </c>
      <c r="C2490">
        <v>453</v>
      </c>
      <c r="D2490">
        <v>110000</v>
      </c>
      <c r="E2490">
        <v>349</v>
      </c>
      <c r="F2490" s="3">
        <v>347.640809213691</v>
      </c>
    </row>
    <row r="2491" spans="1:6">
      <c r="A2491">
        <v>23</v>
      </c>
      <c r="B2491">
        <v>-89.457999999999998</v>
      </c>
      <c r="C2491">
        <v>453</v>
      </c>
      <c r="D2491">
        <v>110000</v>
      </c>
      <c r="E2491">
        <v>285</v>
      </c>
      <c r="F2491" s="3">
        <v>261.130412269472</v>
      </c>
    </row>
    <row r="2492" spans="1:6">
      <c r="A2492">
        <v>24</v>
      </c>
      <c r="B2492">
        <v>-89.341999999999999</v>
      </c>
      <c r="C2492">
        <v>453</v>
      </c>
      <c r="D2492">
        <v>110000</v>
      </c>
      <c r="E2492">
        <v>206</v>
      </c>
      <c r="F2492" s="3">
        <v>203.25094567305845</v>
      </c>
    </row>
    <row r="2493" spans="1:6">
      <c r="A2493">
        <v>25</v>
      </c>
      <c r="B2493">
        <v>-89.234999999999999</v>
      </c>
      <c r="C2493">
        <v>453</v>
      </c>
      <c r="D2493">
        <v>110000</v>
      </c>
      <c r="E2493">
        <v>189</v>
      </c>
      <c r="F2493" s="3">
        <v>169.16169524811062</v>
      </c>
    </row>
    <row r="2494" spans="1:6">
      <c r="A2494">
        <v>26</v>
      </c>
      <c r="B2494">
        <v>-89.13</v>
      </c>
      <c r="C2494">
        <v>453</v>
      </c>
      <c r="D2494">
        <v>110000</v>
      </c>
      <c r="E2494">
        <v>175</v>
      </c>
      <c r="F2494" s="3">
        <v>148.96183775743046</v>
      </c>
    </row>
    <row r="2495" spans="1:6">
      <c r="A2495">
        <v>27</v>
      </c>
      <c r="B2495">
        <v>-89.016000000000005</v>
      </c>
      <c r="C2495">
        <v>453</v>
      </c>
      <c r="D2495">
        <v>110000</v>
      </c>
      <c r="E2495">
        <v>140</v>
      </c>
      <c r="F2495" s="3">
        <v>136.87778060794204</v>
      </c>
    </row>
    <row r="2496" spans="1:6">
      <c r="A2496">
        <v>28</v>
      </c>
      <c r="B2496">
        <v>-88.896000000000001</v>
      </c>
      <c r="C2496">
        <v>453</v>
      </c>
      <c r="D2496">
        <v>110000</v>
      </c>
      <c r="E2496">
        <v>124</v>
      </c>
      <c r="F2496" s="3">
        <v>130.69366310134987</v>
      </c>
    </row>
    <row r="2497" spans="1:6">
      <c r="A2497">
        <v>29</v>
      </c>
      <c r="B2497">
        <v>-88.790999999999997</v>
      </c>
      <c r="C2497">
        <v>453</v>
      </c>
      <c r="D2497">
        <v>110000</v>
      </c>
      <c r="E2497">
        <v>132</v>
      </c>
      <c r="F2497" s="3">
        <v>128.21929533957703</v>
      </c>
    </row>
    <row r="2498" spans="1:6">
      <c r="A2498">
        <v>30</v>
      </c>
      <c r="B2498">
        <v>-88.671999999999997</v>
      </c>
      <c r="C2498">
        <v>453</v>
      </c>
      <c r="D2498">
        <v>110000</v>
      </c>
      <c r="E2498">
        <v>116</v>
      </c>
      <c r="F2498" s="3">
        <v>127.01379426066107</v>
      </c>
    </row>
    <row r="2499" spans="1:6">
      <c r="A2499">
        <v>31</v>
      </c>
      <c r="B2499">
        <v>-88.56</v>
      </c>
      <c r="C2499">
        <v>453</v>
      </c>
      <c r="D2499">
        <v>110000</v>
      </c>
      <c r="E2499">
        <v>130</v>
      </c>
      <c r="F2499" s="3">
        <v>126.58008956567592</v>
      </c>
    </row>
    <row r="2500" spans="1:6">
      <c r="A2500">
        <v>32</v>
      </c>
      <c r="B2500">
        <v>-88.451999999999998</v>
      </c>
      <c r="C2500">
        <v>453</v>
      </c>
      <c r="D2500">
        <v>110000</v>
      </c>
      <c r="E2500">
        <v>133</v>
      </c>
      <c r="F2500" s="3">
        <v>126.42472515169165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110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111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176</v>
      </c>
      <c r="B2518" t="s">
        <v>155</v>
      </c>
      <c r="C2518" t="s">
        <v>158</v>
      </c>
      <c r="D2518" t="s">
        <v>175</v>
      </c>
      <c r="E2518" t="s">
        <v>174</v>
      </c>
      <c r="F2518" t="s">
        <v>195</v>
      </c>
    </row>
    <row r="2519" spans="1:10">
      <c r="A2519">
        <v>1</v>
      </c>
      <c r="B2519">
        <v>-91.947999999999993</v>
      </c>
      <c r="C2519">
        <v>430</v>
      </c>
      <c r="D2519">
        <v>110000</v>
      </c>
      <c r="E2519">
        <v>92</v>
      </c>
      <c r="F2519" s="3">
        <v>126.03707597686679</v>
      </c>
      <c r="J2519" t="s">
        <v>258</v>
      </c>
    </row>
    <row r="2520" spans="1:10">
      <c r="A2520">
        <v>2</v>
      </c>
      <c r="B2520">
        <v>-91.838999999999999</v>
      </c>
      <c r="C2520">
        <v>430</v>
      </c>
      <c r="D2520">
        <v>110000</v>
      </c>
      <c r="E2520">
        <v>136</v>
      </c>
      <c r="F2520" s="3">
        <v>126.0634532952306</v>
      </c>
    </row>
    <row r="2521" spans="1:10">
      <c r="A2521">
        <v>3</v>
      </c>
      <c r="B2521">
        <v>-91.724000000000004</v>
      </c>
      <c r="C2521">
        <v>430</v>
      </c>
      <c r="D2521">
        <v>110000</v>
      </c>
      <c r="E2521">
        <v>154</v>
      </c>
      <c r="F2521" s="3">
        <v>126.16752628083995</v>
      </c>
    </row>
    <row r="2522" spans="1:10">
      <c r="A2522">
        <v>4</v>
      </c>
      <c r="B2522">
        <v>-91.611999999999995</v>
      </c>
      <c r="C2522">
        <v>430</v>
      </c>
      <c r="D2522">
        <v>110000</v>
      </c>
      <c r="E2522">
        <v>123</v>
      </c>
      <c r="F2522" s="3">
        <v>126.51197402530329</v>
      </c>
    </row>
    <row r="2523" spans="1:10">
      <c r="A2523">
        <v>5</v>
      </c>
      <c r="B2523">
        <v>-91.5</v>
      </c>
      <c r="C2523">
        <v>430</v>
      </c>
      <c r="D2523">
        <v>110000</v>
      </c>
      <c r="E2523">
        <v>144</v>
      </c>
      <c r="F2523" s="3">
        <v>127.55508755537444</v>
      </c>
    </row>
    <row r="2524" spans="1:10">
      <c r="A2524">
        <v>6</v>
      </c>
      <c r="B2524">
        <v>-91.394000000000005</v>
      </c>
      <c r="C2524">
        <v>430</v>
      </c>
      <c r="D2524">
        <v>110000</v>
      </c>
      <c r="E2524">
        <v>127</v>
      </c>
      <c r="F2524" s="3">
        <v>130.17558384610126</v>
      </c>
    </row>
    <row r="2525" spans="1:10">
      <c r="A2525">
        <v>7</v>
      </c>
      <c r="B2525">
        <v>-91.281000000000006</v>
      </c>
      <c r="C2525">
        <v>430</v>
      </c>
      <c r="D2525">
        <v>110000</v>
      </c>
      <c r="E2525">
        <v>155</v>
      </c>
      <c r="F2525" s="3">
        <v>136.97120310406308</v>
      </c>
    </row>
    <row r="2526" spans="1:10">
      <c r="A2526">
        <v>8</v>
      </c>
      <c r="B2526">
        <v>-91.165000000000006</v>
      </c>
      <c r="C2526">
        <v>430</v>
      </c>
      <c r="D2526">
        <v>110000</v>
      </c>
      <c r="E2526">
        <v>168</v>
      </c>
      <c r="F2526" s="3">
        <v>152.78095327349612</v>
      </c>
    </row>
    <row r="2527" spans="1:10">
      <c r="A2527">
        <v>9</v>
      </c>
      <c r="B2527">
        <v>-91.049000000000007</v>
      </c>
      <c r="C2527">
        <v>430</v>
      </c>
      <c r="D2527">
        <v>110000</v>
      </c>
      <c r="E2527">
        <v>176</v>
      </c>
      <c r="F2527" s="3">
        <v>185.00691224814651</v>
      </c>
    </row>
    <row r="2528" spans="1:10">
      <c r="A2528">
        <v>10</v>
      </c>
      <c r="B2528">
        <v>-90.933999999999997</v>
      </c>
      <c r="C2528">
        <v>430</v>
      </c>
      <c r="D2528">
        <v>110000</v>
      </c>
      <c r="E2528">
        <v>282</v>
      </c>
      <c r="F2528" s="3">
        <v>242.63766444999126</v>
      </c>
    </row>
    <row r="2529" spans="1:6">
      <c r="A2529">
        <v>11</v>
      </c>
      <c r="B2529">
        <v>-90.823999999999998</v>
      </c>
      <c r="C2529">
        <v>430</v>
      </c>
      <c r="D2529">
        <v>110000</v>
      </c>
      <c r="E2529">
        <v>356</v>
      </c>
      <c r="F2529" s="3">
        <v>329.54506436857076</v>
      </c>
    </row>
    <row r="2530" spans="1:6">
      <c r="A2530">
        <v>12</v>
      </c>
      <c r="B2530">
        <v>-90.709000000000003</v>
      </c>
      <c r="C2530">
        <v>430</v>
      </c>
      <c r="D2530">
        <v>110000</v>
      </c>
      <c r="E2530">
        <v>438</v>
      </c>
      <c r="F2530" s="3">
        <v>455.85251503548437</v>
      </c>
    </row>
    <row r="2531" spans="1:6">
      <c r="A2531">
        <v>13</v>
      </c>
      <c r="B2531">
        <v>-90.594999999999999</v>
      </c>
      <c r="C2531">
        <v>430</v>
      </c>
      <c r="D2531">
        <v>110000</v>
      </c>
      <c r="E2531">
        <v>552</v>
      </c>
      <c r="F2531" s="3">
        <v>607.5076374672218</v>
      </c>
    </row>
    <row r="2532" spans="1:6">
      <c r="A2532">
        <v>14</v>
      </c>
      <c r="B2532">
        <v>-90.486999999999995</v>
      </c>
      <c r="C2532">
        <v>430</v>
      </c>
      <c r="D2532">
        <v>110000</v>
      </c>
      <c r="E2532">
        <v>706</v>
      </c>
      <c r="F2532" s="3">
        <v>754.39928311504514</v>
      </c>
    </row>
    <row r="2533" spans="1:6">
      <c r="A2533">
        <v>15</v>
      </c>
      <c r="B2533">
        <v>-90.372</v>
      </c>
      <c r="C2533">
        <v>430</v>
      </c>
      <c r="D2533">
        <v>110000</v>
      </c>
      <c r="E2533">
        <v>888</v>
      </c>
      <c r="F2533" s="3">
        <v>882.0861187306474</v>
      </c>
    </row>
    <row r="2534" spans="1:6">
      <c r="A2534">
        <v>16</v>
      </c>
      <c r="B2534">
        <v>-90.256</v>
      </c>
      <c r="C2534">
        <v>430</v>
      </c>
      <c r="D2534">
        <v>110000</v>
      </c>
      <c r="E2534">
        <v>1014</v>
      </c>
      <c r="F2534" s="3">
        <v>948.03831659732737</v>
      </c>
    </row>
    <row r="2535" spans="1:6">
      <c r="A2535">
        <v>17</v>
      </c>
      <c r="B2535">
        <v>-90.14</v>
      </c>
      <c r="C2535">
        <v>430</v>
      </c>
      <c r="D2535">
        <v>110000</v>
      </c>
      <c r="E2535">
        <v>1010</v>
      </c>
      <c r="F2535" s="3">
        <v>931.94517488785971</v>
      </c>
    </row>
    <row r="2536" spans="1:6">
      <c r="A2536">
        <v>18</v>
      </c>
      <c r="B2536">
        <v>-90.025000000000006</v>
      </c>
      <c r="C2536">
        <v>430</v>
      </c>
      <c r="D2536">
        <v>110000</v>
      </c>
      <c r="E2536">
        <v>851</v>
      </c>
      <c r="F2536" s="3">
        <v>839.61624409824185</v>
      </c>
    </row>
    <row r="2537" spans="1:6">
      <c r="A2537">
        <v>19</v>
      </c>
      <c r="B2537">
        <v>-89.918999999999997</v>
      </c>
      <c r="C2537">
        <v>430</v>
      </c>
      <c r="D2537">
        <v>110000</v>
      </c>
      <c r="E2537">
        <v>693</v>
      </c>
      <c r="F2537" s="3">
        <v>709.00141441491041</v>
      </c>
    </row>
    <row r="2538" spans="1:6">
      <c r="A2538">
        <v>20</v>
      </c>
      <c r="B2538">
        <v>-89.805999999999997</v>
      </c>
      <c r="C2538">
        <v>430</v>
      </c>
      <c r="D2538">
        <v>110000</v>
      </c>
      <c r="E2538">
        <v>497</v>
      </c>
      <c r="F2538" s="3">
        <v>553.35040830571825</v>
      </c>
    </row>
    <row r="2539" spans="1:6">
      <c r="A2539">
        <v>21</v>
      </c>
      <c r="B2539">
        <v>-89.691000000000003</v>
      </c>
      <c r="C2539">
        <v>430</v>
      </c>
      <c r="D2539">
        <v>110000</v>
      </c>
      <c r="E2539">
        <v>402</v>
      </c>
      <c r="F2539" s="3">
        <v>407.68529596543431</v>
      </c>
    </row>
    <row r="2540" spans="1:6">
      <c r="A2540">
        <v>22</v>
      </c>
      <c r="B2540">
        <v>-89.576999999999998</v>
      </c>
      <c r="C2540">
        <v>430</v>
      </c>
      <c r="D2540">
        <v>110000</v>
      </c>
      <c r="E2540">
        <v>294</v>
      </c>
      <c r="F2540" s="3">
        <v>294.56560761552976</v>
      </c>
    </row>
    <row r="2541" spans="1:6">
      <c r="A2541">
        <v>23</v>
      </c>
      <c r="B2541">
        <v>-89.457999999999998</v>
      </c>
      <c r="C2541">
        <v>430</v>
      </c>
      <c r="D2541">
        <v>110000</v>
      </c>
      <c r="E2541">
        <v>212</v>
      </c>
      <c r="F2541" s="3">
        <v>214.66651400127625</v>
      </c>
    </row>
    <row r="2542" spans="1:6">
      <c r="A2542">
        <v>24</v>
      </c>
      <c r="B2542">
        <v>-89.341999999999999</v>
      </c>
      <c r="C2542">
        <v>430</v>
      </c>
      <c r="D2542">
        <v>110000</v>
      </c>
      <c r="E2542">
        <v>203</v>
      </c>
      <c r="F2542" s="3">
        <v>168.6953133677618</v>
      </c>
    </row>
    <row r="2543" spans="1:6">
      <c r="A2543">
        <v>25</v>
      </c>
      <c r="B2543">
        <v>-89.234999999999999</v>
      </c>
      <c r="C2543">
        <v>430</v>
      </c>
      <c r="D2543">
        <v>110000</v>
      </c>
      <c r="E2543">
        <v>163</v>
      </c>
      <c r="F2543" s="3">
        <v>145.86104301326506</v>
      </c>
    </row>
    <row r="2544" spans="1:6">
      <c r="A2544">
        <v>26</v>
      </c>
      <c r="B2544">
        <v>-89.13</v>
      </c>
      <c r="C2544">
        <v>430</v>
      </c>
      <c r="D2544">
        <v>110000</v>
      </c>
      <c r="E2544">
        <v>141</v>
      </c>
      <c r="F2544" s="3">
        <v>134.6134709124718</v>
      </c>
    </row>
    <row r="2545" spans="1:6">
      <c r="A2545">
        <v>27</v>
      </c>
      <c r="B2545">
        <v>-89.016000000000005</v>
      </c>
      <c r="C2545">
        <v>430</v>
      </c>
      <c r="D2545">
        <v>110000</v>
      </c>
      <c r="E2545">
        <v>133</v>
      </c>
      <c r="F2545" s="3">
        <v>129.17093527957712</v>
      </c>
    </row>
    <row r="2546" spans="1:6">
      <c r="A2546">
        <v>28</v>
      </c>
      <c r="B2546">
        <v>-88.896000000000001</v>
      </c>
      <c r="C2546">
        <v>430</v>
      </c>
      <c r="D2546">
        <v>110000</v>
      </c>
      <c r="E2546">
        <v>134</v>
      </c>
      <c r="F2546" s="3">
        <v>127.00788920015663</v>
      </c>
    </row>
    <row r="2547" spans="1:6">
      <c r="A2547">
        <v>29</v>
      </c>
      <c r="B2547">
        <v>-88.790999999999997</v>
      </c>
      <c r="C2547">
        <v>430</v>
      </c>
      <c r="D2547">
        <v>110000</v>
      </c>
      <c r="E2547">
        <v>107</v>
      </c>
      <c r="F2547" s="3">
        <v>126.35096653579893</v>
      </c>
    </row>
    <row r="2548" spans="1:6">
      <c r="A2548">
        <v>30</v>
      </c>
      <c r="B2548">
        <v>-88.671999999999997</v>
      </c>
      <c r="C2548">
        <v>430</v>
      </c>
      <c r="D2548">
        <v>110000</v>
      </c>
      <c r="E2548">
        <v>117</v>
      </c>
      <c r="F2548" s="3">
        <v>126.11112109736517</v>
      </c>
    </row>
    <row r="2549" spans="1:6">
      <c r="A2549">
        <v>31</v>
      </c>
      <c r="B2549">
        <v>-88.56</v>
      </c>
      <c r="C2549">
        <v>430</v>
      </c>
      <c r="D2549">
        <v>110000</v>
      </c>
      <c r="E2549">
        <v>107</v>
      </c>
      <c r="F2549" s="3">
        <v>126.04924182728718</v>
      </c>
    </row>
    <row r="2550" spans="1:6">
      <c r="A2550">
        <v>32</v>
      </c>
      <c r="B2550">
        <v>-88.451999999999998</v>
      </c>
      <c r="C2550">
        <v>430</v>
      </c>
      <c r="D2550">
        <v>110000</v>
      </c>
      <c r="E2550">
        <v>118</v>
      </c>
      <c r="F2550" s="3">
        <v>126.03347065523998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112</v>
      </c>
    </row>
    <row r="2556" spans="1:6">
      <c r="A2556" t="s">
        <v>113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114</v>
      </c>
    </row>
    <row r="2560" spans="1:6">
      <c r="A2560" t="s">
        <v>115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176</v>
      </c>
      <c r="B2568" t="s">
        <v>155</v>
      </c>
      <c r="C2568" t="s">
        <v>158</v>
      </c>
      <c r="D2568" t="s">
        <v>175</v>
      </c>
      <c r="E2568" t="s">
        <v>174</v>
      </c>
      <c r="F2568" t="s">
        <v>195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259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1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1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1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2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116</v>
      </c>
    </row>
    <row r="2606" spans="1:5">
      <c r="A2606" t="s">
        <v>117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114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176</v>
      </c>
      <c r="B2618" t="s">
        <v>155</v>
      </c>
      <c r="C2618" t="s">
        <v>158</v>
      </c>
      <c r="D2618" t="s">
        <v>175</v>
      </c>
      <c r="E2618" t="s">
        <v>174</v>
      </c>
      <c r="F2618" t="s">
        <v>195</v>
      </c>
    </row>
    <row r="2619" spans="1:10">
      <c r="A2619">
        <v>1</v>
      </c>
      <c r="B2619">
        <v>-91.947999999999993</v>
      </c>
      <c r="C2619">
        <v>964</v>
      </c>
      <c r="D2619">
        <v>260000</v>
      </c>
      <c r="E2619">
        <v>208</v>
      </c>
      <c r="F2619" s="3">
        <v>236.46586145996437</v>
      </c>
      <c r="J2619" t="s">
        <v>261</v>
      </c>
    </row>
    <row r="2620" spans="1:10">
      <c r="A2620">
        <v>2</v>
      </c>
      <c r="B2620">
        <v>-91.838999999999999</v>
      </c>
      <c r="C2620">
        <v>964</v>
      </c>
      <c r="D2620">
        <v>260000</v>
      </c>
      <c r="E2620">
        <v>220</v>
      </c>
      <c r="F2620" s="3">
        <v>236.86294442332306</v>
      </c>
    </row>
    <row r="2621" spans="1:10">
      <c r="A2621">
        <v>3</v>
      </c>
      <c r="B2621">
        <v>-91.724000000000004</v>
      </c>
      <c r="C2621">
        <v>964</v>
      </c>
      <c r="D2621">
        <v>260000</v>
      </c>
      <c r="E2621">
        <v>227</v>
      </c>
      <c r="F2621" s="3">
        <v>237.80340000881708</v>
      </c>
    </row>
    <row r="2622" spans="1:10">
      <c r="A2622">
        <v>4</v>
      </c>
      <c r="B2622">
        <v>-91.611999999999995</v>
      </c>
      <c r="C2622">
        <v>964</v>
      </c>
      <c r="D2622">
        <v>260000</v>
      </c>
      <c r="E2622">
        <v>241</v>
      </c>
      <c r="F2622" s="3">
        <v>239.75108340437956</v>
      </c>
    </row>
    <row r="2623" spans="1:10">
      <c r="A2623">
        <v>5</v>
      </c>
      <c r="B2623">
        <v>-91.5</v>
      </c>
      <c r="C2623">
        <v>964</v>
      </c>
      <c r="D2623">
        <v>260000</v>
      </c>
      <c r="E2623">
        <v>217</v>
      </c>
      <c r="F2623" s="3">
        <v>243.61382278885984</v>
      </c>
    </row>
    <row r="2624" spans="1:10">
      <c r="A2624">
        <v>6</v>
      </c>
      <c r="B2624">
        <v>-91.394000000000005</v>
      </c>
      <c r="C2624">
        <v>964</v>
      </c>
      <c r="D2624">
        <v>260000</v>
      </c>
      <c r="E2624">
        <v>253</v>
      </c>
      <c r="F2624" s="3">
        <v>250.31676870171472</v>
      </c>
    </row>
    <row r="2625" spans="1:6">
      <c r="A2625">
        <v>7</v>
      </c>
      <c r="B2625">
        <v>-91.281000000000006</v>
      </c>
      <c r="C2625">
        <v>964</v>
      </c>
      <c r="D2625">
        <v>260000</v>
      </c>
      <c r="E2625">
        <v>260</v>
      </c>
      <c r="F2625" s="3">
        <v>262.7301037288579</v>
      </c>
    </row>
    <row r="2626" spans="1:6">
      <c r="A2626">
        <v>8</v>
      </c>
      <c r="B2626">
        <v>-91.165000000000006</v>
      </c>
      <c r="C2626">
        <v>964</v>
      </c>
      <c r="D2626">
        <v>260000</v>
      </c>
      <c r="E2626">
        <v>325</v>
      </c>
      <c r="F2626" s="3">
        <v>283.97836561976271</v>
      </c>
    </row>
    <row r="2627" spans="1:6">
      <c r="A2627">
        <v>9</v>
      </c>
      <c r="B2627">
        <v>-91.049000000000007</v>
      </c>
      <c r="C2627">
        <v>964</v>
      </c>
      <c r="D2627">
        <v>260000</v>
      </c>
      <c r="E2627">
        <v>307</v>
      </c>
      <c r="F2627" s="3">
        <v>317.23405296702396</v>
      </c>
    </row>
    <row r="2628" spans="1:6">
      <c r="A2628">
        <v>10</v>
      </c>
      <c r="B2628">
        <v>-90.933999999999997</v>
      </c>
      <c r="C2628">
        <v>964</v>
      </c>
      <c r="D2628">
        <v>260000</v>
      </c>
      <c r="E2628">
        <v>368</v>
      </c>
      <c r="F2628" s="3">
        <v>365.15430146653478</v>
      </c>
    </row>
    <row r="2629" spans="1:6">
      <c r="A2629">
        <v>11</v>
      </c>
      <c r="B2629">
        <v>-90.823999999999998</v>
      </c>
      <c r="C2629">
        <v>964</v>
      </c>
      <c r="D2629">
        <v>260000</v>
      </c>
      <c r="E2629">
        <v>391</v>
      </c>
      <c r="F2629" s="3">
        <v>426.53101950222111</v>
      </c>
    </row>
    <row r="2630" spans="1:6">
      <c r="A2630">
        <v>12</v>
      </c>
      <c r="B2630">
        <v>-90.709000000000003</v>
      </c>
      <c r="C2630">
        <v>964</v>
      </c>
      <c r="D2630">
        <v>260000</v>
      </c>
      <c r="E2630">
        <v>506</v>
      </c>
      <c r="F2630" s="3">
        <v>506.13904071180258</v>
      </c>
    </row>
    <row r="2631" spans="1:6">
      <c r="A2631">
        <v>13</v>
      </c>
      <c r="B2631">
        <v>-90.594999999999999</v>
      </c>
      <c r="C2631">
        <v>964</v>
      </c>
      <c r="D2631">
        <v>260000</v>
      </c>
      <c r="E2631">
        <v>600</v>
      </c>
      <c r="F2631" s="3">
        <v>596.34682779749937</v>
      </c>
    </row>
    <row r="2632" spans="1:6">
      <c r="A2632">
        <v>14</v>
      </c>
      <c r="B2632">
        <v>-90.486999999999995</v>
      </c>
      <c r="C2632">
        <v>964</v>
      </c>
      <c r="D2632">
        <v>260000</v>
      </c>
      <c r="E2632">
        <v>694</v>
      </c>
      <c r="F2632" s="3">
        <v>684.88364790872629</v>
      </c>
    </row>
    <row r="2633" spans="1:6">
      <c r="A2633">
        <v>15</v>
      </c>
      <c r="B2633">
        <v>-90.372</v>
      </c>
      <c r="C2633">
        <v>964</v>
      </c>
      <c r="D2633">
        <v>260000</v>
      </c>
      <c r="E2633">
        <v>763</v>
      </c>
      <c r="F2633" s="3">
        <v>771.76682321124315</v>
      </c>
    </row>
    <row r="2634" spans="1:6">
      <c r="A2634">
        <v>16</v>
      </c>
      <c r="B2634">
        <v>-90.256</v>
      </c>
      <c r="C2634">
        <v>964</v>
      </c>
      <c r="D2634">
        <v>260000</v>
      </c>
      <c r="E2634">
        <v>829</v>
      </c>
      <c r="F2634" s="3">
        <v>839.4116087520764</v>
      </c>
    </row>
    <row r="2635" spans="1:6">
      <c r="A2635">
        <v>17</v>
      </c>
      <c r="B2635">
        <v>-90.14</v>
      </c>
      <c r="C2635">
        <v>964</v>
      </c>
      <c r="D2635">
        <v>260000</v>
      </c>
      <c r="E2635">
        <v>918</v>
      </c>
      <c r="F2635" s="3">
        <v>876.12355321096959</v>
      </c>
    </row>
    <row r="2636" spans="1:6">
      <c r="A2636">
        <v>18</v>
      </c>
      <c r="B2636">
        <v>-90.025000000000006</v>
      </c>
      <c r="C2636">
        <v>964</v>
      </c>
      <c r="D2636">
        <v>260000</v>
      </c>
      <c r="E2636">
        <v>900</v>
      </c>
      <c r="F2636" s="3">
        <v>875.79200211832574</v>
      </c>
    </row>
    <row r="2637" spans="1:6">
      <c r="A2637">
        <v>19</v>
      </c>
      <c r="B2637">
        <v>-89.918999999999997</v>
      </c>
      <c r="C2637">
        <v>964</v>
      </c>
      <c r="D2637">
        <v>260000</v>
      </c>
      <c r="E2637">
        <v>857</v>
      </c>
      <c r="F2637" s="3">
        <v>843.02801075786806</v>
      </c>
    </row>
    <row r="2638" spans="1:6">
      <c r="A2638">
        <v>20</v>
      </c>
      <c r="B2638">
        <v>-89.805999999999997</v>
      </c>
      <c r="C2638">
        <v>964</v>
      </c>
      <c r="D2638">
        <v>260000</v>
      </c>
      <c r="E2638">
        <v>808</v>
      </c>
      <c r="F2638" s="3">
        <v>779.21761006503584</v>
      </c>
    </row>
    <row r="2639" spans="1:6">
      <c r="A2639">
        <v>21</v>
      </c>
      <c r="B2639">
        <v>-89.691000000000003</v>
      </c>
      <c r="C2639">
        <v>964</v>
      </c>
      <c r="D2639">
        <v>260000</v>
      </c>
      <c r="E2639">
        <v>650</v>
      </c>
      <c r="F2639" s="3">
        <v>693.6870481598736</v>
      </c>
    </row>
    <row r="2640" spans="1:6">
      <c r="A2640">
        <v>22</v>
      </c>
      <c r="B2640">
        <v>-89.576999999999998</v>
      </c>
      <c r="C2640">
        <v>964</v>
      </c>
      <c r="D2640">
        <v>260000</v>
      </c>
      <c r="E2640">
        <v>568</v>
      </c>
      <c r="F2640" s="3">
        <v>600.42618781184956</v>
      </c>
    </row>
    <row r="2641" spans="1:6">
      <c r="A2641">
        <v>23</v>
      </c>
      <c r="B2641">
        <v>-89.457999999999998</v>
      </c>
      <c r="C2641">
        <v>964</v>
      </c>
      <c r="D2641">
        <v>260000</v>
      </c>
      <c r="E2641">
        <v>453</v>
      </c>
      <c r="F2641" s="3">
        <v>506.1195221206699</v>
      </c>
    </row>
    <row r="2642" spans="1:6">
      <c r="A2642">
        <v>24</v>
      </c>
      <c r="B2642">
        <v>-89.341999999999999</v>
      </c>
      <c r="C2642">
        <v>964</v>
      </c>
      <c r="D2642">
        <v>260000</v>
      </c>
      <c r="E2642">
        <v>428</v>
      </c>
      <c r="F2642" s="3">
        <v>425.88834326818193</v>
      </c>
    </row>
    <row r="2643" spans="1:6">
      <c r="A2643">
        <v>25</v>
      </c>
      <c r="B2643">
        <v>-89.234999999999999</v>
      </c>
      <c r="C2643">
        <v>964</v>
      </c>
      <c r="D2643">
        <v>260000</v>
      </c>
      <c r="E2643">
        <v>382</v>
      </c>
      <c r="F2643" s="3">
        <v>366.12001046199509</v>
      </c>
    </row>
    <row r="2644" spans="1:6">
      <c r="A2644">
        <v>26</v>
      </c>
      <c r="B2644">
        <v>-89.13</v>
      </c>
      <c r="C2644">
        <v>964</v>
      </c>
      <c r="D2644">
        <v>260000</v>
      </c>
      <c r="E2644">
        <v>388</v>
      </c>
      <c r="F2644" s="3">
        <v>321.48422947580195</v>
      </c>
    </row>
    <row r="2645" spans="1:6">
      <c r="A2645">
        <v>27</v>
      </c>
      <c r="B2645">
        <v>-89.016000000000005</v>
      </c>
      <c r="C2645">
        <v>964</v>
      </c>
      <c r="D2645">
        <v>260000</v>
      </c>
      <c r="E2645">
        <v>299</v>
      </c>
      <c r="F2645" s="3">
        <v>287.27989701567691</v>
      </c>
    </row>
    <row r="2646" spans="1:6">
      <c r="A2646">
        <v>28</v>
      </c>
      <c r="B2646">
        <v>-88.896000000000001</v>
      </c>
      <c r="C2646">
        <v>964</v>
      </c>
      <c r="D2646">
        <v>260000</v>
      </c>
      <c r="E2646">
        <v>301</v>
      </c>
      <c r="F2646" s="3">
        <v>264.17255273536585</v>
      </c>
    </row>
    <row r="2647" spans="1:6">
      <c r="A2647">
        <v>29</v>
      </c>
      <c r="B2647">
        <v>-88.790999999999997</v>
      </c>
      <c r="C2647">
        <v>964</v>
      </c>
      <c r="D2647">
        <v>260000</v>
      </c>
      <c r="E2647">
        <v>279</v>
      </c>
      <c r="F2647" s="3">
        <v>251.86683912199112</v>
      </c>
    </row>
    <row r="2648" spans="1:6">
      <c r="A2648">
        <v>30</v>
      </c>
      <c r="B2648">
        <v>-88.671999999999997</v>
      </c>
      <c r="C2648">
        <v>964</v>
      </c>
      <c r="D2648">
        <v>260000</v>
      </c>
      <c r="E2648">
        <v>226</v>
      </c>
      <c r="F2648" s="3">
        <v>243.84998356696701</v>
      </c>
    </row>
    <row r="2649" spans="1:6">
      <c r="A2649">
        <v>31</v>
      </c>
      <c r="B2649">
        <v>-88.56</v>
      </c>
      <c r="C2649">
        <v>964</v>
      </c>
      <c r="D2649">
        <v>260000</v>
      </c>
      <c r="E2649">
        <v>233</v>
      </c>
      <c r="F2649" s="3">
        <v>239.87361096535096</v>
      </c>
    </row>
    <row r="2650" spans="1:6">
      <c r="A2650">
        <v>32</v>
      </c>
      <c r="B2650">
        <v>-88.451999999999998</v>
      </c>
      <c r="C2650">
        <v>964</v>
      </c>
      <c r="D2650">
        <v>260000</v>
      </c>
      <c r="E2650">
        <v>271</v>
      </c>
      <c r="F2650" s="3">
        <v>237.91274372110678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119</v>
      </c>
    </row>
    <row r="2656" spans="1:6">
      <c r="A2656" t="s">
        <v>117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114</v>
      </c>
    </row>
    <row r="2660" spans="1:10">
      <c r="A2660" t="s">
        <v>120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176</v>
      </c>
      <c r="B2668" t="s">
        <v>155</v>
      </c>
      <c r="C2668" t="s">
        <v>158</v>
      </c>
      <c r="D2668" t="s">
        <v>175</v>
      </c>
      <c r="E2668" t="s">
        <v>174</v>
      </c>
      <c r="F2668" t="s">
        <v>195</v>
      </c>
    </row>
    <row r="2669" spans="1:10">
      <c r="A2669">
        <v>1</v>
      </c>
      <c r="B2669">
        <v>-91.947999999999993</v>
      </c>
      <c r="C2669">
        <v>964</v>
      </c>
      <c r="D2669">
        <v>260000</v>
      </c>
      <c r="E2669">
        <v>166</v>
      </c>
      <c r="F2669" s="3">
        <v>232.40446236389386</v>
      </c>
      <c r="J2669" t="s">
        <v>262</v>
      </c>
    </row>
    <row r="2670" spans="1:10">
      <c r="A2670">
        <v>2</v>
      </c>
      <c r="B2670">
        <v>-91.838999999999999</v>
      </c>
      <c r="C2670">
        <v>964</v>
      </c>
      <c r="D2670">
        <v>260000</v>
      </c>
      <c r="E2670">
        <v>229</v>
      </c>
      <c r="F2670" s="3">
        <v>233.05810976332538</v>
      </c>
    </row>
    <row r="2671" spans="1:10">
      <c r="A2671">
        <v>3</v>
      </c>
      <c r="B2671">
        <v>-91.724000000000004</v>
      </c>
      <c r="C2671">
        <v>964</v>
      </c>
      <c r="D2671">
        <v>260000</v>
      </c>
      <c r="E2671">
        <v>212</v>
      </c>
      <c r="F2671" s="3">
        <v>234.44932007970755</v>
      </c>
    </row>
    <row r="2672" spans="1:10">
      <c r="A2672">
        <v>4</v>
      </c>
      <c r="B2672">
        <v>-91.611999999999995</v>
      </c>
      <c r="C2672">
        <v>964</v>
      </c>
      <c r="D2672">
        <v>260000</v>
      </c>
      <c r="E2672">
        <v>269</v>
      </c>
      <c r="F2672" s="3">
        <v>237.05742920689841</v>
      </c>
    </row>
    <row r="2673" spans="1:6">
      <c r="A2673">
        <v>5</v>
      </c>
      <c r="B2673">
        <v>-91.5</v>
      </c>
      <c r="C2673">
        <v>964</v>
      </c>
      <c r="D2673">
        <v>260000</v>
      </c>
      <c r="E2673">
        <v>271</v>
      </c>
      <c r="F2673" s="3">
        <v>241.78032248658036</v>
      </c>
    </row>
    <row r="2674" spans="1:6">
      <c r="A2674">
        <v>6</v>
      </c>
      <c r="B2674">
        <v>-91.394000000000005</v>
      </c>
      <c r="C2674">
        <v>964</v>
      </c>
      <c r="D2674">
        <v>260000</v>
      </c>
      <c r="E2674">
        <v>267</v>
      </c>
      <c r="F2674" s="3">
        <v>249.33942687007601</v>
      </c>
    </row>
    <row r="2675" spans="1:6">
      <c r="A2675">
        <v>7</v>
      </c>
      <c r="B2675">
        <v>-91.281000000000006</v>
      </c>
      <c r="C2675">
        <v>964</v>
      </c>
      <c r="D2675">
        <v>260000</v>
      </c>
      <c r="E2675">
        <v>258</v>
      </c>
      <c r="F2675" s="3">
        <v>262.33131006827972</v>
      </c>
    </row>
    <row r="2676" spans="1:6">
      <c r="A2676">
        <v>8</v>
      </c>
      <c r="B2676">
        <v>-91.165000000000006</v>
      </c>
      <c r="C2676">
        <v>964</v>
      </c>
      <c r="D2676">
        <v>260000</v>
      </c>
      <c r="E2676">
        <v>301</v>
      </c>
      <c r="F2676" s="3">
        <v>283.06962753962915</v>
      </c>
    </row>
    <row r="2677" spans="1:6">
      <c r="A2677">
        <v>9</v>
      </c>
      <c r="B2677">
        <v>-91.049000000000007</v>
      </c>
      <c r="C2677">
        <v>964</v>
      </c>
      <c r="D2677">
        <v>260000</v>
      </c>
      <c r="E2677">
        <v>309</v>
      </c>
      <c r="F2677" s="3">
        <v>313.56719514921826</v>
      </c>
    </row>
    <row r="2678" spans="1:6">
      <c r="A2678">
        <v>10</v>
      </c>
      <c r="B2678">
        <v>-90.933999999999997</v>
      </c>
      <c r="C2678">
        <v>964</v>
      </c>
      <c r="D2678">
        <v>260000</v>
      </c>
      <c r="E2678">
        <v>359</v>
      </c>
      <c r="F2678" s="3">
        <v>355.22263103502979</v>
      </c>
    </row>
    <row r="2679" spans="1:6">
      <c r="A2679">
        <v>11</v>
      </c>
      <c r="B2679">
        <v>-90.823999999999998</v>
      </c>
      <c r="C2679">
        <v>964</v>
      </c>
      <c r="D2679">
        <v>260000</v>
      </c>
      <c r="E2679">
        <v>371</v>
      </c>
      <c r="F2679" s="3">
        <v>406.29041170868692</v>
      </c>
    </row>
    <row r="2680" spans="1:6">
      <c r="A2680">
        <v>12</v>
      </c>
      <c r="B2680">
        <v>-90.709000000000003</v>
      </c>
      <c r="C2680">
        <v>964</v>
      </c>
      <c r="D2680">
        <v>260000</v>
      </c>
      <c r="E2680">
        <v>489</v>
      </c>
      <c r="F2680" s="3">
        <v>470.23379605911907</v>
      </c>
    </row>
    <row r="2681" spans="1:6">
      <c r="A2681">
        <v>13</v>
      </c>
      <c r="B2681">
        <v>-90.594999999999999</v>
      </c>
      <c r="C2681">
        <v>964</v>
      </c>
      <c r="D2681">
        <v>260000</v>
      </c>
      <c r="E2681">
        <v>544</v>
      </c>
      <c r="F2681" s="3">
        <v>540.80784820263659</v>
      </c>
    </row>
    <row r="2682" spans="1:6">
      <c r="A2682">
        <v>14</v>
      </c>
      <c r="B2682">
        <v>-90.486999999999995</v>
      </c>
      <c r="C2682">
        <v>964</v>
      </c>
      <c r="D2682">
        <v>260000</v>
      </c>
      <c r="E2682">
        <v>605</v>
      </c>
      <c r="F2682" s="3">
        <v>609.02969679133651</v>
      </c>
    </row>
    <row r="2683" spans="1:6">
      <c r="A2683">
        <v>15</v>
      </c>
      <c r="B2683">
        <v>-90.372</v>
      </c>
      <c r="C2683">
        <v>964</v>
      </c>
      <c r="D2683">
        <v>260000</v>
      </c>
      <c r="E2683">
        <v>650</v>
      </c>
      <c r="F2683" s="3">
        <v>675.83951554717476</v>
      </c>
    </row>
    <row r="2684" spans="1:6">
      <c r="A2684">
        <v>16</v>
      </c>
      <c r="B2684">
        <v>-90.256</v>
      </c>
      <c r="C2684">
        <v>964</v>
      </c>
      <c r="D2684">
        <v>260000</v>
      </c>
      <c r="E2684">
        <v>727</v>
      </c>
      <c r="F2684" s="3">
        <v>728.91157442341034</v>
      </c>
    </row>
    <row r="2685" spans="1:6">
      <c r="A2685">
        <v>17</v>
      </c>
      <c r="B2685">
        <v>-90.14</v>
      </c>
      <c r="C2685">
        <v>964</v>
      </c>
      <c r="D2685">
        <v>260000</v>
      </c>
      <c r="E2685">
        <v>796</v>
      </c>
      <c r="F2685" s="3">
        <v>760.2320729859872</v>
      </c>
    </row>
    <row r="2686" spans="1:6">
      <c r="A2686">
        <v>18</v>
      </c>
      <c r="B2686">
        <v>-90.025000000000006</v>
      </c>
      <c r="C2686">
        <v>964</v>
      </c>
      <c r="D2686">
        <v>260000</v>
      </c>
      <c r="E2686">
        <v>770</v>
      </c>
      <c r="F2686" s="3">
        <v>765.24357776117984</v>
      </c>
    </row>
    <row r="2687" spans="1:6">
      <c r="A2687">
        <v>19</v>
      </c>
      <c r="B2687">
        <v>-89.918999999999997</v>
      </c>
      <c r="C2687">
        <v>964</v>
      </c>
      <c r="D2687">
        <v>260000</v>
      </c>
      <c r="E2687">
        <v>770</v>
      </c>
      <c r="F2687" s="3">
        <v>746.17967746432601</v>
      </c>
    </row>
    <row r="2688" spans="1:6">
      <c r="A2688">
        <v>20</v>
      </c>
      <c r="B2688">
        <v>-89.805999999999997</v>
      </c>
      <c r="C2688">
        <v>964</v>
      </c>
      <c r="D2688">
        <v>260000</v>
      </c>
      <c r="E2688">
        <v>696</v>
      </c>
      <c r="F2688" s="3">
        <v>703.58930822224465</v>
      </c>
    </row>
    <row r="2689" spans="1:6">
      <c r="A2689">
        <v>21</v>
      </c>
      <c r="B2689">
        <v>-89.691000000000003</v>
      </c>
      <c r="C2689">
        <v>964</v>
      </c>
      <c r="D2689">
        <v>260000</v>
      </c>
      <c r="E2689">
        <v>647</v>
      </c>
      <c r="F2689" s="3">
        <v>642.5994585676342</v>
      </c>
    </row>
    <row r="2690" spans="1:6">
      <c r="A2690">
        <v>22</v>
      </c>
      <c r="B2690">
        <v>-89.576999999999998</v>
      </c>
      <c r="C2690">
        <v>964</v>
      </c>
      <c r="D2690">
        <v>260000</v>
      </c>
      <c r="E2690">
        <v>553</v>
      </c>
      <c r="F2690" s="3">
        <v>572.3747596925665</v>
      </c>
    </row>
    <row r="2691" spans="1:6">
      <c r="A2691">
        <v>23</v>
      </c>
      <c r="B2691">
        <v>-89.457999999999998</v>
      </c>
      <c r="C2691">
        <v>964</v>
      </c>
      <c r="D2691">
        <v>260000</v>
      </c>
      <c r="E2691">
        <v>478</v>
      </c>
      <c r="F2691" s="3">
        <v>497.29050585745807</v>
      </c>
    </row>
    <row r="2692" spans="1:6">
      <c r="A2692">
        <v>24</v>
      </c>
      <c r="B2692">
        <v>-89.341999999999999</v>
      </c>
      <c r="C2692">
        <v>964</v>
      </c>
      <c r="D2692">
        <v>260000</v>
      </c>
      <c r="E2692">
        <v>435</v>
      </c>
      <c r="F2692" s="3">
        <v>429.41991613995003</v>
      </c>
    </row>
    <row r="2693" spans="1:6">
      <c r="A2693">
        <v>25</v>
      </c>
      <c r="B2693">
        <v>-89.234999999999999</v>
      </c>
      <c r="C2693">
        <v>964</v>
      </c>
      <c r="D2693">
        <v>260000</v>
      </c>
      <c r="E2693">
        <v>360</v>
      </c>
      <c r="F2693" s="3">
        <v>375.55540584226679</v>
      </c>
    </row>
    <row r="2694" spans="1:6">
      <c r="A2694">
        <v>26</v>
      </c>
      <c r="B2694">
        <v>-89.13</v>
      </c>
      <c r="C2694">
        <v>964</v>
      </c>
      <c r="D2694">
        <v>260000</v>
      </c>
      <c r="E2694">
        <v>348</v>
      </c>
      <c r="F2694" s="3">
        <v>332.58831082057918</v>
      </c>
    </row>
    <row r="2695" spans="1:6">
      <c r="A2695">
        <v>27</v>
      </c>
      <c r="B2695">
        <v>-89.016000000000005</v>
      </c>
      <c r="C2695">
        <v>964</v>
      </c>
      <c r="D2695">
        <v>260000</v>
      </c>
      <c r="E2695">
        <v>308</v>
      </c>
      <c r="F2695" s="3">
        <v>297.13457007568218</v>
      </c>
    </row>
    <row r="2696" spans="1:6">
      <c r="A2696">
        <v>28</v>
      </c>
      <c r="B2696">
        <v>-88.896000000000001</v>
      </c>
      <c r="C2696">
        <v>964</v>
      </c>
      <c r="D2696">
        <v>260000</v>
      </c>
      <c r="E2696">
        <v>254</v>
      </c>
      <c r="F2696" s="3">
        <v>271.025609625112</v>
      </c>
    </row>
    <row r="2697" spans="1:6">
      <c r="A2697">
        <v>29</v>
      </c>
      <c r="B2697">
        <v>-88.790999999999997</v>
      </c>
      <c r="C2697">
        <v>964</v>
      </c>
      <c r="D2697">
        <v>260000</v>
      </c>
      <c r="E2697">
        <v>278</v>
      </c>
      <c r="F2697" s="3">
        <v>255.79207265986943</v>
      </c>
    </row>
    <row r="2698" spans="1:6">
      <c r="A2698">
        <v>30</v>
      </c>
      <c r="B2698">
        <v>-88.671999999999997</v>
      </c>
      <c r="C2698">
        <v>964</v>
      </c>
      <c r="D2698">
        <v>260000</v>
      </c>
      <c r="E2698">
        <v>265</v>
      </c>
      <c r="F2698" s="3">
        <v>244.8647155900336</v>
      </c>
    </row>
    <row r="2699" spans="1:6">
      <c r="A2699">
        <v>31</v>
      </c>
      <c r="B2699">
        <v>-88.56</v>
      </c>
      <c r="C2699">
        <v>964</v>
      </c>
      <c r="D2699">
        <v>260000</v>
      </c>
      <c r="E2699">
        <v>259</v>
      </c>
      <c r="F2699" s="3">
        <v>238.82430705765645</v>
      </c>
    </row>
    <row r="2700" spans="1:6">
      <c r="A2700">
        <v>32</v>
      </c>
      <c r="B2700">
        <v>-88.451999999999998</v>
      </c>
      <c r="C2700">
        <v>964</v>
      </c>
      <c r="D2700">
        <v>260000</v>
      </c>
      <c r="E2700">
        <v>254</v>
      </c>
      <c r="F2700" s="3">
        <v>235.49824714280945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121</v>
      </c>
    </row>
    <row r="2706" spans="1:10">
      <c r="A2706" t="s">
        <v>117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114</v>
      </c>
    </row>
    <row r="2710" spans="1:10">
      <c r="A2710" t="s">
        <v>122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176</v>
      </c>
      <c r="B2718" t="s">
        <v>155</v>
      </c>
      <c r="C2718" t="s">
        <v>158</v>
      </c>
      <c r="D2718" t="s">
        <v>175</v>
      </c>
      <c r="E2718" t="s">
        <v>174</v>
      </c>
      <c r="F2718" t="s">
        <v>195</v>
      </c>
    </row>
    <row r="2719" spans="1:10">
      <c r="A2719">
        <v>1</v>
      </c>
      <c r="B2719">
        <v>-91.947999999999993</v>
      </c>
      <c r="C2719">
        <v>963</v>
      </c>
      <c r="D2719">
        <v>260000</v>
      </c>
      <c r="E2719">
        <v>171</v>
      </c>
      <c r="F2719" s="3">
        <v>226.83799481899464</v>
      </c>
      <c r="J2719" t="s">
        <v>263</v>
      </c>
    </row>
    <row r="2720" spans="1:10">
      <c r="A2720">
        <v>2</v>
      </c>
      <c r="B2720">
        <v>-91.838999999999999</v>
      </c>
      <c r="C2720">
        <v>963</v>
      </c>
      <c r="D2720">
        <v>260000</v>
      </c>
      <c r="E2720">
        <v>232</v>
      </c>
      <c r="F2720" s="3">
        <v>227.31357799418393</v>
      </c>
    </row>
    <row r="2721" spans="1:6">
      <c r="A2721">
        <v>3</v>
      </c>
      <c r="B2721">
        <v>-91.724000000000004</v>
      </c>
      <c r="C2721">
        <v>963</v>
      </c>
      <c r="D2721">
        <v>260000</v>
      </c>
      <c r="E2721">
        <v>209</v>
      </c>
      <c r="F2721" s="3">
        <v>228.35449604120356</v>
      </c>
    </row>
    <row r="2722" spans="1:6">
      <c r="A2722">
        <v>4</v>
      </c>
      <c r="B2722">
        <v>-91.611999999999995</v>
      </c>
      <c r="C2722">
        <v>963</v>
      </c>
      <c r="D2722">
        <v>260000</v>
      </c>
      <c r="E2722">
        <v>264</v>
      </c>
      <c r="F2722" s="3">
        <v>230.35856123206034</v>
      </c>
    </row>
    <row r="2723" spans="1:6">
      <c r="A2723">
        <v>5</v>
      </c>
      <c r="B2723">
        <v>-91.5</v>
      </c>
      <c r="C2723">
        <v>963</v>
      </c>
      <c r="D2723">
        <v>260000</v>
      </c>
      <c r="E2723">
        <v>238</v>
      </c>
      <c r="F2723" s="3">
        <v>234.07921344325143</v>
      </c>
    </row>
    <row r="2724" spans="1:6">
      <c r="A2724">
        <v>6</v>
      </c>
      <c r="B2724">
        <v>-91.394000000000005</v>
      </c>
      <c r="C2724">
        <v>963</v>
      </c>
      <c r="D2724">
        <v>260000</v>
      </c>
      <c r="E2724">
        <v>267</v>
      </c>
      <c r="F2724" s="3">
        <v>240.17161816329264</v>
      </c>
    </row>
    <row r="2725" spans="1:6">
      <c r="A2725">
        <v>7</v>
      </c>
      <c r="B2725">
        <v>-91.281000000000006</v>
      </c>
      <c r="C2725">
        <v>963</v>
      </c>
      <c r="D2725">
        <v>260000</v>
      </c>
      <c r="E2725">
        <v>258</v>
      </c>
      <c r="F2725" s="3">
        <v>250.87353952505958</v>
      </c>
    </row>
    <row r="2726" spans="1:6">
      <c r="A2726">
        <v>8</v>
      </c>
      <c r="B2726">
        <v>-91.165000000000006</v>
      </c>
      <c r="C2726">
        <v>963</v>
      </c>
      <c r="D2726">
        <v>260000</v>
      </c>
      <c r="E2726">
        <v>295</v>
      </c>
      <c r="F2726" s="3">
        <v>268.32478182045554</v>
      </c>
    </row>
    <row r="2727" spans="1:6">
      <c r="A2727">
        <v>9</v>
      </c>
      <c r="B2727">
        <v>-91.049000000000007</v>
      </c>
      <c r="C2727">
        <v>963</v>
      </c>
      <c r="D2727">
        <v>260000</v>
      </c>
      <c r="E2727">
        <v>328</v>
      </c>
      <c r="F2727" s="3">
        <v>294.51093391399803</v>
      </c>
    </row>
    <row r="2728" spans="1:6">
      <c r="A2728">
        <v>10</v>
      </c>
      <c r="B2728">
        <v>-90.933999999999997</v>
      </c>
      <c r="C2728">
        <v>963</v>
      </c>
      <c r="D2728">
        <v>260000</v>
      </c>
      <c r="E2728">
        <v>302</v>
      </c>
      <c r="F2728" s="3">
        <v>330.95314395263102</v>
      </c>
    </row>
    <row r="2729" spans="1:6">
      <c r="A2729">
        <v>11</v>
      </c>
      <c r="B2729">
        <v>-90.823999999999998</v>
      </c>
      <c r="C2729">
        <v>963</v>
      </c>
      <c r="D2729">
        <v>260000</v>
      </c>
      <c r="E2729">
        <v>364</v>
      </c>
      <c r="F2729" s="3">
        <v>376.39587317839749</v>
      </c>
    </row>
    <row r="2730" spans="1:6">
      <c r="A2730">
        <v>12</v>
      </c>
      <c r="B2730">
        <v>-90.709000000000003</v>
      </c>
      <c r="C2730">
        <v>963</v>
      </c>
      <c r="D2730">
        <v>260000</v>
      </c>
      <c r="E2730">
        <v>417</v>
      </c>
      <c r="F2730" s="3">
        <v>434.21356592952372</v>
      </c>
    </row>
    <row r="2731" spans="1:6">
      <c r="A2731">
        <v>13</v>
      </c>
      <c r="B2731">
        <v>-90.594999999999999</v>
      </c>
      <c r="C2731">
        <v>963</v>
      </c>
      <c r="D2731">
        <v>260000</v>
      </c>
      <c r="E2731">
        <v>481</v>
      </c>
      <c r="F2731" s="3">
        <v>499.01891536042712</v>
      </c>
    </row>
    <row r="2732" spans="1:6">
      <c r="A2732">
        <v>14</v>
      </c>
      <c r="B2732">
        <v>-90.486999999999995</v>
      </c>
      <c r="C2732">
        <v>963</v>
      </c>
      <c r="D2732">
        <v>260000</v>
      </c>
      <c r="E2732">
        <v>558</v>
      </c>
      <c r="F2732" s="3">
        <v>562.58757015522713</v>
      </c>
    </row>
    <row r="2733" spans="1:6">
      <c r="A2733">
        <v>15</v>
      </c>
      <c r="B2733">
        <v>-90.372</v>
      </c>
      <c r="C2733">
        <v>963</v>
      </c>
      <c r="D2733">
        <v>260000</v>
      </c>
      <c r="E2733">
        <v>644</v>
      </c>
      <c r="F2733" s="3">
        <v>625.80575776884496</v>
      </c>
    </row>
    <row r="2734" spans="1:6">
      <c r="A2734">
        <v>16</v>
      </c>
      <c r="B2734">
        <v>-90.256</v>
      </c>
      <c r="C2734">
        <v>963</v>
      </c>
      <c r="D2734">
        <v>260000</v>
      </c>
      <c r="E2734">
        <v>688</v>
      </c>
      <c r="F2734" s="3">
        <v>677.02105890765608</v>
      </c>
    </row>
    <row r="2735" spans="1:6">
      <c r="A2735">
        <v>17</v>
      </c>
      <c r="B2735">
        <v>-90.14</v>
      </c>
      <c r="C2735">
        <v>963</v>
      </c>
      <c r="D2735">
        <v>260000</v>
      </c>
      <c r="E2735">
        <v>731</v>
      </c>
      <c r="F2735" s="3">
        <v>708.3715781546091</v>
      </c>
    </row>
    <row r="2736" spans="1:6">
      <c r="A2736">
        <v>18</v>
      </c>
      <c r="B2736">
        <v>-90.025000000000006</v>
      </c>
      <c r="C2736">
        <v>963</v>
      </c>
      <c r="D2736">
        <v>260000</v>
      </c>
      <c r="E2736">
        <v>693</v>
      </c>
      <c r="F2736" s="3">
        <v>715.1545595196917</v>
      </c>
    </row>
    <row r="2737" spans="1:6">
      <c r="A2737">
        <v>19</v>
      </c>
      <c r="B2737">
        <v>-89.918999999999997</v>
      </c>
      <c r="C2737">
        <v>963</v>
      </c>
      <c r="D2737">
        <v>260000</v>
      </c>
      <c r="E2737">
        <v>740</v>
      </c>
      <c r="F2737" s="3">
        <v>699.0079138834592</v>
      </c>
    </row>
    <row r="2738" spans="1:6">
      <c r="A2738">
        <v>20</v>
      </c>
      <c r="B2738">
        <v>-89.805999999999997</v>
      </c>
      <c r="C2738">
        <v>963</v>
      </c>
      <c r="D2738">
        <v>260000</v>
      </c>
      <c r="E2738">
        <v>683</v>
      </c>
      <c r="F2738" s="3">
        <v>660.53568197827371</v>
      </c>
    </row>
    <row r="2739" spans="1:6">
      <c r="A2739">
        <v>21</v>
      </c>
      <c r="B2739">
        <v>-89.691000000000003</v>
      </c>
      <c r="C2739">
        <v>963</v>
      </c>
      <c r="D2739">
        <v>260000</v>
      </c>
      <c r="E2739">
        <v>575</v>
      </c>
      <c r="F2739" s="3">
        <v>604.41289669736727</v>
      </c>
    </row>
    <row r="2740" spans="1:6">
      <c r="A2740">
        <v>22</v>
      </c>
      <c r="B2740">
        <v>-89.576999999999998</v>
      </c>
      <c r="C2740">
        <v>963</v>
      </c>
      <c r="D2740">
        <v>260000</v>
      </c>
      <c r="E2740">
        <v>525</v>
      </c>
      <c r="F2740" s="3">
        <v>539.30990249128695</v>
      </c>
    </row>
    <row r="2741" spans="1:6">
      <c r="A2741">
        <v>23</v>
      </c>
      <c r="B2741">
        <v>-89.457999999999998</v>
      </c>
      <c r="C2741">
        <v>963</v>
      </c>
      <c r="D2741">
        <v>260000</v>
      </c>
      <c r="E2741">
        <v>441</v>
      </c>
      <c r="F2741" s="3">
        <v>469.53436693318753</v>
      </c>
    </row>
    <row r="2742" spans="1:6">
      <c r="A2742">
        <v>24</v>
      </c>
      <c r="B2742">
        <v>-89.341999999999999</v>
      </c>
      <c r="C2742">
        <v>963</v>
      </c>
      <c r="D2742">
        <v>260000</v>
      </c>
      <c r="E2742">
        <v>397</v>
      </c>
      <c r="F2742" s="3">
        <v>406.51795302245745</v>
      </c>
    </row>
    <row r="2743" spans="1:6">
      <c r="A2743">
        <v>25</v>
      </c>
      <c r="B2743">
        <v>-89.234999999999999</v>
      </c>
      <c r="C2743">
        <v>963</v>
      </c>
      <c r="D2743">
        <v>260000</v>
      </c>
      <c r="E2743">
        <v>363</v>
      </c>
      <c r="F2743" s="3">
        <v>356.66619045349643</v>
      </c>
    </row>
    <row r="2744" spans="1:6">
      <c r="A2744">
        <v>26</v>
      </c>
      <c r="B2744">
        <v>-89.13</v>
      </c>
      <c r="C2744">
        <v>963</v>
      </c>
      <c r="D2744">
        <v>260000</v>
      </c>
      <c r="E2744">
        <v>345</v>
      </c>
      <c r="F2744" s="3">
        <v>317.09460142836684</v>
      </c>
    </row>
    <row r="2745" spans="1:6">
      <c r="A2745">
        <v>27</v>
      </c>
      <c r="B2745">
        <v>-89.016000000000005</v>
      </c>
      <c r="C2745">
        <v>963</v>
      </c>
      <c r="D2745">
        <v>260000</v>
      </c>
      <c r="E2745">
        <v>306</v>
      </c>
      <c r="F2745" s="3">
        <v>284.66275124733858</v>
      </c>
    </row>
    <row r="2746" spans="1:6">
      <c r="A2746">
        <v>28</v>
      </c>
      <c r="B2746">
        <v>-88.896000000000001</v>
      </c>
      <c r="C2746">
        <v>963</v>
      </c>
      <c r="D2746">
        <v>260000</v>
      </c>
      <c r="E2746">
        <v>252</v>
      </c>
      <c r="F2746" s="3">
        <v>260.9937676383982</v>
      </c>
    </row>
    <row r="2747" spans="1:6">
      <c r="A2747">
        <v>29</v>
      </c>
      <c r="B2747">
        <v>-88.790999999999997</v>
      </c>
      <c r="C2747">
        <v>963</v>
      </c>
      <c r="D2747">
        <v>260000</v>
      </c>
      <c r="E2747">
        <v>255</v>
      </c>
      <c r="F2747" s="3">
        <v>247.3278275128487</v>
      </c>
    </row>
    <row r="2748" spans="1:6">
      <c r="A2748">
        <v>30</v>
      </c>
      <c r="B2748">
        <v>-88.671999999999997</v>
      </c>
      <c r="C2748">
        <v>963</v>
      </c>
      <c r="D2748">
        <v>260000</v>
      </c>
      <c r="E2748">
        <v>252</v>
      </c>
      <c r="F2748" s="3">
        <v>237.64056235726855</v>
      </c>
    </row>
    <row r="2749" spans="1:6">
      <c r="A2749">
        <v>31</v>
      </c>
      <c r="B2749">
        <v>-88.56</v>
      </c>
      <c r="C2749">
        <v>963</v>
      </c>
      <c r="D2749">
        <v>260000</v>
      </c>
      <c r="E2749">
        <v>205</v>
      </c>
      <c r="F2749" s="3">
        <v>232.36033289174438</v>
      </c>
    </row>
    <row r="2750" spans="1:6">
      <c r="A2750">
        <v>32</v>
      </c>
      <c r="B2750">
        <v>-88.451999999999998</v>
      </c>
      <c r="C2750">
        <v>963</v>
      </c>
      <c r="D2750">
        <v>260000</v>
      </c>
      <c r="E2750">
        <v>255</v>
      </c>
      <c r="F2750" s="3">
        <v>229.49586629795576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123</v>
      </c>
    </row>
    <row r="2756" spans="1:6">
      <c r="A2756" t="s">
        <v>117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114</v>
      </c>
    </row>
    <row r="2760" spans="1:6">
      <c r="A2760" t="s">
        <v>124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176</v>
      </c>
      <c r="B2768" t="s">
        <v>155</v>
      </c>
      <c r="C2768" t="s">
        <v>158</v>
      </c>
      <c r="D2768" t="s">
        <v>175</v>
      </c>
      <c r="E2768" t="s">
        <v>174</v>
      </c>
      <c r="F2768" t="s">
        <v>195</v>
      </c>
    </row>
    <row r="2769" spans="1:10">
      <c r="A2769">
        <v>1</v>
      </c>
      <c r="B2769">
        <v>-91.947999999999993</v>
      </c>
      <c r="C2769">
        <v>965</v>
      </c>
      <c r="D2769">
        <v>260000</v>
      </c>
      <c r="E2769">
        <v>190</v>
      </c>
      <c r="F2769" s="3">
        <v>234.1179696098491</v>
      </c>
      <c r="J2769" t="s">
        <v>264</v>
      </c>
    </row>
    <row r="2770" spans="1:10">
      <c r="A2770">
        <v>2</v>
      </c>
      <c r="B2770">
        <v>-91.838999999999999</v>
      </c>
      <c r="C2770">
        <v>965</v>
      </c>
      <c r="D2770">
        <v>260000</v>
      </c>
      <c r="E2770">
        <v>231</v>
      </c>
      <c r="F2770" s="3">
        <v>234.45842774290148</v>
      </c>
    </row>
    <row r="2771" spans="1:10">
      <c r="A2771">
        <v>3</v>
      </c>
      <c r="B2771">
        <v>-91.724000000000004</v>
      </c>
      <c r="C2771">
        <v>965</v>
      </c>
      <c r="D2771">
        <v>260000</v>
      </c>
      <c r="E2771">
        <v>239</v>
      </c>
      <c r="F2771" s="3">
        <v>235.2317112613058</v>
      </c>
    </row>
    <row r="2772" spans="1:10">
      <c r="A2772">
        <v>4</v>
      </c>
      <c r="B2772">
        <v>-91.611999999999995</v>
      </c>
      <c r="C2772">
        <v>965</v>
      </c>
      <c r="D2772">
        <v>260000</v>
      </c>
      <c r="E2772">
        <v>251</v>
      </c>
      <c r="F2772" s="3">
        <v>236.77218789671332</v>
      </c>
    </row>
    <row r="2773" spans="1:10">
      <c r="A2773">
        <v>5</v>
      </c>
      <c r="B2773">
        <v>-91.5</v>
      </c>
      <c r="C2773">
        <v>965</v>
      </c>
      <c r="D2773">
        <v>260000</v>
      </c>
      <c r="E2773">
        <v>263</v>
      </c>
      <c r="F2773" s="3">
        <v>239.72142500141533</v>
      </c>
    </row>
    <row r="2774" spans="1:10">
      <c r="A2774">
        <v>6</v>
      </c>
      <c r="B2774">
        <v>-91.394000000000005</v>
      </c>
      <c r="C2774">
        <v>965</v>
      </c>
      <c r="D2774">
        <v>260000</v>
      </c>
      <c r="E2774">
        <v>222</v>
      </c>
      <c r="F2774" s="3">
        <v>244.68216585830785</v>
      </c>
    </row>
    <row r="2775" spans="1:10">
      <c r="A2775">
        <v>7</v>
      </c>
      <c r="B2775">
        <v>-91.281000000000006</v>
      </c>
      <c r="C2775">
        <v>965</v>
      </c>
      <c r="D2775">
        <v>260000</v>
      </c>
      <c r="E2775">
        <v>258</v>
      </c>
      <c r="F2775" s="3">
        <v>253.61035259979008</v>
      </c>
    </row>
    <row r="2776" spans="1:10">
      <c r="A2776">
        <v>8</v>
      </c>
      <c r="B2776">
        <v>-91.165000000000006</v>
      </c>
      <c r="C2776">
        <v>965</v>
      </c>
      <c r="D2776">
        <v>260000</v>
      </c>
      <c r="E2776">
        <v>285</v>
      </c>
      <c r="F2776" s="3">
        <v>268.49407929415554</v>
      </c>
    </row>
    <row r="2777" spans="1:10">
      <c r="A2777">
        <v>9</v>
      </c>
      <c r="B2777">
        <v>-91.049000000000007</v>
      </c>
      <c r="C2777">
        <v>965</v>
      </c>
      <c r="D2777">
        <v>260000</v>
      </c>
      <c r="E2777">
        <v>308</v>
      </c>
      <c r="F2777" s="3">
        <v>291.25328870908356</v>
      </c>
    </row>
    <row r="2778" spans="1:10">
      <c r="A2778">
        <v>10</v>
      </c>
      <c r="B2778">
        <v>-90.933999999999997</v>
      </c>
      <c r="C2778">
        <v>965</v>
      </c>
      <c r="D2778">
        <v>260000</v>
      </c>
      <c r="E2778">
        <v>313</v>
      </c>
      <c r="F2778" s="3">
        <v>323.41291796580396</v>
      </c>
    </row>
    <row r="2779" spans="1:10">
      <c r="A2779">
        <v>11</v>
      </c>
      <c r="B2779">
        <v>-90.823999999999998</v>
      </c>
      <c r="C2779">
        <v>965</v>
      </c>
      <c r="D2779">
        <v>260000</v>
      </c>
      <c r="E2779">
        <v>368</v>
      </c>
      <c r="F2779" s="3">
        <v>363.96960968535097</v>
      </c>
    </row>
    <row r="2780" spans="1:10">
      <c r="A2780">
        <v>12</v>
      </c>
      <c r="B2780">
        <v>-90.709000000000003</v>
      </c>
      <c r="C2780">
        <v>965</v>
      </c>
      <c r="D2780">
        <v>260000</v>
      </c>
      <c r="E2780">
        <v>417</v>
      </c>
      <c r="F2780" s="3">
        <v>415.95570481018132</v>
      </c>
    </row>
    <row r="2781" spans="1:10">
      <c r="A2781">
        <v>13</v>
      </c>
      <c r="B2781">
        <v>-90.594999999999999</v>
      </c>
      <c r="C2781">
        <v>965</v>
      </c>
      <c r="D2781">
        <v>260000</v>
      </c>
      <c r="E2781">
        <v>451</v>
      </c>
      <c r="F2781" s="3">
        <v>474.40546446000803</v>
      </c>
    </row>
    <row r="2782" spans="1:10">
      <c r="A2782">
        <v>14</v>
      </c>
      <c r="B2782">
        <v>-90.486999999999995</v>
      </c>
      <c r="C2782">
        <v>965</v>
      </c>
      <c r="D2782">
        <v>260000</v>
      </c>
      <c r="E2782">
        <v>538</v>
      </c>
      <c r="F2782" s="3">
        <v>531.61043566981436</v>
      </c>
    </row>
    <row r="2783" spans="1:10">
      <c r="A2783">
        <v>15</v>
      </c>
      <c r="B2783">
        <v>-90.372</v>
      </c>
      <c r="C2783">
        <v>965</v>
      </c>
      <c r="D2783">
        <v>260000</v>
      </c>
      <c r="E2783">
        <v>613</v>
      </c>
      <c r="F2783" s="3">
        <v>587.9478761168059</v>
      </c>
    </row>
    <row r="2784" spans="1:10">
      <c r="A2784">
        <v>16</v>
      </c>
      <c r="B2784">
        <v>-90.256</v>
      </c>
      <c r="C2784">
        <v>965</v>
      </c>
      <c r="D2784">
        <v>260000</v>
      </c>
      <c r="E2784">
        <v>588</v>
      </c>
      <c r="F2784" s="3">
        <v>632.49178850646706</v>
      </c>
    </row>
    <row r="2785" spans="1:6">
      <c r="A2785">
        <v>17</v>
      </c>
      <c r="B2785">
        <v>-90.14</v>
      </c>
      <c r="C2785">
        <v>965</v>
      </c>
      <c r="D2785">
        <v>260000</v>
      </c>
      <c r="E2785">
        <v>701</v>
      </c>
      <c r="F2785" s="3">
        <v>657.96639485605249</v>
      </c>
    </row>
    <row r="2786" spans="1:6">
      <c r="A2786">
        <v>18</v>
      </c>
      <c r="B2786">
        <v>-90.025000000000006</v>
      </c>
      <c r="C2786">
        <v>965</v>
      </c>
      <c r="D2786">
        <v>260000</v>
      </c>
      <c r="E2786">
        <v>610</v>
      </c>
      <c r="F2786" s="3">
        <v>660.34572207318786</v>
      </c>
    </row>
    <row r="2787" spans="1:6">
      <c r="A2787">
        <v>19</v>
      </c>
      <c r="B2787">
        <v>-89.918999999999997</v>
      </c>
      <c r="C2787">
        <v>965</v>
      </c>
      <c r="D2787">
        <v>260000</v>
      </c>
      <c r="E2787">
        <v>702</v>
      </c>
      <c r="F2787" s="3">
        <v>641.96052610439665</v>
      </c>
    </row>
    <row r="2788" spans="1:6">
      <c r="A2788">
        <v>20</v>
      </c>
      <c r="B2788">
        <v>-89.805999999999997</v>
      </c>
      <c r="C2788">
        <v>965</v>
      </c>
      <c r="D2788">
        <v>260000</v>
      </c>
      <c r="E2788">
        <v>624</v>
      </c>
      <c r="F2788" s="3">
        <v>603.50402037440949</v>
      </c>
    </row>
    <row r="2789" spans="1:6">
      <c r="A2789">
        <v>21</v>
      </c>
      <c r="B2789">
        <v>-89.691000000000003</v>
      </c>
      <c r="C2789">
        <v>965</v>
      </c>
      <c r="D2789">
        <v>260000</v>
      </c>
      <c r="E2789">
        <v>531</v>
      </c>
      <c r="F2789" s="3">
        <v>550.16997685856859</v>
      </c>
    </row>
    <row r="2790" spans="1:6">
      <c r="A2790">
        <v>22</v>
      </c>
      <c r="B2790">
        <v>-89.576999999999998</v>
      </c>
      <c r="C2790">
        <v>965</v>
      </c>
      <c r="D2790">
        <v>260000</v>
      </c>
      <c r="E2790">
        <v>473</v>
      </c>
      <c r="F2790" s="3">
        <v>490.43119329051706</v>
      </c>
    </row>
    <row r="2791" spans="1:6">
      <c r="A2791">
        <v>23</v>
      </c>
      <c r="B2791">
        <v>-89.457999999999998</v>
      </c>
      <c r="C2791">
        <v>965</v>
      </c>
      <c r="D2791">
        <v>260000</v>
      </c>
      <c r="E2791">
        <v>453</v>
      </c>
      <c r="F2791" s="3">
        <v>428.40216569550296</v>
      </c>
    </row>
    <row r="2792" spans="1:6">
      <c r="A2792">
        <v>24</v>
      </c>
      <c r="B2792">
        <v>-89.341999999999999</v>
      </c>
      <c r="C2792">
        <v>965</v>
      </c>
      <c r="D2792">
        <v>260000</v>
      </c>
      <c r="E2792">
        <v>381</v>
      </c>
      <c r="F2792" s="3">
        <v>374.13276612914535</v>
      </c>
    </row>
    <row r="2793" spans="1:6">
      <c r="A2793">
        <v>25</v>
      </c>
      <c r="B2793">
        <v>-89.234999999999999</v>
      </c>
      <c r="C2793">
        <v>965</v>
      </c>
      <c r="D2793">
        <v>260000</v>
      </c>
      <c r="E2793">
        <v>298</v>
      </c>
      <c r="F2793" s="3">
        <v>332.52841424743673</v>
      </c>
    </row>
    <row r="2794" spans="1:6">
      <c r="A2794">
        <v>26</v>
      </c>
      <c r="B2794">
        <v>-89.13</v>
      </c>
      <c r="C2794">
        <v>965</v>
      </c>
      <c r="D2794">
        <v>260000</v>
      </c>
      <c r="E2794">
        <v>290</v>
      </c>
      <c r="F2794" s="3">
        <v>300.5289609183593</v>
      </c>
    </row>
    <row r="2795" spans="1:6">
      <c r="A2795">
        <v>27</v>
      </c>
      <c r="B2795">
        <v>-89.016000000000005</v>
      </c>
      <c r="C2795">
        <v>965</v>
      </c>
      <c r="D2795">
        <v>260000</v>
      </c>
      <c r="E2795">
        <v>293</v>
      </c>
      <c r="F2795" s="3">
        <v>275.19223007466951</v>
      </c>
    </row>
    <row r="2796" spans="1:6">
      <c r="A2796">
        <v>28</v>
      </c>
      <c r="B2796">
        <v>-88.896000000000001</v>
      </c>
      <c r="C2796">
        <v>965</v>
      </c>
      <c r="D2796">
        <v>260000</v>
      </c>
      <c r="E2796">
        <v>273</v>
      </c>
      <c r="F2796" s="3">
        <v>257.41542592326431</v>
      </c>
    </row>
    <row r="2797" spans="1:6">
      <c r="A2797">
        <v>29</v>
      </c>
      <c r="B2797">
        <v>-88.790999999999997</v>
      </c>
      <c r="C2797">
        <v>965</v>
      </c>
      <c r="D2797">
        <v>260000</v>
      </c>
      <c r="E2797">
        <v>268</v>
      </c>
      <c r="F2797" s="3">
        <v>247.56377991456625</v>
      </c>
    </row>
    <row r="2798" spans="1:6">
      <c r="A2798">
        <v>30</v>
      </c>
      <c r="B2798">
        <v>-88.671999999999997</v>
      </c>
      <c r="C2798">
        <v>965</v>
      </c>
      <c r="D2798">
        <v>260000</v>
      </c>
      <c r="E2798">
        <v>226</v>
      </c>
      <c r="F2798" s="3">
        <v>240.87217546260035</v>
      </c>
    </row>
    <row r="2799" spans="1:6">
      <c r="A2799">
        <v>31</v>
      </c>
      <c r="B2799">
        <v>-88.56</v>
      </c>
      <c r="C2799">
        <v>965</v>
      </c>
      <c r="D2799">
        <v>260000</v>
      </c>
      <c r="E2799">
        <v>224</v>
      </c>
      <c r="F2799" s="3">
        <v>237.39406852286595</v>
      </c>
    </row>
    <row r="2800" spans="1:6">
      <c r="A2800">
        <v>32</v>
      </c>
      <c r="B2800">
        <v>-88.451999999999998</v>
      </c>
      <c r="C2800">
        <v>965</v>
      </c>
      <c r="D2800">
        <v>260000</v>
      </c>
      <c r="E2800">
        <v>274</v>
      </c>
      <c r="F2800" s="3">
        <v>235.59554544082113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125</v>
      </c>
    </row>
    <row r="2806" spans="1:1">
      <c r="A2806" t="s">
        <v>117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114</v>
      </c>
    </row>
    <row r="2810" spans="1:1">
      <c r="A2810" t="s">
        <v>126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176</v>
      </c>
      <c r="B2818" t="s">
        <v>155</v>
      </c>
      <c r="C2818" t="s">
        <v>158</v>
      </c>
      <c r="D2818" t="s">
        <v>175</v>
      </c>
      <c r="E2818" t="s">
        <v>174</v>
      </c>
      <c r="F2818" t="s">
        <v>195</v>
      </c>
    </row>
    <row r="2819" spans="1:10">
      <c r="A2819">
        <v>1</v>
      </c>
      <c r="B2819">
        <v>-91.947999999999993</v>
      </c>
      <c r="C2819">
        <v>964</v>
      </c>
      <c r="D2819">
        <v>260000</v>
      </c>
      <c r="E2819">
        <v>163</v>
      </c>
      <c r="F2819" s="3">
        <v>220.74192267419207</v>
      </c>
      <c r="J2819" t="s">
        <v>265</v>
      </c>
    </row>
    <row r="2820" spans="1:10">
      <c r="A2820">
        <v>2</v>
      </c>
      <c r="B2820">
        <v>-91.838999999999999</v>
      </c>
      <c r="C2820">
        <v>964</v>
      </c>
      <c r="D2820">
        <v>260000</v>
      </c>
      <c r="E2820">
        <v>202</v>
      </c>
      <c r="F2820" s="3">
        <v>221.41650595009219</v>
      </c>
    </row>
    <row r="2821" spans="1:10">
      <c r="A2821">
        <v>3</v>
      </c>
      <c r="B2821">
        <v>-91.724000000000004</v>
      </c>
      <c r="C2821">
        <v>964</v>
      </c>
      <c r="D2821">
        <v>260000</v>
      </c>
      <c r="E2821">
        <v>205</v>
      </c>
      <c r="F2821" s="3">
        <v>222.79224019827689</v>
      </c>
    </row>
    <row r="2822" spans="1:10">
      <c r="A2822">
        <v>4</v>
      </c>
      <c r="B2822">
        <v>-91.611999999999995</v>
      </c>
      <c r="C2822">
        <v>964</v>
      </c>
      <c r="D2822">
        <v>260000</v>
      </c>
      <c r="E2822">
        <v>223</v>
      </c>
      <c r="F2822" s="3">
        <v>225.2692545175112</v>
      </c>
    </row>
    <row r="2823" spans="1:10">
      <c r="A2823">
        <v>5</v>
      </c>
      <c r="B2823">
        <v>-91.5</v>
      </c>
      <c r="C2823">
        <v>964</v>
      </c>
      <c r="D2823">
        <v>260000</v>
      </c>
      <c r="E2823">
        <v>245</v>
      </c>
      <c r="F2823" s="3">
        <v>229.58980507681443</v>
      </c>
    </row>
    <row r="2824" spans="1:10">
      <c r="A2824">
        <v>6</v>
      </c>
      <c r="B2824">
        <v>-91.394000000000005</v>
      </c>
      <c r="C2824">
        <v>964</v>
      </c>
      <c r="D2824">
        <v>260000</v>
      </c>
      <c r="E2824">
        <v>241</v>
      </c>
      <c r="F2824" s="3">
        <v>236.2740939524806</v>
      </c>
    </row>
    <row r="2825" spans="1:10">
      <c r="A2825">
        <v>7</v>
      </c>
      <c r="B2825">
        <v>-91.281000000000006</v>
      </c>
      <c r="C2825">
        <v>964</v>
      </c>
      <c r="D2825">
        <v>260000</v>
      </c>
      <c r="E2825">
        <v>257</v>
      </c>
      <c r="F2825" s="3">
        <v>247.4000251388222</v>
      </c>
    </row>
    <row r="2826" spans="1:10">
      <c r="A2826">
        <v>8</v>
      </c>
      <c r="B2826">
        <v>-91.165000000000006</v>
      </c>
      <c r="C2826">
        <v>964</v>
      </c>
      <c r="D2826">
        <v>260000</v>
      </c>
      <c r="E2826">
        <v>274</v>
      </c>
      <c r="F2826" s="3">
        <v>264.61946879146683</v>
      </c>
    </row>
    <row r="2827" spans="1:10">
      <c r="A2827">
        <v>9</v>
      </c>
      <c r="B2827">
        <v>-91.049000000000007</v>
      </c>
      <c r="C2827">
        <v>964</v>
      </c>
      <c r="D2827">
        <v>260000</v>
      </c>
      <c r="E2827">
        <v>272</v>
      </c>
      <c r="F2827" s="3">
        <v>289.22666947338143</v>
      </c>
    </row>
    <row r="2828" spans="1:10">
      <c r="A2828">
        <v>10</v>
      </c>
      <c r="B2828">
        <v>-90.933999999999997</v>
      </c>
      <c r="C2828">
        <v>964</v>
      </c>
      <c r="D2828">
        <v>260000</v>
      </c>
      <c r="E2828">
        <v>362</v>
      </c>
      <c r="F2828" s="3">
        <v>321.97439897912443</v>
      </c>
    </row>
    <row r="2829" spans="1:10">
      <c r="A2829">
        <v>11</v>
      </c>
      <c r="B2829">
        <v>-90.823999999999998</v>
      </c>
      <c r="C2829">
        <v>964</v>
      </c>
      <c r="D2829">
        <v>260000</v>
      </c>
      <c r="E2829">
        <v>372</v>
      </c>
      <c r="F2829" s="3">
        <v>361.21203653082648</v>
      </c>
    </row>
    <row r="2830" spans="1:10">
      <c r="A2830">
        <v>12</v>
      </c>
      <c r="B2830">
        <v>-90.709000000000003</v>
      </c>
      <c r="C2830">
        <v>964</v>
      </c>
      <c r="D2830">
        <v>260000</v>
      </c>
      <c r="E2830">
        <v>362</v>
      </c>
      <c r="F2830" s="3">
        <v>409.33565715998873</v>
      </c>
    </row>
    <row r="2831" spans="1:10">
      <c r="A2831">
        <v>13</v>
      </c>
      <c r="B2831">
        <v>-90.594999999999999</v>
      </c>
      <c r="C2831">
        <v>964</v>
      </c>
      <c r="D2831">
        <v>260000</v>
      </c>
      <c r="E2831">
        <v>427</v>
      </c>
      <c r="F2831" s="3">
        <v>461.45546278107616</v>
      </c>
    </row>
    <row r="2832" spans="1:10">
      <c r="A2832">
        <v>14</v>
      </c>
      <c r="B2832">
        <v>-90.486999999999995</v>
      </c>
      <c r="C2832">
        <v>964</v>
      </c>
      <c r="D2832">
        <v>260000</v>
      </c>
      <c r="E2832">
        <v>527</v>
      </c>
      <c r="F2832" s="3">
        <v>511.01092862830018</v>
      </c>
    </row>
    <row r="2833" spans="1:6">
      <c r="A2833">
        <v>15</v>
      </c>
      <c r="B2833">
        <v>-90.372</v>
      </c>
      <c r="C2833">
        <v>964</v>
      </c>
      <c r="D2833">
        <v>260000</v>
      </c>
      <c r="E2833">
        <v>583</v>
      </c>
      <c r="F2833" s="3">
        <v>558.79326836282735</v>
      </c>
    </row>
    <row r="2834" spans="1:6">
      <c r="A2834">
        <v>16</v>
      </c>
      <c r="B2834">
        <v>-90.256</v>
      </c>
      <c r="C2834">
        <v>964</v>
      </c>
      <c r="D2834">
        <v>260000</v>
      </c>
      <c r="E2834">
        <v>592</v>
      </c>
      <c r="F2834" s="3">
        <v>596.11253277818423</v>
      </c>
    </row>
    <row r="2835" spans="1:6">
      <c r="A2835">
        <v>17</v>
      </c>
      <c r="B2835">
        <v>-90.14</v>
      </c>
      <c r="C2835">
        <v>964</v>
      </c>
      <c r="D2835">
        <v>260000</v>
      </c>
      <c r="E2835">
        <v>666</v>
      </c>
      <c r="F2835" s="3">
        <v>617.54853303803077</v>
      </c>
    </row>
    <row r="2836" spans="1:6">
      <c r="A2836">
        <v>18</v>
      </c>
      <c r="B2836">
        <v>-90.025000000000006</v>
      </c>
      <c r="C2836">
        <v>964</v>
      </c>
      <c r="D2836">
        <v>260000</v>
      </c>
      <c r="E2836">
        <v>595</v>
      </c>
      <c r="F2836" s="3">
        <v>620.14559423969217</v>
      </c>
    </row>
    <row r="2837" spans="1:6">
      <c r="A2837">
        <v>19</v>
      </c>
      <c r="B2837">
        <v>-89.918999999999997</v>
      </c>
      <c r="C2837">
        <v>964</v>
      </c>
      <c r="D2837">
        <v>260000</v>
      </c>
      <c r="E2837">
        <v>615</v>
      </c>
      <c r="F2837" s="3">
        <v>605.72104790832611</v>
      </c>
    </row>
    <row r="2838" spans="1:6">
      <c r="A2838">
        <v>20</v>
      </c>
      <c r="B2838">
        <v>-89.805999999999997</v>
      </c>
      <c r="C2838">
        <v>964</v>
      </c>
      <c r="D2838">
        <v>260000</v>
      </c>
      <c r="E2838">
        <v>604</v>
      </c>
      <c r="F2838" s="3">
        <v>574.55119341666045</v>
      </c>
    </row>
    <row r="2839" spans="1:6">
      <c r="A2839">
        <v>21</v>
      </c>
      <c r="B2839">
        <v>-89.691000000000003</v>
      </c>
      <c r="C2839">
        <v>964</v>
      </c>
      <c r="D2839">
        <v>260000</v>
      </c>
      <c r="E2839">
        <v>522</v>
      </c>
      <c r="F2839" s="3">
        <v>530.22398894561786</v>
      </c>
    </row>
    <row r="2840" spans="1:6">
      <c r="A2840">
        <v>22</v>
      </c>
      <c r="B2840">
        <v>-89.576999999999998</v>
      </c>
      <c r="C2840">
        <v>964</v>
      </c>
      <c r="D2840">
        <v>260000</v>
      </c>
      <c r="E2840">
        <v>496</v>
      </c>
      <c r="F2840" s="3">
        <v>479.12427324781123</v>
      </c>
    </row>
    <row r="2841" spans="1:6">
      <c r="A2841">
        <v>23</v>
      </c>
      <c r="B2841">
        <v>-89.457999999999998</v>
      </c>
      <c r="C2841">
        <v>964</v>
      </c>
      <c r="D2841">
        <v>260000</v>
      </c>
      <c r="E2841">
        <v>369</v>
      </c>
      <c r="F2841" s="3">
        <v>424.15825785737906</v>
      </c>
    </row>
    <row r="2842" spans="1:6">
      <c r="A2842">
        <v>24</v>
      </c>
      <c r="B2842">
        <v>-89.341999999999999</v>
      </c>
      <c r="C2842">
        <v>964</v>
      </c>
      <c r="D2842">
        <v>260000</v>
      </c>
      <c r="E2842">
        <v>361</v>
      </c>
      <c r="F2842" s="3">
        <v>373.98218145798336</v>
      </c>
    </row>
    <row r="2843" spans="1:6">
      <c r="A2843">
        <v>25</v>
      </c>
      <c r="B2843">
        <v>-89.234999999999999</v>
      </c>
      <c r="C2843">
        <v>964</v>
      </c>
      <c r="D2843">
        <v>260000</v>
      </c>
      <c r="E2843">
        <v>314</v>
      </c>
      <c r="F2843" s="3">
        <v>333.6623749263581</v>
      </c>
    </row>
    <row r="2844" spans="1:6">
      <c r="A2844">
        <v>26</v>
      </c>
      <c r="B2844">
        <v>-89.13</v>
      </c>
      <c r="C2844">
        <v>964</v>
      </c>
      <c r="D2844">
        <v>260000</v>
      </c>
      <c r="E2844">
        <v>302</v>
      </c>
      <c r="F2844" s="3">
        <v>301.03189860455137</v>
      </c>
    </row>
    <row r="2845" spans="1:6">
      <c r="A2845">
        <v>27</v>
      </c>
      <c r="B2845">
        <v>-89.016000000000005</v>
      </c>
      <c r="C2845">
        <v>964</v>
      </c>
      <c r="D2845">
        <v>260000</v>
      </c>
      <c r="E2845">
        <v>318</v>
      </c>
      <c r="F2845" s="3">
        <v>273.63396885710148</v>
      </c>
    </row>
    <row r="2846" spans="1:6">
      <c r="A2846">
        <v>28</v>
      </c>
      <c r="B2846">
        <v>-88.896000000000001</v>
      </c>
      <c r="C2846">
        <v>964</v>
      </c>
      <c r="D2846">
        <v>260000</v>
      </c>
      <c r="E2846">
        <v>271</v>
      </c>
      <c r="F2846" s="3">
        <v>253.02084307991461</v>
      </c>
    </row>
    <row r="2847" spans="1:6">
      <c r="A2847">
        <v>29</v>
      </c>
      <c r="B2847">
        <v>-88.790999999999997</v>
      </c>
      <c r="C2847">
        <v>964</v>
      </c>
      <c r="D2847">
        <v>260000</v>
      </c>
      <c r="E2847">
        <v>276</v>
      </c>
      <c r="F2847" s="3">
        <v>240.70759166472232</v>
      </c>
    </row>
    <row r="2848" spans="1:6">
      <c r="A2848">
        <v>30</v>
      </c>
      <c r="B2848">
        <v>-88.671999999999997</v>
      </c>
      <c r="C2848">
        <v>964</v>
      </c>
      <c r="D2848">
        <v>260000</v>
      </c>
      <c r="E2848">
        <v>249</v>
      </c>
      <c r="F2848" s="3">
        <v>231.6456416524488</v>
      </c>
    </row>
    <row r="2849" spans="1:6">
      <c r="A2849">
        <v>31</v>
      </c>
      <c r="B2849">
        <v>-88.56</v>
      </c>
      <c r="C2849">
        <v>964</v>
      </c>
      <c r="D2849">
        <v>260000</v>
      </c>
      <c r="E2849">
        <v>243</v>
      </c>
      <c r="F2849" s="3">
        <v>226.48649292834196</v>
      </c>
    </row>
    <row r="2850" spans="1:6">
      <c r="A2850">
        <v>32</v>
      </c>
      <c r="B2850">
        <v>-88.451999999999998</v>
      </c>
      <c r="C2850">
        <v>964</v>
      </c>
      <c r="D2850">
        <v>260000</v>
      </c>
      <c r="E2850">
        <v>255</v>
      </c>
      <c r="F2850" s="3">
        <v>223.55741198401503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127</v>
      </c>
    </row>
    <row r="2856" spans="1:6">
      <c r="A2856" t="s">
        <v>117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114</v>
      </c>
    </row>
    <row r="2860" spans="1:6">
      <c r="A2860" t="s">
        <v>128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176</v>
      </c>
      <c r="B2868" t="s">
        <v>155</v>
      </c>
      <c r="C2868" t="s">
        <v>158</v>
      </c>
      <c r="D2868" t="s">
        <v>175</v>
      </c>
      <c r="E2868" t="s">
        <v>174</v>
      </c>
      <c r="F2868" t="s">
        <v>195</v>
      </c>
    </row>
    <row r="2869" spans="1:10">
      <c r="A2869">
        <v>1</v>
      </c>
      <c r="B2869">
        <v>-91.947999999999993</v>
      </c>
      <c r="C2869">
        <v>963</v>
      </c>
      <c r="D2869">
        <v>260000</v>
      </c>
      <c r="E2869">
        <v>176</v>
      </c>
      <c r="F2869" s="3">
        <v>226.04217092718562</v>
      </c>
      <c r="J2869" t="s">
        <v>266</v>
      </c>
    </row>
    <row r="2870" spans="1:10">
      <c r="A2870">
        <v>2</v>
      </c>
      <c r="B2870">
        <v>-91.838999999999999</v>
      </c>
      <c r="C2870">
        <v>963</v>
      </c>
      <c r="D2870">
        <v>260000</v>
      </c>
      <c r="E2870">
        <v>236</v>
      </c>
      <c r="F2870" s="3">
        <v>226.5678974783923</v>
      </c>
    </row>
    <row r="2871" spans="1:10">
      <c r="A2871">
        <v>3</v>
      </c>
      <c r="B2871">
        <v>-91.724000000000004</v>
      </c>
      <c r="C2871">
        <v>963</v>
      </c>
      <c r="D2871">
        <v>260000</v>
      </c>
      <c r="E2871">
        <v>221</v>
      </c>
      <c r="F2871" s="3">
        <v>227.65947182362478</v>
      </c>
    </row>
    <row r="2872" spans="1:10">
      <c r="A2872">
        <v>4</v>
      </c>
      <c r="B2872">
        <v>-91.611999999999995</v>
      </c>
      <c r="C2872">
        <v>963</v>
      </c>
      <c r="D2872">
        <v>260000</v>
      </c>
      <c r="E2872">
        <v>236</v>
      </c>
      <c r="F2872" s="3">
        <v>229.65897959840612</v>
      </c>
    </row>
    <row r="2873" spans="1:10">
      <c r="A2873">
        <v>5</v>
      </c>
      <c r="B2873">
        <v>-91.5</v>
      </c>
      <c r="C2873">
        <v>963</v>
      </c>
      <c r="D2873">
        <v>260000</v>
      </c>
      <c r="E2873">
        <v>243</v>
      </c>
      <c r="F2873" s="3">
        <v>233.20371331392218</v>
      </c>
    </row>
    <row r="2874" spans="1:10">
      <c r="A2874">
        <v>6</v>
      </c>
      <c r="B2874">
        <v>-91.394000000000005</v>
      </c>
      <c r="C2874">
        <v>963</v>
      </c>
      <c r="D2874">
        <v>260000</v>
      </c>
      <c r="E2874">
        <v>239</v>
      </c>
      <c r="F2874" s="3">
        <v>238.77055315331714</v>
      </c>
    </row>
    <row r="2875" spans="1:10">
      <c r="A2875">
        <v>7</v>
      </c>
      <c r="B2875">
        <v>-91.281000000000006</v>
      </c>
      <c r="C2875">
        <v>963</v>
      </c>
      <c r="D2875">
        <v>260000</v>
      </c>
      <c r="E2875">
        <v>248</v>
      </c>
      <c r="F2875" s="3">
        <v>248.17145609255522</v>
      </c>
    </row>
    <row r="2876" spans="1:10">
      <c r="A2876">
        <v>8</v>
      </c>
      <c r="B2876">
        <v>-91.165000000000006</v>
      </c>
      <c r="C2876">
        <v>963</v>
      </c>
      <c r="D2876">
        <v>260000</v>
      </c>
      <c r="E2876">
        <v>278</v>
      </c>
      <c r="F2876" s="3">
        <v>262.93087813300326</v>
      </c>
    </row>
    <row r="2877" spans="1:10">
      <c r="A2877">
        <v>9</v>
      </c>
      <c r="B2877">
        <v>-91.049000000000007</v>
      </c>
      <c r="C2877">
        <v>963</v>
      </c>
      <c r="D2877">
        <v>260000</v>
      </c>
      <c r="E2877">
        <v>286</v>
      </c>
      <c r="F2877" s="3">
        <v>284.31426338733053</v>
      </c>
    </row>
    <row r="2878" spans="1:10">
      <c r="A2878">
        <v>10</v>
      </c>
      <c r="B2878">
        <v>-90.933999999999997</v>
      </c>
      <c r="C2878">
        <v>963</v>
      </c>
      <c r="D2878">
        <v>260000</v>
      </c>
      <c r="E2878">
        <v>331</v>
      </c>
      <c r="F2878" s="3">
        <v>313.14369814738563</v>
      </c>
    </row>
    <row r="2879" spans="1:10">
      <c r="A2879">
        <v>11</v>
      </c>
      <c r="B2879">
        <v>-90.823999999999998</v>
      </c>
      <c r="C2879">
        <v>963</v>
      </c>
      <c r="D2879">
        <v>260000</v>
      </c>
      <c r="E2879">
        <v>331</v>
      </c>
      <c r="F2879" s="3">
        <v>348.10631907850996</v>
      </c>
    </row>
    <row r="2880" spans="1:10">
      <c r="A2880">
        <v>12</v>
      </c>
      <c r="B2880">
        <v>-90.709000000000003</v>
      </c>
      <c r="C2880">
        <v>963</v>
      </c>
      <c r="D2880">
        <v>260000</v>
      </c>
      <c r="E2880">
        <v>381</v>
      </c>
      <c r="F2880" s="3">
        <v>391.49175674905723</v>
      </c>
    </row>
    <row r="2881" spans="1:6">
      <c r="A2881">
        <v>13</v>
      </c>
      <c r="B2881">
        <v>-90.594999999999999</v>
      </c>
      <c r="C2881">
        <v>963</v>
      </c>
      <c r="D2881">
        <v>260000</v>
      </c>
      <c r="E2881">
        <v>449</v>
      </c>
      <c r="F2881" s="3">
        <v>439.03543630668293</v>
      </c>
    </row>
    <row r="2882" spans="1:6">
      <c r="A2882">
        <v>14</v>
      </c>
      <c r="B2882">
        <v>-90.486999999999995</v>
      </c>
      <c r="C2882">
        <v>963</v>
      </c>
      <c r="D2882">
        <v>260000</v>
      </c>
      <c r="E2882">
        <v>483</v>
      </c>
      <c r="F2882" s="3">
        <v>484.77451935603818</v>
      </c>
    </row>
    <row r="2883" spans="1:6">
      <c r="A2883">
        <v>15</v>
      </c>
      <c r="B2883">
        <v>-90.372</v>
      </c>
      <c r="C2883">
        <v>963</v>
      </c>
      <c r="D2883">
        <v>260000</v>
      </c>
      <c r="E2883">
        <v>504</v>
      </c>
      <c r="F2883" s="3">
        <v>529.46649055888872</v>
      </c>
    </row>
    <row r="2884" spans="1:6">
      <c r="A2884">
        <v>16</v>
      </c>
      <c r="B2884">
        <v>-90.256</v>
      </c>
      <c r="C2884">
        <v>963</v>
      </c>
      <c r="D2884">
        <v>260000</v>
      </c>
      <c r="E2884">
        <v>556</v>
      </c>
      <c r="F2884" s="3">
        <v>565.02642625580359</v>
      </c>
    </row>
    <row r="2885" spans="1:6">
      <c r="A2885">
        <v>17</v>
      </c>
      <c r="B2885">
        <v>-90.14</v>
      </c>
      <c r="C2885">
        <v>963</v>
      </c>
      <c r="D2885">
        <v>260000</v>
      </c>
      <c r="E2885">
        <v>620</v>
      </c>
      <c r="F2885" s="3">
        <v>586.25109535182696</v>
      </c>
    </row>
    <row r="2886" spans="1:6">
      <c r="A2886">
        <v>18</v>
      </c>
      <c r="B2886">
        <v>-90.025000000000006</v>
      </c>
      <c r="C2886">
        <v>963</v>
      </c>
      <c r="D2886">
        <v>260000</v>
      </c>
      <c r="E2886">
        <v>580</v>
      </c>
      <c r="F2886" s="3">
        <v>590.15327892605683</v>
      </c>
    </row>
    <row r="2887" spans="1:6">
      <c r="A2887">
        <v>19</v>
      </c>
      <c r="B2887">
        <v>-89.918999999999997</v>
      </c>
      <c r="C2887">
        <v>963</v>
      </c>
      <c r="D2887">
        <v>260000</v>
      </c>
      <c r="E2887">
        <v>600</v>
      </c>
      <c r="F2887" s="3">
        <v>578.1021665491312</v>
      </c>
    </row>
    <row r="2888" spans="1:6">
      <c r="A2888">
        <v>20</v>
      </c>
      <c r="B2888">
        <v>-89.805999999999997</v>
      </c>
      <c r="C2888">
        <v>963</v>
      </c>
      <c r="D2888">
        <v>260000</v>
      </c>
      <c r="E2888">
        <v>564</v>
      </c>
      <c r="F2888" s="3">
        <v>550.40662889766111</v>
      </c>
    </row>
    <row r="2889" spans="1:6">
      <c r="A2889">
        <v>21</v>
      </c>
      <c r="B2889">
        <v>-89.691000000000003</v>
      </c>
      <c r="C2889">
        <v>963</v>
      </c>
      <c r="D2889">
        <v>260000</v>
      </c>
      <c r="E2889">
        <v>511</v>
      </c>
      <c r="F2889" s="3">
        <v>510.2400330255885</v>
      </c>
    </row>
    <row r="2890" spans="1:6">
      <c r="A2890">
        <v>22</v>
      </c>
      <c r="B2890">
        <v>-89.576999999999998</v>
      </c>
      <c r="C2890">
        <v>963</v>
      </c>
      <c r="D2890">
        <v>260000</v>
      </c>
      <c r="E2890">
        <v>464</v>
      </c>
      <c r="F2890" s="3">
        <v>463.49949122196682</v>
      </c>
    </row>
    <row r="2891" spans="1:6">
      <c r="A2891">
        <v>23</v>
      </c>
      <c r="B2891">
        <v>-89.457999999999998</v>
      </c>
      <c r="C2891">
        <v>963</v>
      </c>
      <c r="D2891">
        <v>260000</v>
      </c>
      <c r="E2891">
        <v>388</v>
      </c>
      <c r="F2891" s="3">
        <v>412.9664089255661</v>
      </c>
    </row>
    <row r="2892" spans="1:6">
      <c r="A2892">
        <v>24</v>
      </c>
      <c r="B2892">
        <v>-89.341999999999999</v>
      </c>
      <c r="C2892">
        <v>963</v>
      </c>
      <c r="D2892">
        <v>260000</v>
      </c>
      <c r="E2892">
        <v>357</v>
      </c>
      <c r="F2892" s="3">
        <v>366.72216143860595</v>
      </c>
    </row>
    <row r="2893" spans="1:6">
      <c r="A2893">
        <v>25</v>
      </c>
      <c r="B2893">
        <v>-89.234999999999999</v>
      </c>
      <c r="C2893">
        <v>963</v>
      </c>
      <c r="D2893">
        <v>260000</v>
      </c>
      <c r="E2893">
        <v>322</v>
      </c>
      <c r="F2893" s="3">
        <v>329.53916223059838</v>
      </c>
    </row>
    <row r="2894" spans="1:6">
      <c r="A2894">
        <v>26</v>
      </c>
      <c r="B2894">
        <v>-89.13</v>
      </c>
      <c r="C2894">
        <v>963</v>
      </c>
      <c r="D2894">
        <v>260000</v>
      </c>
      <c r="E2894">
        <v>299</v>
      </c>
      <c r="F2894" s="3">
        <v>299.46865977130057</v>
      </c>
    </row>
    <row r="2895" spans="1:6">
      <c r="A2895">
        <v>27</v>
      </c>
      <c r="B2895">
        <v>-89.016000000000005</v>
      </c>
      <c r="C2895">
        <v>963</v>
      </c>
      <c r="D2895">
        <v>260000</v>
      </c>
      <c r="E2895">
        <v>279</v>
      </c>
      <c r="F2895" s="3">
        <v>274.26751908202044</v>
      </c>
    </row>
    <row r="2896" spans="1:6">
      <c r="A2896">
        <v>28</v>
      </c>
      <c r="B2896">
        <v>-88.896000000000001</v>
      </c>
      <c r="C2896">
        <v>963</v>
      </c>
      <c r="D2896">
        <v>260000</v>
      </c>
      <c r="E2896">
        <v>283</v>
      </c>
      <c r="F2896" s="3">
        <v>255.36701373856678</v>
      </c>
    </row>
    <row r="2897" spans="1:6">
      <c r="A2897">
        <v>29</v>
      </c>
      <c r="B2897">
        <v>-88.790999999999997</v>
      </c>
      <c r="C2897">
        <v>963</v>
      </c>
      <c r="D2897">
        <v>260000</v>
      </c>
      <c r="E2897">
        <v>242</v>
      </c>
      <c r="F2897" s="3">
        <v>244.12340923820207</v>
      </c>
    </row>
    <row r="2898" spans="1:6">
      <c r="A2898">
        <v>30</v>
      </c>
      <c r="B2898">
        <v>-88.671999999999997</v>
      </c>
      <c r="C2898">
        <v>963</v>
      </c>
      <c r="D2898">
        <v>260000</v>
      </c>
      <c r="E2898">
        <v>238</v>
      </c>
      <c r="F2898" s="3">
        <v>235.8903500914322</v>
      </c>
    </row>
    <row r="2899" spans="1:6">
      <c r="A2899">
        <v>31</v>
      </c>
      <c r="B2899">
        <v>-88.56</v>
      </c>
      <c r="C2899">
        <v>963</v>
      </c>
      <c r="D2899">
        <v>260000</v>
      </c>
      <c r="E2899">
        <v>274</v>
      </c>
      <c r="F2899" s="3">
        <v>231.2324065999363</v>
      </c>
    </row>
    <row r="2900" spans="1:6">
      <c r="A2900">
        <v>32</v>
      </c>
      <c r="B2900">
        <v>-88.451999999999998</v>
      </c>
      <c r="C2900">
        <v>963</v>
      </c>
      <c r="D2900">
        <v>260000</v>
      </c>
      <c r="E2900">
        <v>221</v>
      </c>
      <c r="F2900" s="3">
        <v>228.60605936521335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129</v>
      </c>
    </row>
    <row r="2906" spans="1:6">
      <c r="A2906" t="s">
        <v>113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130</v>
      </c>
    </row>
    <row r="2910" spans="1:6">
      <c r="A2910" t="s">
        <v>131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176</v>
      </c>
      <c r="B2918" t="s">
        <v>155</v>
      </c>
      <c r="C2918" t="s">
        <v>158</v>
      </c>
      <c r="D2918" t="s">
        <v>175</v>
      </c>
      <c r="E2918" t="s">
        <v>174</v>
      </c>
      <c r="F2918" t="s">
        <v>195</v>
      </c>
    </row>
    <row r="2919" spans="1:10">
      <c r="A2919">
        <v>1</v>
      </c>
      <c r="B2919">
        <v>-91.947999999999993</v>
      </c>
      <c r="C2919">
        <v>3</v>
      </c>
      <c r="D2919">
        <v>1000</v>
      </c>
      <c r="E2919">
        <v>1</v>
      </c>
      <c r="J2919" t="s">
        <v>267</v>
      </c>
    </row>
    <row r="2920" spans="1:10">
      <c r="A2920">
        <v>2</v>
      </c>
      <c r="B2920">
        <v>-91.838999999999999</v>
      </c>
      <c r="C2920">
        <v>3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3</v>
      </c>
      <c r="D2921">
        <v>1000</v>
      </c>
      <c r="E2921">
        <v>0</v>
      </c>
    </row>
    <row r="2922" spans="1:10">
      <c r="A2922">
        <v>4</v>
      </c>
      <c r="B2922">
        <v>-91.611999999999995</v>
      </c>
      <c r="C2922">
        <v>3</v>
      </c>
      <c r="D2922">
        <v>1000</v>
      </c>
      <c r="E2922">
        <v>0</v>
      </c>
    </row>
    <row r="2923" spans="1:10">
      <c r="A2923">
        <v>5</v>
      </c>
      <c r="B2923">
        <v>-91.5</v>
      </c>
      <c r="C2923">
        <v>3</v>
      </c>
      <c r="D2923">
        <v>1000</v>
      </c>
      <c r="E2923">
        <v>2</v>
      </c>
    </row>
    <row r="2924" spans="1:10">
      <c r="A2924">
        <v>6</v>
      </c>
      <c r="B2924">
        <v>-91.394000000000005</v>
      </c>
      <c r="C2924">
        <v>3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3</v>
      </c>
      <c r="D2925">
        <v>1000</v>
      </c>
      <c r="E2925">
        <v>2</v>
      </c>
    </row>
    <row r="2926" spans="1:10">
      <c r="A2926">
        <v>8</v>
      </c>
      <c r="B2926">
        <v>-91.165000000000006</v>
      </c>
      <c r="C2926">
        <v>3</v>
      </c>
      <c r="D2926">
        <v>1000</v>
      </c>
      <c r="E2926">
        <v>2</v>
      </c>
    </row>
    <row r="2927" spans="1:10">
      <c r="A2927">
        <v>9</v>
      </c>
      <c r="B2927">
        <v>-91.049000000000007</v>
      </c>
      <c r="C2927">
        <v>3</v>
      </c>
      <c r="D2927">
        <v>1000</v>
      </c>
      <c r="E2927">
        <v>1</v>
      </c>
    </row>
    <row r="2928" spans="1:10">
      <c r="A2928">
        <v>10</v>
      </c>
      <c r="B2928">
        <v>-90.933999999999997</v>
      </c>
      <c r="C2928">
        <v>3</v>
      </c>
      <c r="D2928">
        <v>1000</v>
      </c>
      <c r="E2928">
        <v>0</v>
      </c>
    </row>
    <row r="2929" spans="1:5">
      <c r="A2929">
        <v>11</v>
      </c>
      <c r="B2929">
        <v>-90.823999999999998</v>
      </c>
      <c r="C2929">
        <v>3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3</v>
      </c>
      <c r="D2930">
        <v>1000</v>
      </c>
      <c r="E2930">
        <v>1</v>
      </c>
    </row>
    <row r="2931" spans="1:5">
      <c r="A2931">
        <v>13</v>
      </c>
      <c r="B2931">
        <v>-90.594999999999999</v>
      </c>
      <c r="C2931">
        <v>3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3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3</v>
      </c>
      <c r="D2933">
        <v>1000</v>
      </c>
      <c r="E2933">
        <v>3</v>
      </c>
    </row>
    <row r="2934" spans="1:5">
      <c r="A2934">
        <v>16</v>
      </c>
      <c r="B2934">
        <v>-90.256</v>
      </c>
      <c r="C2934">
        <v>3</v>
      </c>
      <c r="D2934">
        <v>1000</v>
      </c>
      <c r="E2934">
        <v>2</v>
      </c>
    </row>
    <row r="2935" spans="1:5">
      <c r="A2935">
        <v>17</v>
      </c>
      <c r="B2935">
        <v>-90.14</v>
      </c>
      <c r="C2935">
        <v>3</v>
      </c>
      <c r="D2935">
        <v>1000</v>
      </c>
      <c r="E2935">
        <v>3</v>
      </c>
    </row>
    <row r="2936" spans="1:5">
      <c r="A2936">
        <v>18</v>
      </c>
      <c r="B2936">
        <v>-90.025000000000006</v>
      </c>
      <c r="C2936">
        <v>3</v>
      </c>
      <c r="D2936">
        <v>1000</v>
      </c>
      <c r="E2936">
        <v>5</v>
      </c>
    </row>
    <row r="2937" spans="1:5">
      <c r="A2937">
        <v>19</v>
      </c>
      <c r="B2937">
        <v>-89.918999999999997</v>
      </c>
      <c r="C2937">
        <v>3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3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3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3</v>
      </c>
      <c r="D2940">
        <v>1000</v>
      </c>
      <c r="E2940">
        <v>0</v>
      </c>
    </row>
    <row r="2941" spans="1:5">
      <c r="A2941">
        <v>23</v>
      </c>
      <c r="B2941">
        <v>-89.457999999999998</v>
      </c>
      <c r="C2941">
        <v>3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3</v>
      </c>
      <c r="D2942">
        <v>1000</v>
      </c>
      <c r="E2942">
        <v>1</v>
      </c>
    </row>
    <row r="2943" spans="1:5">
      <c r="A2943">
        <v>25</v>
      </c>
      <c r="B2943">
        <v>-89.234999999999999</v>
      </c>
      <c r="C2943">
        <v>3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3</v>
      </c>
      <c r="D2944">
        <v>1000</v>
      </c>
      <c r="E2944">
        <v>0</v>
      </c>
    </row>
    <row r="2945" spans="1:5">
      <c r="A2945">
        <v>27</v>
      </c>
      <c r="B2945">
        <v>-89.016000000000005</v>
      </c>
      <c r="C2945">
        <v>3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3</v>
      </c>
      <c r="D2946">
        <v>1000</v>
      </c>
      <c r="E2946">
        <v>1</v>
      </c>
    </row>
    <row r="2947" spans="1:5">
      <c r="A2947">
        <v>29</v>
      </c>
      <c r="B2947">
        <v>-88.790999999999997</v>
      </c>
      <c r="C2947">
        <v>3</v>
      </c>
      <c r="D2947">
        <v>1000</v>
      </c>
      <c r="E2947">
        <v>0</v>
      </c>
    </row>
    <row r="2948" spans="1:5">
      <c r="A2948">
        <v>30</v>
      </c>
      <c r="B2948">
        <v>-88.671999999999997</v>
      </c>
      <c r="C2948">
        <v>3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3</v>
      </c>
      <c r="D2949">
        <v>1000</v>
      </c>
      <c r="E2949">
        <v>0</v>
      </c>
    </row>
    <row r="2950" spans="1:5">
      <c r="A2950">
        <v>32</v>
      </c>
      <c r="B2950">
        <v>-88.451999999999998</v>
      </c>
      <c r="C2950">
        <v>3</v>
      </c>
      <c r="D2950">
        <v>1000</v>
      </c>
      <c r="E2950">
        <v>1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132</v>
      </c>
    </row>
    <row r="2956" spans="1:5">
      <c r="A2956" t="s">
        <v>117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130</v>
      </c>
    </row>
    <row r="2960" spans="1:5">
      <c r="A2960" t="s">
        <v>133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176</v>
      </c>
      <c r="B2968" t="s">
        <v>155</v>
      </c>
      <c r="C2968" t="s">
        <v>158</v>
      </c>
      <c r="D2968" t="s">
        <v>175</v>
      </c>
      <c r="E2968" t="s">
        <v>174</v>
      </c>
      <c r="F2968" t="s">
        <v>195</v>
      </c>
    </row>
    <row r="2969" spans="1:10">
      <c r="A2969">
        <v>1</v>
      </c>
      <c r="B2969">
        <v>-91.947999999999993</v>
      </c>
      <c r="C2969">
        <v>964</v>
      </c>
      <c r="D2969">
        <v>260000</v>
      </c>
      <c r="E2969">
        <v>149</v>
      </c>
      <c r="F2969" s="3">
        <v>255.53201712613227</v>
      </c>
      <c r="J2969" t="s">
        <v>268</v>
      </c>
    </row>
    <row r="2970" spans="1:10">
      <c r="A2970">
        <v>2</v>
      </c>
      <c r="B2970">
        <v>-91.838999999999999</v>
      </c>
      <c r="C2970">
        <v>964</v>
      </c>
      <c r="D2970">
        <v>260000</v>
      </c>
      <c r="E2970">
        <v>230</v>
      </c>
      <c r="F2970" s="3">
        <v>255.5475138843386</v>
      </c>
    </row>
    <row r="2971" spans="1:10">
      <c r="A2971">
        <v>3</v>
      </c>
      <c r="B2971">
        <v>-91.724000000000004</v>
      </c>
      <c r="C2971">
        <v>964</v>
      </c>
      <c r="D2971">
        <v>260000</v>
      </c>
      <c r="E2971">
        <v>298</v>
      </c>
      <c r="F2971" s="3">
        <v>255.61981688889412</v>
      </c>
    </row>
    <row r="2972" spans="1:10">
      <c r="A2972">
        <v>4</v>
      </c>
      <c r="B2972">
        <v>-91.611999999999995</v>
      </c>
      <c r="C2972">
        <v>964</v>
      </c>
      <c r="D2972">
        <v>260000</v>
      </c>
      <c r="E2972">
        <v>238</v>
      </c>
      <c r="F2972" s="3">
        <v>255.89818514035835</v>
      </c>
    </row>
    <row r="2973" spans="1:10">
      <c r="A2973">
        <v>5</v>
      </c>
      <c r="B2973">
        <v>-91.5</v>
      </c>
      <c r="C2973">
        <v>964</v>
      </c>
      <c r="D2973">
        <v>260000</v>
      </c>
      <c r="E2973">
        <v>263</v>
      </c>
      <c r="F2973" s="3">
        <v>256.86241964274387</v>
      </c>
    </row>
    <row r="2974" spans="1:10">
      <c r="A2974">
        <v>6</v>
      </c>
      <c r="B2974">
        <v>-91.394000000000005</v>
      </c>
      <c r="C2974">
        <v>964</v>
      </c>
      <c r="D2974">
        <v>260000</v>
      </c>
      <c r="E2974">
        <v>272</v>
      </c>
      <c r="F2974" s="3">
        <v>259.57930101246274</v>
      </c>
    </row>
    <row r="2975" spans="1:10">
      <c r="A2975">
        <v>7</v>
      </c>
      <c r="B2975">
        <v>-91.281000000000006</v>
      </c>
      <c r="C2975">
        <v>964</v>
      </c>
      <c r="D2975">
        <v>260000</v>
      </c>
      <c r="E2975">
        <v>296</v>
      </c>
      <c r="F2975" s="3">
        <v>267.381482833787</v>
      </c>
    </row>
    <row r="2976" spans="1:10">
      <c r="A2976">
        <v>8</v>
      </c>
      <c r="B2976">
        <v>-91.165000000000006</v>
      </c>
      <c r="C2976">
        <v>964</v>
      </c>
      <c r="D2976">
        <v>260000</v>
      </c>
      <c r="E2976">
        <v>316</v>
      </c>
      <c r="F2976" s="3">
        <v>287.22813092044549</v>
      </c>
    </row>
    <row r="2977" spans="1:6">
      <c r="A2977">
        <v>9</v>
      </c>
      <c r="B2977">
        <v>-91.049000000000007</v>
      </c>
      <c r="C2977">
        <v>964</v>
      </c>
      <c r="D2977">
        <v>260000</v>
      </c>
      <c r="E2977">
        <v>352</v>
      </c>
      <c r="F2977" s="3">
        <v>330.72295436073421</v>
      </c>
    </row>
    <row r="2978" spans="1:6">
      <c r="A2978">
        <v>10</v>
      </c>
      <c r="B2978">
        <v>-90.933999999999997</v>
      </c>
      <c r="C2978">
        <v>964</v>
      </c>
      <c r="D2978">
        <v>260000</v>
      </c>
      <c r="E2978">
        <v>446</v>
      </c>
      <c r="F2978" s="3">
        <v>412.80561020329088</v>
      </c>
    </row>
    <row r="2979" spans="1:6">
      <c r="A2979">
        <v>11</v>
      </c>
      <c r="B2979">
        <v>-90.823999999999998</v>
      </c>
      <c r="C2979">
        <v>964</v>
      </c>
      <c r="D2979">
        <v>260000</v>
      </c>
      <c r="E2979">
        <v>526</v>
      </c>
      <c r="F2979" s="3">
        <v>540.83249915709803</v>
      </c>
    </row>
    <row r="2980" spans="1:6">
      <c r="A2980">
        <v>12</v>
      </c>
      <c r="B2980">
        <v>-90.709000000000003</v>
      </c>
      <c r="C2980">
        <v>964</v>
      </c>
      <c r="D2980">
        <v>260000</v>
      </c>
      <c r="E2980">
        <v>693</v>
      </c>
      <c r="F2980" s="3">
        <v>729.36259458982443</v>
      </c>
    </row>
    <row r="2981" spans="1:6">
      <c r="A2981">
        <v>13</v>
      </c>
      <c r="B2981">
        <v>-90.594999999999999</v>
      </c>
      <c r="C2981">
        <v>964</v>
      </c>
      <c r="D2981">
        <v>260000</v>
      </c>
      <c r="E2981">
        <v>874</v>
      </c>
      <c r="F2981" s="3">
        <v>952.96021340372658</v>
      </c>
    </row>
    <row r="2982" spans="1:6">
      <c r="A2982">
        <v>14</v>
      </c>
      <c r="B2982">
        <v>-90.486999999999995</v>
      </c>
      <c r="C2982">
        <v>964</v>
      </c>
      <c r="D2982">
        <v>260000</v>
      </c>
      <c r="E2982">
        <v>1142</v>
      </c>
      <c r="F2982" s="3">
        <v>1159.4628617921899</v>
      </c>
    </row>
    <row r="2983" spans="1:6">
      <c r="A2983">
        <v>15</v>
      </c>
      <c r="B2983">
        <v>-90.372</v>
      </c>
      <c r="C2983">
        <v>964</v>
      </c>
      <c r="D2983">
        <v>260000</v>
      </c>
      <c r="E2983">
        <v>1420</v>
      </c>
      <c r="F2983" s="3">
        <v>1318.2944824014585</v>
      </c>
    </row>
    <row r="2984" spans="1:6">
      <c r="A2984">
        <v>16</v>
      </c>
      <c r="B2984">
        <v>-90.256</v>
      </c>
      <c r="C2984">
        <v>964</v>
      </c>
      <c r="D2984">
        <v>260000</v>
      </c>
      <c r="E2984">
        <v>1464</v>
      </c>
      <c r="F2984" s="3">
        <v>1365.9481013639725</v>
      </c>
    </row>
    <row r="2985" spans="1:6">
      <c r="A2985">
        <v>17</v>
      </c>
      <c r="B2985">
        <v>-90.14</v>
      </c>
      <c r="C2985">
        <v>964</v>
      </c>
      <c r="D2985">
        <v>260000</v>
      </c>
      <c r="E2985">
        <v>1314</v>
      </c>
      <c r="F2985" s="3">
        <v>1284.6093556062638</v>
      </c>
    </row>
    <row r="2986" spans="1:6">
      <c r="A2986">
        <v>18</v>
      </c>
      <c r="B2986">
        <v>-90.025000000000006</v>
      </c>
      <c r="C2986">
        <v>964</v>
      </c>
      <c r="D2986">
        <v>260000</v>
      </c>
      <c r="E2986">
        <v>1083</v>
      </c>
      <c r="F2986" s="3">
        <v>1103.3046384845716</v>
      </c>
    </row>
    <row r="2987" spans="1:6">
      <c r="A2987">
        <v>19</v>
      </c>
      <c r="B2987">
        <v>-89.918999999999997</v>
      </c>
      <c r="C2987">
        <v>964</v>
      </c>
      <c r="D2987">
        <v>260000</v>
      </c>
      <c r="E2987">
        <v>835</v>
      </c>
      <c r="F2987" s="3">
        <v>894.32107493484853</v>
      </c>
    </row>
    <row r="2988" spans="1:6">
      <c r="A2988">
        <v>20</v>
      </c>
      <c r="B2988">
        <v>-89.805999999999997</v>
      </c>
      <c r="C2988">
        <v>964</v>
      </c>
      <c r="D2988">
        <v>260000</v>
      </c>
      <c r="E2988">
        <v>588</v>
      </c>
      <c r="F2988" s="3">
        <v>678.6101549923261</v>
      </c>
    </row>
    <row r="2989" spans="1:6">
      <c r="A2989">
        <v>21</v>
      </c>
      <c r="B2989">
        <v>-89.691000000000003</v>
      </c>
      <c r="C2989">
        <v>964</v>
      </c>
      <c r="D2989">
        <v>260000</v>
      </c>
      <c r="E2989">
        <v>529</v>
      </c>
      <c r="F2989" s="3">
        <v>503.02758498192742</v>
      </c>
    </row>
    <row r="2990" spans="1:6">
      <c r="A2990">
        <v>22</v>
      </c>
      <c r="B2990">
        <v>-89.576999999999998</v>
      </c>
      <c r="C2990">
        <v>964</v>
      </c>
      <c r="D2990">
        <v>260000</v>
      </c>
      <c r="E2990">
        <v>441</v>
      </c>
      <c r="F2990" s="3">
        <v>385.01373180832849</v>
      </c>
    </row>
    <row r="2991" spans="1:6">
      <c r="A2991">
        <v>23</v>
      </c>
      <c r="B2991">
        <v>-89.457999999999998</v>
      </c>
      <c r="C2991">
        <v>964</v>
      </c>
      <c r="D2991">
        <v>260000</v>
      </c>
      <c r="E2991">
        <v>374</v>
      </c>
      <c r="F2991" s="3">
        <v>313.72020361919505</v>
      </c>
    </row>
    <row r="2992" spans="1:6">
      <c r="A2992">
        <v>24</v>
      </c>
      <c r="B2992">
        <v>-89.341999999999999</v>
      </c>
      <c r="C2992">
        <v>964</v>
      </c>
      <c r="D2992">
        <v>260000</v>
      </c>
      <c r="E2992">
        <v>306</v>
      </c>
      <c r="F2992" s="3">
        <v>279.1601815774377</v>
      </c>
    </row>
    <row r="2993" spans="1:6">
      <c r="A2993">
        <v>25</v>
      </c>
      <c r="B2993">
        <v>-89.234999999999999</v>
      </c>
      <c r="C2993">
        <v>964</v>
      </c>
      <c r="D2993">
        <v>260000</v>
      </c>
      <c r="E2993">
        <v>326</v>
      </c>
      <c r="F2993" s="3">
        <v>264.78189579524491</v>
      </c>
    </row>
    <row r="2994" spans="1:6">
      <c r="A2994">
        <v>26</v>
      </c>
      <c r="B2994">
        <v>-89.13</v>
      </c>
      <c r="C2994">
        <v>964</v>
      </c>
      <c r="D2994">
        <v>260000</v>
      </c>
      <c r="E2994">
        <v>284</v>
      </c>
      <c r="F2994" s="3">
        <v>258.86742396834495</v>
      </c>
    </row>
    <row r="2995" spans="1:6">
      <c r="A2995">
        <v>27</v>
      </c>
      <c r="B2995">
        <v>-89.016000000000005</v>
      </c>
      <c r="C2995">
        <v>964</v>
      </c>
      <c r="D2995">
        <v>260000</v>
      </c>
      <c r="E2995">
        <v>285</v>
      </c>
      <c r="F2995" s="3">
        <v>256.5159860255589</v>
      </c>
    </row>
    <row r="2996" spans="1:6">
      <c r="A2996">
        <v>28</v>
      </c>
      <c r="B2996">
        <v>-88.896000000000001</v>
      </c>
      <c r="C2996">
        <v>964</v>
      </c>
      <c r="D2996">
        <v>260000</v>
      </c>
      <c r="E2996">
        <v>267</v>
      </c>
      <c r="F2996" s="3">
        <v>255.76989075003587</v>
      </c>
    </row>
    <row r="2997" spans="1:6">
      <c r="A2997">
        <v>29</v>
      </c>
      <c r="B2997">
        <v>-88.790999999999997</v>
      </c>
      <c r="C2997">
        <v>964</v>
      </c>
      <c r="D2997">
        <v>260000</v>
      </c>
      <c r="E2997">
        <v>269</v>
      </c>
      <c r="F2997" s="3">
        <v>255.59154184832164</v>
      </c>
    </row>
    <row r="2998" spans="1:6">
      <c r="A2998">
        <v>30</v>
      </c>
      <c r="B2998">
        <v>-88.671999999999997</v>
      </c>
      <c r="C2998">
        <v>964</v>
      </c>
      <c r="D2998">
        <v>260000</v>
      </c>
      <c r="E2998">
        <v>243</v>
      </c>
      <c r="F2998" s="3">
        <v>255.54038658589093</v>
      </c>
    </row>
    <row r="2999" spans="1:6">
      <c r="A2999">
        <v>31</v>
      </c>
      <c r="B2999">
        <v>-88.56</v>
      </c>
      <c r="C2999">
        <v>964</v>
      </c>
      <c r="D2999">
        <v>260000</v>
      </c>
      <c r="E2999">
        <v>232</v>
      </c>
      <c r="F2999" s="3">
        <v>255.53035265201871</v>
      </c>
    </row>
    <row r="3000" spans="1:6">
      <c r="A3000">
        <v>32</v>
      </c>
      <c r="B3000">
        <v>-88.451999999999998</v>
      </c>
      <c r="C3000">
        <v>964</v>
      </c>
      <c r="D3000">
        <v>260000</v>
      </c>
      <c r="E3000">
        <v>231</v>
      </c>
      <c r="F3000" s="3">
        <v>255.52841000867451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134</v>
      </c>
    </row>
    <row r="3006" spans="1:6">
      <c r="A3006" t="s">
        <v>117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130</v>
      </c>
    </row>
    <row r="3010" spans="1:10">
      <c r="A3010" t="s">
        <v>135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176</v>
      </c>
      <c r="B3018" t="s">
        <v>155</v>
      </c>
      <c r="C3018" t="s">
        <v>158</v>
      </c>
      <c r="D3018" t="s">
        <v>175</v>
      </c>
      <c r="E3018" t="s">
        <v>174</v>
      </c>
      <c r="F3018" t="s">
        <v>195</v>
      </c>
    </row>
    <row r="3019" spans="1:10">
      <c r="A3019">
        <v>1</v>
      </c>
      <c r="B3019">
        <v>-91.947999999999993</v>
      </c>
      <c r="C3019">
        <v>962</v>
      </c>
      <c r="D3019">
        <v>260000</v>
      </c>
      <c r="E3019">
        <v>159</v>
      </c>
      <c r="F3019" s="3">
        <v>252.15719216861913</v>
      </c>
      <c r="J3019" t="s">
        <v>269</v>
      </c>
    </row>
    <row r="3020" spans="1:10">
      <c r="A3020">
        <v>2</v>
      </c>
      <c r="B3020">
        <v>-91.838999999999999</v>
      </c>
      <c r="C3020">
        <v>962</v>
      </c>
      <c r="D3020">
        <v>260000</v>
      </c>
      <c r="E3020">
        <v>276</v>
      </c>
      <c r="F3020" s="3">
        <v>252.27193319620673</v>
      </c>
    </row>
    <row r="3021" spans="1:10">
      <c r="A3021">
        <v>3</v>
      </c>
      <c r="B3021">
        <v>-91.724000000000004</v>
      </c>
      <c r="C3021">
        <v>962</v>
      </c>
      <c r="D3021">
        <v>260000</v>
      </c>
      <c r="E3021">
        <v>240</v>
      </c>
      <c r="F3021" s="3">
        <v>252.70076610678444</v>
      </c>
    </row>
    <row r="3022" spans="1:10">
      <c r="A3022">
        <v>4</v>
      </c>
      <c r="B3022">
        <v>-91.611999999999995</v>
      </c>
      <c r="C3022">
        <v>962</v>
      </c>
      <c r="D3022">
        <v>260000</v>
      </c>
      <c r="E3022">
        <v>253</v>
      </c>
      <c r="F3022" s="3">
        <v>254.03607403736802</v>
      </c>
    </row>
    <row r="3023" spans="1:10">
      <c r="A3023">
        <v>5</v>
      </c>
      <c r="B3023">
        <v>-91.5</v>
      </c>
      <c r="C3023">
        <v>962</v>
      </c>
      <c r="D3023">
        <v>260000</v>
      </c>
      <c r="E3023">
        <v>275</v>
      </c>
      <c r="F3023" s="3">
        <v>257.81506607209434</v>
      </c>
    </row>
    <row r="3024" spans="1:10">
      <c r="A3024">
        <v>6</v>
      </c>
      <c r="B3024">
        <v>-91.394000000000005</v>
      </c>
      <c r="C3024">
        <v>962</v>
      </c>
      <c r="D3024">
        <v>260000</v>
      </c>
      <c r="E3024">
        <v>321</v>
      </c>
      <c r="F3024" s="3">
        <v>266.64435502622371</v>
      </c>
    </row>
    <row r="3025" spans="1:6">
      <c r="A3025">
        <v>7</v>
      </c>
      <c r="B3025">
        <v>-91.281000000000006</v>
      </c>
      <c r="C3025">
        <v>962</v>
      </c>
      <c r="D3025">
        <v>260000</v>
      </c>
      <c r="E3025">
        <v>339</v>
      </c>
      <c r="F3025" s="3">
        <v>287.73706442204133</v>
      </c>
    </row>
    <row r="3026" spans="1:6">
      <c r="A3026">
        <v>8</v>
      </c>
      <c r="B3026">
        <v>-91.165000000000006</v>
      </c>
      <c r="C3026">
        <v>962</v>
      </c>
      <c r="D3026">
        <v>260000</v>
      </c>
      <c r="E3026">
        <v>342</v>
      </c>
      <c r="F3026" s="3">
        <v>332.38155194502821</v>
      </c>
    </row>
    <row r="3027" spans="1:6">
      <c r="A3027">
        <v>9</v>
      </c>
      <c r="B3027">
        <v>-91.049000000000007</v>
      </c>
      <c r="C3027">
        <v>962</v>
      </c>
      <c r="D3027">
        <v>260000</v>
      </c>
      <c r="E3027">
        <v>397</v>
      </c>
      <c r="F3027" s="3">
        <v>414.19083469286238</v>
      </c>
    </row>
    <row r="3028" spans="1:6">
      <c r="A3028">
        <v>10</v>
      </c>
      <c r="B3028">
        <v>-90.933999999999997</v>
      </c>
      <c r="C3028">
        <v>962</v>
      </c>
      <c r="D3028">
        <v>260000</v>
      </c>
      <c r="E3028">
        <v>564</v>
      </c>
      <c r="F3028" s="3">
        <v>544.02370247090187</v>
      </c>
    </row>
    <row r="3029" spans="1:6">
      <c r="A3029">
        <v>11</v>
      </c>
      <c r="B3029">
        <v>-90.823999999999998</v>
      </c>
      <c r="C3029">
        <v>962</v>
      </c>
      <c r="D3029">
        <v>260000</v>
      </c>
      <c r="E3029">
        <v>665</v>
      </c>
      <c r="F3029" s="3">
        <v>715.40466969480372</v>
      </c>
    </row>
    <row r="3030" spans="1:6">
      <c r="A3030">
        <v>12</v>
      </c>
      <c r="B3030">
        <v>-90.709000000000003</v>
      </c>
      <c r="C3030">
        <v>962</v>
      </c>
      <c r="D3030">
        <v>260000</v>
      </c>
      <c r="E3030">
        <v>905</v>
      </c>
      <c r="F3030" s="3">
        <v>927.84159012906491</v>
      </c>
    </row>
    <row r="3031" spans="1:6">
      <c r="A3031">
        <v>13</v>
      </c>
      <c r="B3031">
        <v>-90.594999999999999</v>
      </c>
      <c r="C3031">
        <v>962</v>
      </c>
      <c r="D3031">
        <v>260000</v>
      </c>
      <c r="E3031">
        <v>1099</v>
      </c>
      <c r="F3031" s="3">
        <v>1135.2947773604951</v>
      </c>
    </row>
    <row r="3032" spans="1:6">
      <c r="A3032">
        <v>14</v>
      </c>
      <c r="B3032">
        <v>-90.486999999999995</v>
      </c>
      <c r="C3032">
        <v>962</v>
      </c>
      <c r="D3032">
        <v>260000</v>
      </c>
      <c r="E3032">
        <v>1308</v>
      </c>
      <c r="F3032" s="3">
        <v>1284.3128829668588</v>
      </c>
    </row>
    <row r="3033" spans="1:6">
      <c r="A3033">
        <v>15</v>
      </c>
      <c r="B3033">
        <v>-90.372</v>
      </c>
      <c r="C3033">
        <v>962</v>
      </c>
      <c r="D3033">
        <v>260000</v>
      </c>
      <c r="E3033">
        <v>1489</v>
      </c>
      <c r="F3033" s="3">
        <v>1349.7719709279004</v>
      </c>
    </row>
    <row r="3034" spans="1:6">
      <c r="A3034">
        <v>16</v>
      </c>
      <c r="B3034">
        <v>-90.256</v>
      </c>
      <c r="C3034">
        <v>962</v>
      </c>
      <c r="D3034">
        <v>260000</v>
      </c>
      <c r="E3034">
        <v>1323</v>
      </c>
      <c r="F3034" s="3">
        <v>1299.1612522790449</v>
      </c>
    </row>
    <row r="3035" spans="1:6">
      <c r="A3035">
        <v>17</v>
      </c>
      <c r="B3035">
        <v>-90.14</v>
      </c>
      <c r="C3035">
        <v>962</v>
      </c>
      <c r="D3035">
        <v>260000</v>
      </c>
      <c r="E3035">
        <v>1128</v>
      </c>
      <c r="F3035" s="3">
        <v>1147.1151376220396</v>
      </c>
    </row>
    <row r="3036" spans="1:6">
      <c r="A3036">
        <v>18</v>
      </c>
      <c r="B3036">
        <v>-90.025000000000006</v>
      </c>
      <c r="C3036">
        <v>962</v>
      </c>
      <c r="D3036">
        <v>260000</v>
      </c>
      <c r="E3036">
        <v>887</v>
      </c>
      <c r="F3036" s="3">
        <v>939.56345383376595</v>
      </c>
    </row>
    <row r="3037" spans="1:6">
      <c r="A3037">
        <v>19</v>
      </c>
      <c r="B3037">
        <v>-89.918999999999997</v>
      </c>
      <c r="C3037">
        <v>962</v>
      </c>
      <c r="D3037">
        <v>260000</v>
      </c>
      <c r="E3037">
        <v>697</v>
      </c>
      <c r="F3037" s="3">
        <v>742.0674815783135</v>
      </c>
    </row>
    <row r="3038" spans="1:6">
      <c r="A3038">
        <v>20</v>
      </c>
      <c r="B3038">
        <v>-89.805999999999997</v>
      </c>
      <c r="C3038">
        <v>962</v>
      </c>
      <c r="D3038">
        <v>260000</v>
      </c>
      <c r="E3038">
        <v>547</v>
      </c>
      <c r="F3038" s="3">
        <v>560.82147510180823</v>
      </c>
    </row>
    <row r="3039" spans="1:6">
      <c r="A3039">
        <v>21</v>
      </c>
      <c r="B3039">
        <v>-89.691000000000003</v>
      </c>
      <c r="C3039">
        <v>962</v>
      </c>
      <c r="D3039">
        <v>260000</v>
      </c>
      <c r="E3039">
        <v>440</v>
      </c>
      <c r="F3039" s="3">
        <v>425.48393824451091</v>
      </c>
    </row>
    <row r="3040" spans="1:6">
      <c r="A3040">
        <v>22</v>
      </c>
      <c r="B3040">
        <v>-89.576999999999998</v>
      </c>
      <c r="C3040">
        <v>962</v>
      </c>
      <c r="D3040">
        <v>260000</v>
      </c>
      <c r="E3040">
        <v>379</v>
      </c>
      <c r="F3040" s="3">
        <v>340.09093358905244</v>
      </c>
    </row>
    <row r="3041" spans="1:6">
      <c r="A3041">
        <v>23</v>
      </c>
      <c r="B3041">
        <v>-89.457999999999998</v>
      </c>
      <c r="C3041">
        <v>962</v>
      </c>
      <c r="D3041">
        <v>260000</v>
      </c>
      <c r="E3041">
        <v>333</v>
      </c>
      <c r="F3041" s="3">
        <v>290.81934128652586</v>
      </c>
    </row>
    <row r="3042" spans="1:6">
      <c r="A3042">
        <v>24</v>
      </c>
      <c r="B3042">
        <v>-89.341999999999999</v>
      </c>
      <c r="C3042">
        <v>962</v>
      </c>
      <c r="D3042">
        <v>260000</v>
      </c>
      <c r="E3042">
        <v>318</v>
      </c>
      <c r="F3042" s="3">
        <v>267.6715787864307</v>
      </c>
    </row>
    <row r="3043" spans="1:6">
      <c r="A3043">
        <v>25</v>
      </c>
      <c r="B3043">
        <v>-89.234999999999999</v>
      </c>
      <c r="C3043">
        <v>962</v>
      </c>
      <c r="D3043">
        <v>260000</v>
      </c>
      <c r="E3043">
        <v>277</v>
      </c>
      <c r="F3043" s="3">
        <v>258.20490673275384</v>
      </c>
    </row>
    <row r="3044" spans="1:6">
      <c r="A3044">
        <v>26</v>
      </c>
      <c r="B3044">
        <v>-89.13</v>
      </c>
      <c r="C3044">
        <v>962</v>
      </c>
      <c r="D3044">
        <v>260000</v>
      </c>
      <c r="E3044">
        <v>285</v>
      </c>
      <c r="F3044" s="3">
        <v>254.33177472976823</v>
      </c>
    </row>
    <row r="3045" spans="1:6">
      <c r="A3045">
        <v>27</v>
      </c>
      <c r="B3045">
        <v>-89.016000000000005</v>
      </c>
      <c r="C3045">
        <v>962</v>
      </c>
      <c r="D3045">
        <v>260000</v>
      </c>
      <c r="E3045">
        <v>253</v>
      </c>
      <c r="F3045" s="3">
        <v>252.7846112477491</v>
      </c>
    </row>
    <row r="3046" spans="1:6">
      <c r="A3046">
        <v>28</v>
      </c>
      <c r="B3046">
        <v>-88.896000000000001</v>
      </c>
      <c r="C3046">
        <v>962</v>
      </c>
      <c r="D3046">
        <v>260000</v>
      </c>
      <c r="E3046">
        <v>260</v>
      </c>
      <c r="F3046" s="3">
        <v>252.28579842681867</v>
      </c>
    </row>
    <row r="3047" spans="1:6">
      <c r="A3047">
        <v>29</v>
      </c>
      <c r="B3047">
        <v>-88.790999999999997</v>
      </c>
      <c r="C3047">
        <v>962</v>
      </c>
      <c r="D3047">
        <v>260000</v>
      </c>
      <c r="E3047">
        <v>262</v>
      </c>
      <c r="F3047" s="3">
        <v>252.16332206542569</v>
      </c>
    </row>
    <row r="3048" spans="1:6">
      <c r="A3048">
        <v>30</v>
      </c>
      <c r="B3048">
        <v>-88.671999999999997</v>
      </c>
      <c r="C3048">
        <v>962</v>
      </c>
      <c r="D3048">
        <v>260000</v>
      </c>
      <c r="E3048">
        <v>241</v>
      </c>
      <c r="F3048" s="3">
        <v>252.12692960431252</v>
      </c>
    </row>
    <row r="3049" spans="1:6">
      <c r="A3049">
        <v>31</v>
      </c>
      <c r="B3049">
        <v>-88.56</v>
      </c>
      <c r="C3049">
        <v>962</v>
      </c>
      <c r="D3049">
        <v>260000</v>
      </c>
      <c r="E3049">
        <v>211</v>
      </c>
      <c r="F3049" s="3">
        <v>252.11943764932411</v>
      </c>
    </row>
    <row r="3050" spans="1:6">
      <c r="A3050">
        <v>32</v>
      </c>
      <c r="B3050">
        <v>-88.451999999999998</v>
      </c>
      <c r="C3050">
        <v>962</v>
      </c>
      <c r="D3050">
        <v>260000</v>
      </c>
      <c r="E3050">
        <v>229</v>
      </c>
      <c r="F3050" s="3">
        <v>252.11790388226746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136</v>
      </c>
    </row>
    <row r="3056" spans="1:6">
      <c r="A3056" t="s">
        <v>117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130</v>
      </c>
    </row>
    <row r="3060" spans="1:10">
      <c r="A3060" t="s">
        <v>137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176</v>
      </c>
      <c r="B3068" t="s">
        <v>155</v>
      </c>
      <c r="C3068" t="s">
        <v>158</v>
      </c>
      <c r="D3068" t="s">
        <v>175</v>
      </c>
      <c r="E3068" t="s">
        <v>174</v>
      </c>
      <c r="F3068" t="s">
        <v>195</v>
      </c>
    </row>
    <row r="3069" spans="1:10">
      <c r="A3069">
        <v>1</v>
      </c>
      <c r="B3069">
        <v>-91.947999999999993</v>
      </c>
      <c r="C3069">
        <v>962</v>
      </c>
      <c r="D3069">
        <v>260000</v>
      </c>
      <c r="E3069">
        <v>180</v>
      </c>
      <c r="F3069" s="3">
        <v>247.79537220827652</v>
      </c>
      <c r="J3069" t="s">
        <v>270</v>
      </c>
    </row>
    <row r="3070" spans="1:10">
      <c r="A3070">
        <v>2</v>
      </c>
      <c r="B3070">
        <v>-91.838999999999999</v>
      </c>
      <c r="C3070">
        <v>962</v>
      </c>
      <c r="D3070">
        <v>260000</v>
      </c>
      <c r="E3070">
        <v>224</v>
      </c>
      <c r="F3070" s="3">
        <v>248.05666082401024</v>
      </c>
    </row>
    <row r="3071" spans="1:10">
      <c r="A3071">
        <v>3</v>
      </c>
      <c r="B3071">
        <v>-91.724000000000004</v>
      </c>
      <c r="C3071">
        <v>962</v>
      </c>
      <c r="D3071">
        <v>260000</v>
      </c>
      <c r="E3071">
        <v>256</v>
      </c>
      <c r="F3071" s="3">
        <v>248.79008114454544</v>
      </c>
    </row>
    <row r="3072" spans="1:10">
      <c r="A3072">
        <v>4</v>
      </c>
      <c r="B3072">
        <v>-91.611999999999995</v>
      </c>
      <c r="C3072">
        <v>962</v>
      </c>
      <c r="D3072">
        <v>260000</v>
      </c>
      <c r="E3072">
        <v>235</v>
      </c>
      <c r="F3072" s="3">
        <v>250.56045962978251</v>
      </c>
    </row>
    <row r="3073" spans="1:6">
      <c r="A3073">
        <v>5</v>
      </c>
      <c r="B3073">
        <v>-91.5</v>
      </c>
      <c r="C3073">
        <v>962</v>
      </c>
      <c r="D3073">
        <v>260000</v>
      </c>
      <c r="E3073">
        <v>248</v>
      </c>
      <c r="F3073" s="3">
        <v>254.57776761350752</v>
      </c>
    </row>
    <row r="3074" spans="1:6">
      <c r="A3074">
        <v>6</v>
      </c>
      <c r="B3074">
        <v>-91.394000000000005</v>
      </c>
      <c r="C3074">
        <v>962</v>
      </c>
      <c r="D3074">
        <v>260000</v>
      </c>
      <c r="E3074">
        <v>264</v>
      </c>
      <c r="F3074" s="3">
        <v>262.39112447026997</v>
      </c>
    </row>
    <row r="3075" spans="1:6">
      <c r="A3075">
        <v>7</v>
      </c>
      <c r="B3075">
        <v>-91.281000000000006</v>
      </c>
      <c r="C3075">
        <v>962</v>
      </c>
      <c r="D3075">
        <v>260000</v>
      </c>
      <c r="E3075">
        <v>297</v>
      </c>
      <c r="F3075" s="3">
        <v>278.36764028049993</v>
      </c>
    </row>
    <row r="3076" spans="1:6">
      <c r="A3076">
        <v>8</v>
      </c>
      <c r="B3076">
        <v>-91.165000000000006</v>
      </c>
      <c r="C3076">
        <v>962</v>
      </c>
      <c r="D3076">
        <v>260000</v>
      </c>
      <c r="E3076">
        <v>314</v>
      </c>
      <c r="F3076" s="3">
        <v>308.13380095911077</v>
      </c>
    </row>
    <row r="3077" spans="1:6">
      <c r="A3077">
        <v>9</v>
      </c>
      <c r="B3077">
        <v>-91.049000000000007</v>
      </c>
      <c r="C3077">
        <v>962</v>
      </c>
      <c r="D3077">
        <v>260000</v>
      </c>
      <c r="E3077">
        <v>373</v>
      </c>
      <c r="F3077" s="3">
        <v>357.89381880704411</v>
      </c>
    </row>
    <row r="3078" spans="1:6">
      <c r="A3078">
        <v>10</v>
      </c>
      <c r="B3078">
        <v>-90.933999999999997</v>
      </c>
      <c r="C3078">
        <v>962</v>
      </c>
      <c r="D3078">
        <v>260000</v>
      </c>
      <c r="E3078">
        <v>437</v>
      </c>
      <c r="F3078" s="3">
        <v>432.87760899304106</v>
      </c>
    </row>
    <row r="3079" spans="1:6">
      <c r="A3079">
        <v>11</v>
      </c>
      <c r="B3079">
        <v>-90.823999999999998</v>
      </c>
      <c r="C3079">
        <v>962</v>
      </c>
      <c r="D3079">
        <v>260000</v>
      </c>
      <c r="E3079">
        <v>529</v>
      </c>
      <c r="F3079" s="3">
        <v>531.05068353715285</v>
      </c>
    </row>
    <row r="3080" spans="1:6">
      <c r="A3080">
        <v>12</v>
      </c>
      <c r="B3080">
        <v>-90.709000000000003</v>
      </c>
      <c r="C3080">
        <v>962</v>
      </c>
      <c r="D3080">
        <v>260000</v>
      </c>
      <c r="E3080">
        <v>644</v>
      </c>
      <c r="F3080" s="3">
        <v>658.06948885731038</v>
      </c>
    </row>
    <row r="3081" spans="1:6">
      <c r="A3081">
        <v>13</v>
      </c>
      <c r="B3081">
        <v>-90.594999999999999</v>
      </c>
      <c r="C3081">
        <v>962</v>
      </c>
      <c r="D3081">
        <v>260000</v>
      </c>
      <c r="E3081">
        <v>742</v>
      </c>
      <c r="F3081" s="3">
        <v>797.32264943818643</v>
      </c>
    </row>
    <row r="3082" spans="1:6">
      <c r="A3082">
        <v>14</v>
      </c>
      <c r="B3082">
        <v>-90.486999999999995</v>
      </c>
      <c r="C3082">
        <v>962</v>
      </c>
      <c r="D3082">
        <v>260000</v>
      </c>
      <c r="E3082">
        <v>906</v>
      </c>
      <c r="F3082" s="3">
        <v>924.36473860628098</v>
      </c>
    </row>
    <row r="3083" spans="1:6">
      <c r="A3083">
        <v>15</v>
      </c>
      <c r="B3083">
        <v>-90.372</v>
      </c>
      <c r="C3083">
        <v>962</v>
      </c>
      <c r="D3083">
        <v>260000</v>
      </c>
      <c r="E3083">
        <v>1065</v>
      </c>
      <c r="F3083" s="3">
        <v>1032.1295676020341</v>
      </c>
    </row>
    <row r="3084" spans="1:6">
      <c r="A3084">
        <v>16</v>
      </c>
      <c r="B3084">
        <v>-90.256</v>
      </c>
      <c r="C3084">
        <v>962</v>
      </c>
      <c r="D3084">
        <v>260000</v>
      </c>
      <c r="E3084">
        <v>1135</v>
      </c>
      <c r="F3084" s="3">
        <v>1090.7943142452311</v>
      </c>
    </row>
    <row r="3085" spans="1:6">
      <c r="A3085">
        <v>17</v>
      </c>
      <c r="B3085">
        <v>-90.14</v>
      </c>
      <c r="C3085">
        <v>962</v>
      </c>
      <c r="D3085">
        <v>260000</v>
      </c>
      <c r="E3085">
        <v>1148</v>
      </c>
      <c r="F3085" s="3">
        <v>1086.460222795549</v>
      </c>
    </row>
    <row r="3086" spans="1:6">
      <c r="A3086">
        <v>18</v>
      </c>
      <c r="B3086">
        <v>-90.025000000000006</v>
      </c>
      <c r="C3086">
        <v>962</v>
      </c>
      <c r="D3086">
        <v>260000</v>
      </c>
      <c r="E3086">
        <v>1038</v>
      </c>
      <c r="F3086" s="3">
        <v>1020.8984016524183</v>
      </c>
    </row>
    <row r="3087" spans="1:6">
      <c r="A3087">
        <v>19</v>
      </c>
      <c r="B3087">
        <v>-89.918999999999997</v>
      </c>
      <c r="C3087">
        <v>962</v>
      </c>
      <c r="D3087">
        <v>260000</v>
      </c>
      <c r="E3087">
        <v>930</v>
      </c>
      <c r="F3087" s="3">
        <v>918.35102734672273</v>
      </c>
    </row>
    <row r="3088" spans="1:6">
      <c r="A3088">
        <v>20</v>
      </c>
      <c r="B3088">
        <v>-89.805999999999997</v>
      </c>
      <c r="C3088">
        <v>962</v>
      </c>
      <c r="D3088">
        <v>260000</v>
      </c>
      <c r="E3088">
        <v>700</v>
      </c>
      <c r="F3088" s="3">
        <v>784.4343486344269</v>
      </c>
    </row>
    <row r="3089" spans="1:6">
      <c r="A3089">
        <v>21</v>
      </c>
      <c r="B3089">
        <v>-89.691000000000003</v>
      </c>
      <c r="C3089">
        <v>962</v>
      </c>
      <c r="D3089">
        <v>260000</v>
      </c>
      <c r="E3089">
        <v>612</v>
      </c>
      <c r="F3089" s="3">
        <v>644.53401997092146</v>
      </c>
    </row>
    <row r="3090" spans="1:6">
      <c r="A3090">
        <v>22</v>
      </c>
      <c r="B3090">
        <v>-89.576999999999998</v>
      </c>
      <c r="C3090">
        <v>962</v>
      </c>
      <c r="D3090">
        <v>260000</v>
      </c>
      <c r="E3090">
        <v>534</v>
      </c>
      <c r="F3090" s="3">
        <v>520.62026218189339</v>
      </c>
    </row>
    <row r="3091" spans="1:6">
      <c r="A3091">
        <v>23</v>
      </c>
      <c r="B3091">
        <v>-89.457999999999998</v>
      </c>
      <c r="C3091">
        <v>962</v>
      </c>
      <c r="D3091">
        <v>260000</v>
      </c>
      <c r="E3091">
        <v>412</v>
      </c>
      <c r="F3091" s="3">
        <v>418.20536891342812</v>
      </c>
    </row>
    <row r="3092" spans="1:6">
      <c r="A3092">
        <v>24</v>
      </c>
      <c r="B3092">
        <v>-89.341999999999999</v>
      </c>
      <c r="C3092">
        <v>962</v>
      </c>
      <c r="D3092">
        <v>260000</v>
      </c>
      <c r="E3092">
        <v>347</v>
      </c>
      <c r="F3092" s="3">
        <v>347.36885535606069</v>
      </c>
    </row>
    <row r="3093" spans="1:6">
      <c r="A3093">
        <v>25</v>
      </c>
      <c r="B3093">
        <v>-89.234999999999999</v>
      </c>
      <c r="C3093">
        <v>962</v>
      </c>
      <c r="D3093">
        <v>260000</v>
      </c>
      <c r="E3093">
        <v>340</v>
      </c>
      <c r="F3093" s="3">
        <v>304.40829410017983</v>
      </c>
    </row>
    <row r="3094" spans="1:6">
      <c r="A3094">
        <v>26</v>
      </c>
      <c r="B3094">
        <v>-89.13</v>
      </c>
      <c r="C3094">
        <v>962</v>
      </c>
      <c r="D3094">
        <v>260000</v>
      </c>
      <c r="E3094">
        <v>344</v>
      </c>
      <c r="F3094" s="3">
        <v>278.27798497812165</v>
      </c>
    </row>
    <row r="3095" spans="1:6">
      <c r="A3095">
        <v>27</v>
      </c>
      <c r="B3095">
        <v>-89.016000000000005</v>
      </c>
      <c r="C3095">
        <v>962</v>
      </c>
      <c r="D3095">
        <v>260000</v>
      </c>
      <c r="E3095">
        <v>310</v>
      </c>
      <c r="F3095" s="3">
        <v>262.24363372759751</v>
      </c>
    </row>
    <row r="3096" spans="1:6">
      <c r="A3096">
        <v>28</v>
      </c>
      <c r="B3096">
        <v>-88.896000000000001</v>
      </c>
      <c r="C3096">
        <v>962</v>
      </c>
      <c r="D3096">
        <v>260000</v>
      </c>
      <c r="E3096">
        <v>260</v>
      </c>
      <c r="F3096" s="3">
        <v>253.82157617229646</v>
      </c>
    </row>
    <row r="3097" spans="1:6">
      <c r="A3097">
        <v>29</v>
      </c>
      <c r="B3097">
        <v>-88.790999999999997</v>
      </c>
      <c r="C3097">
        <v>962</v>
      </c>
      <c r="D3097">
        <v>260000</v>
      </c>
      <c r="E3097">
        <v>269</v>
      </c>
      <c r="F3097" s="3">
        <v>250.36781088233366</v>
      </c>
    </row>
    <row r="3098" spans="1:6">
      <c r="A3098">
        <v>30</v>
      </c>
      <c r="B3098">
        <v>-88.671999999999997</v>
      </c>
      <c r="C3098">
        <v>962</v>
      </c>
      <c r="D3098">
        <v>260000</v>
      </c>
      <c r="E3098">
        <v>244</v>
      </c>
      <c r="F3098" s="3">
        <v>248.64628781406978</v>
      </c>
    </row>
    <row r="3099" spans="1:6">
      <c r="A3099">
        <v>31</v>
      </c>
      <c r="B3099">
        <v>-88.56</v>
      </c>
      <c r="C3099">
        <v>962</v>
      </c>
      <c r="D3099">
        <v>260000</v>
      </c>
      <c r="E3099">
        <v>238</v>
      </c>
      <c r="F3099" s="3">
        <v>248.01227777511033</v>
      </c>
    </row>
    <row r="3100" spans="1:6">
      <c r="A3100">
        <v>32</v>
      </c>
      <c r="B3100">
        <v>-88.451999999999998</v>
      </c>
      <c r="C3100">
        <v>962</v>
      </c>
      <c r="D3100">
        <v>260000</v>
      </c>
      <c r="E3100">
        <v>264</v>
      </c>
      <c r="F3100" s="3">
        <v>247.78022151673338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138</v>
      </c>
    </row>
    <row r="3106" spans="1:10">
      <c r="A3106" t="s">
        <v>117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130</v>
      </c>
    </row>
    <row r="3110" spans="1:10">
      <c r="A3110" t="s">
        <v>139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176</v>
      </c>
      <c r="B3118" t="s">
        <v>155</v>
      </c>
      <c r="C3118" t="s">
        <v>158</v>
      </c>
      <c r="D3118" t="s">
        <v>175</v>
      </c>
      <c r="E3118" t="s">
        <v>174</v>
      </c>
      <c r="F3118" t="s">
        <v>195</v>
      </c>
    </row>
    <row r="3119" spans="1:10">
      <c r="A3119">
        <v>1</v>
      </c>
      <c r="B3119">
        <v>-91.947999999999993</v>
      </c>
      <c r="C3119">
        <v>958</v>
      </c>
      <c r="D3119">
        <v>260000</v>
      </c>
      <c r="E3119">
        <v>160</v>
      </c>
      <c r="F3119" s="3">
        <v>226.81918560799639</v>
      </c>
      <c r="J3119" t="s">
        <v>271</v>
      </c>
    </row>
    <row r="3120" spans="1:10">
      <c r="A3120">
        <v>2</v>
      </c>
      <c r="B3120">
        <v>-91.838999999999999</v>
      </c>
      <c r="C3120">
        <v>958</v>
      </c>
      <c r="D3120">
        <v>260000</v>
      </c>
      <c r="E3120">
        <v>221</v>
      </c>
      <c r="F3120" s="3">
        <v>227.31424750318081</v>
      </c>
    </row>
    <row r="3121" spans="1:6">
      <c r="A3121">
        <v>3</v>
      </c>
      <c r="B3121">
        <v>-91.724000000000004</v>
      </c>
      <c r="C3121">
        <v>958</v>
      </c>
      <c r="D3121">
        <v>260000</v>
      </c>
      <c r="E3121">
        <v>216</v>
      </c>
      <c r="F3121" s="3">
        <v>228.44291700834447</v>
      </c>
    </row>
    <row r="3122" spans="1:6">
      <c r="A3122">
        <v>4</v>
      </c>
      <c r="B3122">
        <v>-91.611999999999995</v>
      </c>
      <c r="C3122">
        <v>958</v>
      </c>
      <c r="D3122">
        <v>260000</v>
      </c>
      <c r="E3122">
        <v>238</v>
      </c>
      <c r="F3122" s="3">
        <v>230.70261696027472</v>
      </c>
    </row>
    <row r="3123" spans="1:6">
      <c r="A3123">
        <v>5</v>
      </c>
      <c r="B3123">
        <v>-91.5</v>
      </c>
      <c r="C3123">
        <v>958</v>
      </c>
      <c r="D3123">
        <v>260000</v>
      </c>
      <c r="E3123">
        <v>247</v>
      </c>
      <c r="F3123" s="3">
        <v>235.05570581006907</v>
      </c>
    </row>
    <row r="3124" spans="1:6">
      <c r="A3124">
        <v>6</v>
      </c>
      <c r="B3124">
        <v>-91.394000000000005</v>
      </c>
      <c r="C3124">
        <v>958</v>
      </c>
      <c r="D3124">
        <v>260000</v>
      </c>
      <c r="E3124">
        <v>254</v>
      </c>
      <c r="F3124" s="3">
        <v>242.43099400437919</v>
      </c>
    </row>
    <row r="3125" spans="1:6">
      <c r="A3125">
        <v>7</v>
      </c>
      <c r="B3125">
        <v>-91.281000000000006</v>
      </c>
      <c r="C3125">
        <v>958</v>
      </c>
      <c r="D3125">
        <v>260000</v>
      </c>
      <c r="E3125">
        <v>257</v>
      </c>
      <c r="F3125" s="3">
        <v>255.82067638934052</v>
      </c>
    </row>
    <row r="3126" spans="1:6">
      <c r="A3126">
        <v>8</v>
      </c>
      <c r="B3126">
        <v>-91.165000000000006</v>
      </c>
      <c r="C3126">
        <v>958</v>
      </c>
      <c r="D3126">
        <v>260000</v>
      </c>
      <c r="E3126">
        <v>307</v>
      </c>
      <c r="F3126" s="3">
        <v>278.37929112443766</v>
      </c>
    </row>
    <row r="3127" spans="1:6">
      <c r="A3127">
        <v>9</v>
      </c>
      <c r="B3127">
        <v>-91.049000000000007</v>
      </c>
      <c r="C3127">
        <v>958</v>
      </c>
      <c r="D3127">
        <v>260000</v>
      </c>
      <c r="E3127">
        <v>331</v>
      </c>
      <c r="F3127" s="3">
        <v>313.30610073709727</v>
      </c>
    </row>
    <row r="3128" spans="1:6">
      <c r="A3128">
        <v>10</v>
      </c>
      <c r="B3128">
        <v>-90.933999999999997</v>
      </c>
      <c r="C3128">
        <v>958</v>
      </c>
      <c r="D3128">
        <v>260000</v>
      </c>
      <c r="E3128">
        <v>346</v>
      </c>
      <c r="F3128" s="3">
        <v>363.37312140642803</v>
      </c>
    </row>
    <row r="3129" spans="1:6">
      <c r="A3129">
        <v>11</v>
      </c>
      <c r="B3129">
        <v>-90.823999999999998</v>
      </c>
      <c r="C3129">
        <v>958</v>
      </c>
      <c r="D3129">
        <v>260000</v>
      </c>
      <c r="E3129">
        <v>439</v>
      </c>
      <c r="F3129" s="3">
        <v>427.54632899267546</v>
      </c>
    </row>
    <row r="3130" spans="1:6">
      <c r="A3130">
        <v>12</v>
      </c>
      <c r="B3130">
        <v>-90.709000000000003</v>
      </c>
      <c r="C3130">
        <v>958</v>
      </c>
      <c r="D3130">
        <v>260000</v>
      </c>
      <c r="E3130">
        <v>493</v>
      </c>
      <c r="F3130" s="3">
        <v>511.39483547675428</v>
      </c>
    </row>
    <row r="3131" spans="1:6">
      <c r="A3131">
        <v>13</v>
      </c>
      <c r="B3131">
        <v>-90.594999999999999</v>
      </c>
      <c r="C3131">
        <v>958</v>
      </c>
      <c r="D3131">
        <v>260000</v>
      </c>
      <c r="E3131">
        <v>588</v>
      </c>
      <c r="F3131" s="3">
        <v>607.90025371352147</v>
      </c>
    </row>
    <row r="3132" spans="1:6">
      <c r="A3132">
        <v>14</v>
      </c>
      <c r="B3132">
        <v>-90.486999999999995</v>
      </c>
      <c r="C3132">
        <v>958</v>
      </c>
      <c r="D3132">
        <v>260000</v>
      </c>
      <c r="E3132">
        <v>657</v>
      </c>
      <c r="F3132" s="3">
        <v>705.0707065250956</v>
      </c>
    </row>
    <row r="3133" spans="1:6">
      <c r="A3133">
        <v>15</v>
      </c>
      <c r="B3133">
        <v>-90.372</v>
      </c>
      <c r="C3133">
        <v>958</v>
      </c>
      <c r="D3133">
        <v>260000</v>
      </c>
      <c r="E3133">
        <v>857</v>
      </c>
      <c r="F3133" s="3">
        <v>804.52389000458913</v>
      </c>
    </row>
    <row r="3134" spans="1:6">
      <c r="A3134">
        <v>16</v>
      </c>
      <c r="B3134">
        <v>-90.256</v>
      </c>
      <c r="C3134">
        <v>958</v>
      </c>
      <c r="D3134">
        <v>260000</v>
      </c>
      <c r="E3134">
        <v>897</v>
      </c>
      <c r="F3134" s="3">
        <v>888.22298341165913</v>
      </c>
    </row>
    <row r="3135" spans="1:6">
      <c r="A3135">
        <v>17</v>
      </c>
      <c r="B3135">
        <v>-90.14</v>
      </c>
      <c r="C3135">
        <v>958</v>
      </c>
      <c r="D3135">
        <v>260000</v>
      </c>
      <c r="E3135">
        <v>923</v>
      </c>
      <c r="F3135" s="3">
        <v>943.17393583902003</v>
      </c>
    </row>
    <row r="3136" spans="1:6">
      <c r="A3136">
        <v>18</v>
      </c>
      <c r="B3136">
        <v>-90.025000000000006</v>
      </c>
      <c r="C3136">
        <v>958</v>
      </c>
      <c r="D3136">
        <v>260000</v>
      </c>
      <c r="E3136">
        <v>992</v>
      </c>
      <c r="F3136" s="3">
        <v>960.83523343818342</v>
      </c>
    </row>
    <row r="3137" spans="1:6">
      <c r="A3137">
        <v>19</v>
      </c>
      <c r="B3137">
        <v>-89.918999999999997</v>
      </c>
      <c r="C3137">
        <v>958</v>
      </c>
      <c r="D3137">
        <v>260000</v>
      </c>
      <c r="E3137">
        <v>1035</v>
      </c>
      <c r="F3137" s="3">
        <v>942.10778461987161</v>
      </c>
    </row>
    <row r="3138" spans="1:6">
      <c r="A3138">
        <v>20</v>
      </c>
      <c r="B3138">
        <v>-89.805999999999997</v>
      </c>
      <c r="C3138">
        <v>958</v>
      </c>
      <c r="D3138">
        <v>260000</v>
      </c>
      <c r="E3138">
        <v>851</v>
      </c>
      <c r="F3138" s="3">
        <v>888.05790431235653</v>
      </c>
    </row>
    <row r="3139" spans="1:6">
      <c r="A3139">
        <v>21</v>
      </c>
      <c r="B3139">
        <v>-89.691000000000003</v>
      </c>
      <c r="C3139">
        <v>958</v>
      </c>
      <c r="D3139">
        <v>260000</v>
      </c>
      <c r="E3139">
        <v>777</v>
      </c>
      <c r="F3139" s="3">
        <v>805.11710364157216</v>
      </c>
    </row>
    <row r="3140" spans="1:6">
      <c r="A3140">
        <v>22</v>
      </c>
      <c r="B3140">
        <v>-89.576999999999998</v>
      </c>
      <c r="C3140">
        <v>958</v>
      </c>
      <c r="D3140">
        <v>260000</v>
      </c>
      <c r="E3140">
        <v>692</v>
      </c>
      <c r="F3140" s="3">
        <v>706.62666327252327</v>
      </c>
    </row>
    <row r="3141" spans="1:6">
      <c r="A3141">
        <v>23</v>
      </c>
      <c r="B3141">
        <v>-89.457999999999998</v>
      </c>
      <c r="C3141">
        <v>958</v>
      </c>
      <c r="D3141">
        <v>260000</v>
      </c>
      <c r="E3141">
        <v>587</v>
      </c>
      <c r="F3141" s="3">
        <v>599.70604513865283</v>
      </c>
    </row>
    <row r="3142" spans="1:6">
      <c r="A3142">
        <v>24</v>
      </c>
      <c r="B3142">
        <v>-89.341999999999999</v>
      </c>
      <c r="C3142">
        <v>958</v>
      </c>
      <c r="D3142">
        <v>260000</v>
      </c>
      <c r="E3142">
        <v>507</v>
      </c>
      <c r="F3142" s="3">
        <v>502.49204710442058</v>
      </c>
    </row>
    <row r="3143" spans="1:6">
      <c r="A3143">
        <v>25</v>
      </c>
      <c r="B3143">
        <v>-89.234999999999999</v>
      </c>
      <c r="C3143">
        <v>958</v>
      </c>
      <c r="D3143">
        <v>260000</v>
      </c>
      <c r="E3143">
        <v>405</v>
      </c>
      <c r="F3143" s="3">
        <v>425.40532220425865</v>
      </c>
    </row>
    <row r="3144" spans="1:6">
      <c r="A3144">
        <v>26</v>
      </c>
      <c r="B3144">
        <v>-89.13</v>
      </c>
      <c r="C3144">
        <v>958</v>
      </c>
      <c r="D3144">
        <v>260000</v>
      </c>
      <c r="E3144">
        <v>377</v>
      </c>
      <c r="F3144" s="3">
        <v>364.2569981691849</v>
      </c>
    </row>
    <row r="3145" spans="1:6">
      <c r="A3145">
        <v>27</v>
      </c>
      <c r="B3145">
        <v>-89.016000000000005</v>
      </c>
      <c r="C3145">
        <v>958</v>
      </c>
      <c r="D3145">
        <v>260000</v>
      </c>
      <c r="E3145">
        <v>317</v>
      </c>
      <c r="F3145" s="3">
        <v>314.30552905926123</v>
      </c>
    </row>
    <row r="3146" spans="1:6">
      <c r="A3146">
        <v>28</v>
      </c>
      <c r="B3146">
        <v>-88.896000000000001</v>
      </c>
      <c r="C3146">
        <v>958</v>
      </c>
      <c r="D3146">
        <v>260000</v>
      </c>
      <c r="E3146">
        <v>294</v>
      </c>
      <c r="F3146" s="3">
        <v>278.0720441808333</v>
      </c>
    </row>
    <row r="3147" spans="1:6">
      <c r="A3147">
        <v>29</v>
      </c>
      <c r="B3147">
        <v>-88.790999999999997</v>
      </c>
      <c r="C3147">
        <v>958</v>
      </c>
      <c r="D3147">
        <v>260000</v>
      </c>
      <c r="E3147">
        <v>269</v>
      </c>
      <c r="F3147" s="3">
        <v>257.32471727264141</v>
      </c>
    </row>
    <row r="3148" spans="1:6">
      <c r="A3148">
        <v>30</v>
      </c>
      <c r="B3148">
        <v>-88.671999999999997</v>
      </c>
      <c r="C3148">
        <v>958</v>
      </c>
      <c r="D3148">
        <v>260000</v>
      </c>
      <c r="E3148">
        <v>261</v>
      </c>
      <c r="F3148" s="3">
        <v>242.76912194211442</v>
      </c>
    </row>
    <row r="3149" spans="1:6">
      <c r="A3149">
        <v>31</v>
      </c>
      <c r="B3149">
        <v>-88.56</v>
      </c>
      <c r="C3149">
        <v>958</v>
      </c>
      <c r="D3149">
        <v>260000</v>
      </c>
      <c r="E3149">
        <v>244</v>
      </c>
      <c r="F3149" s="3">
        <v>234.9380992965234</v>
      </c>
    </row>
    <row r="3150" spans="1:6">
      <c r="A3150">
        <v>32</v>
      </c>
      <c r="B3150">
        <v>-88.451999999999998</v>
      </c>
      <c r="C3150">
        <v>958</v>
      </c>
      <c r="D3150">
        <v>260000</v>
      </c>
      <c r="E3150">
        <v>269</v>
      </c>
      <c r="F3150" s="3">
        <v>230.75092083024933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140</v>
      </c>
    </row>
    <row r="3156" spans="1:6">
      <c r="A3156" t="s">
        <v>117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130</v>
      </c>
    </row>
    <row r="3160" spans="1:6">
      <c r="A3160" t="s">
        <v>141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176</v>
      </c>
      <c r="B3168" t="s">
        <v>155</v>
      </c>
      <c r="C3168" t="s">
        <v>158</v>
      </c>
      <c r="D3168" t="s">
        <v>175</v>
      </c>
      <c r="E3168" t="s">
        <v>174</v>
      </c>
      <c r="F3168" t="s">
        <v>195</v>
      </c>
    </row>
    <row r="3169" spans="1:10">
      <c r="A3169">
        <v>1</v>
      </c>
      <c r="B3169">
        <v>-91.947999999999993</v>
      </c>
      <c r="C3169">
        <v>964</v>
      </c>
      <c r="D3169">
        <v>260000</v>
      </c>
      <c r="E3169">
        <v>153</v>
      </c>
      <c r="F3169" s="3">
        <v>224.65542868350985</v>
      </c>
      <c r="J3169" t="s">
        <v>272</v>
      </c>
    </row>
    <row r="3170" spans="1:10">
      <c r="A3170">
        <v>2</v>
      </c>
      <c r="B3170">
        <v>-91.838999999999999</v>
      </c>
      <c r="C3170">
        <v>964</v>
      </c>
      <c r="D3170">
        <v>260000</v>
      </c>
      <c r="E3170">
        <v>237</v>
      </c>
      <c r="F3170" s="3">
        <v>225.06554940180092</v>
      </c>
    </row>
    <row r="3171" spans="1:10">
      <c r="A3171">
        <v>3</v>
      </c>
      <c r="B3171">
        <v>-91.724000000000004</v>
      </c>
      <c r="C3171">
        <v>964</v>
      </c>
      <c r="D3171">
        <v>260000</v>
      </c>
      <c r="E3171">
        <v>219</v>
      </c>
      <c r="F3171" s="3">
        <v>225.94665911038823</v>
      </c>
    </row>
    <row r="3172" spans="1:10">
      <c r="A3172">
        <v>4</v>
      </c>
      <c r="B3172">
        <v>-91.611999999999995</v>
      </c>
      <c r="C3172">
        <v>964</v>
      </c>
      <c r="D3172">
        <v>260000</v>
      </c>
      <c r="E3172">
        <v>234</v>
      </c>
      <c r="F3172" s="3">
        <v>227.61293261880328</v>
      </c>
    </row>
    <row r="3173" spans="1:10">
      <c r="A3173">
        <v>5</v>
      </c>
      <c r="B3173">
        <v>-91.5</v>
      </c>
      <c r="C3173">
        <v>964</v>
      </c>
      <c r="D3173">
        <v>260000</v>
      </c>
      <c r="E3173">
        <v>280</v>
      </c>
      <c r="F3173" s="3">
        <v>230.65431379135651</v>
      </c>
    </row>
    <row r="3174" spans="1:10">
      <c r="A3174">
        <v>6</v>
      </c>
      <c r="B3174">
        <v>-91.394000000000005</v>
      </c>
      <c r="C3174">
        <v>964</v>
      </c>
      <c r="D3174">
        <v>260000</v>
      </c>
      <c r="E3174">
        <v>254</v>
      </c>
      <c r="F3174" s="3">
        <v>235.55639975205651</v>
      </c>
    </row>
    <row r="3175" spans="1:10">
      <c r="A3175">
        <v>7</v>
      </c>
      <c r="B3175">
        <v>-91.281000000000006</v>
      </c>
      <c r="C3175">
        <v>964</v>
      </c>
      <c r="D3175">
        <v>260000</v>
      </c>
      <c r="E3175">
        <v>260</v>
      </c>
      <c r="F3175" s="3">
        <v>244.03609369969635</v>
      </c>
    </row>
    <row r="3176" spans="1:10">
      <c r="A3176">
        <v>8</v>
      </c>
      <c r="B3176">
        <v>-91.165000000000006</v>
      </c>
      <c r="C3176">
        <v>964</v>
      </c>
      <c r="D3176">
        <v>260000</v>
      </c>
      <c r="E3176">
        <v>259</v>
      </c>
      <c r="F3176" s="3">
        <v>257.65307721249019</v>
      </c>
    </row>
    <row r="3177" spans="1:10">
      <c r="A3177">
        <v>9</v>
      </c>
      <c r="B3177">
        <v>-91.049000000000007</v>
      </c>
      <c r="C3177">
        <v>964</v>
      </c>
      <c r="D3177">
        <v>260000</v>
      </c>
      <c r="E3177">
        <v>268</v>
      </c>
      <c r="F3177" s="3">
        <v>277.78418199056046</v>
      </c>
    </row>
    <row r="3178" spans="1:10">
      <c r="A3178">
        <v>10</v>
      </c>
      <c r="B3178">
        <v>-90.933999999999997</v>
      </c>
      <c r="C3178">
        <v>964</v>
      </c>
      <c r="D3178">
        <v>260000</v>
      </c>
      <c r="E3178">
        <v>270</v>
      </c>
      <c r="F3178" s="3">
        <v>305.40377816567866</v>
      </c>
    </row>
    <row r="3179" spans="1:10">
      <c r="A3179">
        <v>11</v>
      </c>
      <c r="B3179">
        <v>-90.823999999999998</v>
      </c>
      <c r="C3179">
        <v>964</v>
      </c>
      <c r="D3179">
        <v>260000</v>
      </c>
      <c r="E3179">
        <v>344</v>
      </c>
      <c r="F3179" s="3">
        <v>339.38552228610575</v>
      </c>
    </row>
    <row r="3180" spans="1:10">
      <c r="A3180">
        <v>12</v>
      </c>
      <c r="B3180">
        <v>-90.709000000000003</v>
      </c>
      <c r="C3180">
        <v>964</v>
      </c>
      <c r="D3180">
        <v>260000</v>
      </c>
      <c r="E3180">
        <v>388</v>
      </c>
      <c r="F3180" s="3">
        <v>382.0527650246878</v>
      </c>
    </row>
    <row r="3181" spans="1:10">
      <c r="A3181">
        <v>13</v>
      </c>
      <c r="B3181">
        <v>-90.594999999999999</v>
      </c>
      <c r="C3181">
        <v>964</v>
      </c>
      <c r="D3181">
        <v>260000</v>
      </c>
      <c r="E3181">
        <v>396</v>
      </c>
      <c r="F3181" s="3">
        <v>429.23359305344047</v>
      </c>
    </row>
    <row r="3182" spans="1:10">
      <c r="A3182">
        <v>14</v>
      </c>
      <c r="B3182">
        <v>-90.486999999999995</v>
      </c>
      <c r="C3182">
        <v>964</v>
      </c>
      <c r="D3182">
        <v>260000</v>
      </c>
      <c r="E3182">
        <v>504</v>
      </c>
      <c r="F3182" s="3">
        <v>474.87852252859142</v>
      </c>
    </row>
    <row r="3183" spans="1:10">
      <c r="A3183">
        <v>15</v>
      </c>
      <c r="B3183">
        <v>-90.372</v>
      </c>
      <c r="C3183">
        <v>964</v>
      </c>
      <c r="D3183">
        <v>260000</v>
      </c>
      <c r="E3183">
        <v>539</v>
      </c>
      <c r="F3183" s="3">
        <v>519.5533320257988</v>
      </c>
    </row>
    <row r="3184" spans="1:10">
      <c r="A3184">
        <v>16</v>
      </c>
      <c r="B3184">
        <v>-90.256</v>
      </c>
      <c r="C3184">
        <v>964</v>
      </c>
      <c r="D3184">
        <v>260000</v>
      </c>
      <c r="E3184">
        <v>558</v>
      </c>
      <c r="F3184" s="3">
        <v>554.93528739916769</v>
      </c>
    </row>
    <row r="3185" spans="1:6">
      <c r="A3185">
        <v>17</v>
      </c>
      <c r="B3185">
        <v>-90.14</v>
      </c>
      <c r="C3185">
        <v>964</v>
      </c>
      <c r="D3185">
        <v>260000</v>
      </c>
      <c r="E3185">
        <v>586</v>
      </c>
      <c r="F3185" s="3">
        <v>575.60870792728406</v>
      </c>
    </row>
    <row r="3186" spans="1:6">
      <c r="A3186">
        <v>18</v>
      </c>
      <c r="B3186">
        <v>-90.025000000000006</v>
      </c>
      <c r="C3186">
        <v>964</v>
      </c>
      <c r="D3186">
        <v>260000</v>
      </c>
      <c r="E3186">
        <v>609</v>
      </c>
      <c r="F3186" s="3">
        <v>578.52642463674249</v>
      </c>
    </row>
    <row r="3187" spans="1:6">
      <c r="A3187">
        <v>19</v>
      </c>
      <c r="B3187">
        <v>-89.918999999999997</v>
      </c>
      <c r="C3187">
        <v>964</v>
      </c>
      <c r="D3187">
        <v>260000</v>
      </c>
      <c r="E3187">
        <v>551</v>
      </c>
      <c r="F3187" s="3">
        <v>565.2827157760446</v>
      </c>
    </row>
    <row r="3188" spans="1:6">
      <c r="A3188">
        <v>20</v>
      </c>
      <c r="B3188">
        <v>-89.805999999999997</v>
      </c>
      <c r="C3188">
        <v>964</v>
      </c>
      <c r="D3188">
        <v>260000</v>
      </c>
      <c r="E3188">
        <v>504</v>
      </c>
      <c r="F3188" s="3">
        <v>536.26911372651898</v>
      </c>
    </row>
    <row r="3189" spans="1:6">
      <c r="A3189">
        <v>21</v>
      </c>
      <c r="B3189">
        <v>-89.691000000000003</v>
      </c>
      <c r="C3189">
        <v>964</v>
      </c>
      <c r="D3189">
        <v>260000</v>
      </c>
      <c r="E3189">
        <v>504</v>
      </c>
      <c r="F3189" s="3">
        <v>495.05677893584112</v>
      </c>
    </row>
    <row r="3190" spans="1:6">
      <c r="A3190">
        <v>22</v>
      </c>
      <c r="B3190">
        <v>-89.576999999999998</v>
      </c>
      <c r="C3190">
        <v>964</v>
      </c>
      <c r="D3190">
        <v>260000</v>
      </c>
      <c r="E3190">
        <v>452</v>
      </c>
      <c r="F3190" s="3">
        <v>447.88935282015956</v>
      </c>
    </row>
    <row r="3191" spans="1:6">
      <c r="A3191">
        <v>23</v>
      </c>
      <c r="B3191">
        <v>-89.457999999999998</v>
      </c>
      <c r="C3191">
        <v>964</v>
      </c>
      <c r="D3191">
        <v>260000</v>
      </c>
      <c r="E3191">
        <v>365</v>
      </c>
      <c r="F3191" s="3">
        <v>397.74917910022197</v>
      </c>
    </row>
    <row r="3192" spans="1:6">
      <c r="A3192">
        <v>24</v>
      </c>
      <c r="B3192">
        <v>-89.341999999999999</v>
      </c>
      <c r="C3192">
        <v>964</v>
      </c>
      <c r="D3192">
        <v>260000</v>
      </c>
      <c r="E3192">
        <v>362</v>
      </c>
      <c r="F3192" s="3">
        <v>352.70018674328185</v>
      </c>
    </row>
    <row r="3193" spans="1:6">
      <c r="A3193">
        <v>25</v>
      </c>
      <c r="B3193">
        <v>-89.234999999999999</v>
      </c>
      <c r="C3193">
        <v>964</v>
      </c>
      <c r="D3193">
        <v>260000</v>
      </c>
      <c r="E3193">
        <v>325</v>
      </c>
      <c r="F3193" s="3">
        <v>317.16823076461731</v>
      </c>
    </row>
    <row r="3194" spans="1:6">
      <c r="A3194">
        <v>26</v>
      </c>
      <c r="B3194">
        <v>-89.13</v>
      </c>
      <c r="C3194">
        <v>964</v>
      </c>
      <c r="D3194">
        <v>260000</v>
      </c>
      <c r="E3194">
        <v>277</v>
      </c>
      <c r="F3194" s="3">
        <v>289.0042432210937</v>
      </c>
    </row>
    <row r="3195" spans="1:6">
      <c r="A3195">
        <v>27</v>
      </c>
      <c r="B3195">
        <v>-89.016000000000005</v>
      </c>
      <c r="C3195">
        <v>964</v>
      </c>
      <c r="D3195">
        <v>260000</v>
      </c>
      <c r="E3195">
        <v>280</v>
      </c>
      <c r="F3195" s="3">
        <v>265.92865962403135</v>
      </c>
    </row>
    <row r="3196" spans="1:6">
      <c r="A3196">
        <v>28</v>
      </c>
      <c r="B3196">
        <v>-88.896000000000001</v>
      </c>
      <c r="C3196">
        <v>964</v>
      </c>
      <c r="D3196">
        <v>260000</v>
      </c>
      <c r="E3196">
        <v>266</v>
      </c>
      <c r="F3196" s="3">
        <v>249.07358939971829</v>
      </c>
    </row>
    <row r="3197" spans="1:6">
      <c r="A3197">
        <v>29</v>
      </c>
      <c r="B3197">
        <v>-88.790999999999997</v>
      </c>
      <c r="C3197">
        <v>964</v>
      </c>
      <c r="D3197">
        <v>260000</v>
      </c>
      <c r="E3197">
        <v>290</v>
      </c>
      <c r="F3197" s="3">
        <v>239.32346875729215</v>
      </c>
    </row>
    <row r="3198" spans="1:6">
      <c r="A3198">
        <v>30</v>
      </c>
      <c r="B3198">
        <v>-88.671999999999997</v>
      </c>
      <c r="C3198">
        <v>964</v>
      </c>
      <c r="D3198">
        <v>260000</v>
      </c>
      <c r="E3198">
        <v>230</v>
      </c>
      <c r="F3198" s="3">
        <v>232.39241271950382</v>
      </c>
    </row>
    <row r="3199" spans="1:6">
      <c r="A3199">
        <v>31</v>
      </c>
      <c r="B3199">
        <v>-88.56</v>
      </c>
      <c r="C3199">
        <v>964</v>
      </c>
      <c r="D3199">
        <v>260000</v>
      </c>
      <c r="E3199">
        <v>252</v>
      </c>
      <c r="F3199" s="3">
        <v>228.59966477614154</v>
      </c>
    </row>
    <row r="3200" spans="1:6">
      <c r="A3200">
        <v>32</v>
      </c>
      <c r="B3200">
        <v>-88.451999999999998</v>
      </c>
      <c r="C3200">
        <v>964</v>
      </c>
      <c r="D3200">
        <v>260000</v>
      </c>
      <c r="E3200">
        <v>213</v>
      </c>
      <c r="F3200" s="3">
        <v>226.53259393231073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142</v>
      </c>
    </row>
    <row r="3206" spans="1:1">
      <c r="A3206" t="s">
        <v>117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130</v>
      </c>
    </row>
    <row r="3210" spans="1:1">
      <c r="A3210" t="s">
        <v>143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176</v>
      </c>
      <c r="B3218" t="s">
        <v>155</v>
      </c>
      <c r="C3218" t="s">
        <v>158</v>
      </c>
      <c r="D3218" t="s">
        <v>175</v>
      </c>
      <c r="E3218" t="s">
        <v>174</v>
      </c>
      <c r="F3218" t="s">
        <v>195</v>
      </c>
    </row>
    <row r="3219" spans="1:10">
      <c r="A3219">
        <v>1</v>
      </c>
      <c r="B3219">
        <v>-91.947999999999993</v>
      </c>
      <c r="C3219">
        <v>959</v>
      </c>
      <c r="D3219">
        <v>260000</v>
      </c>
      <c r="E3219">
        <v>168</v>
      </c>
      <c r="F3219" s="3">
        <v>241.47398665442495</v>
      </c>
      <c r="J3219" t="s">
        <v>273</v>
      </c>
    </row>
    <row r="3220" spans="1:10">
      <c r="A3220">
        <v>2</v>
      </c>
      <c r="B3220">
        <v>-91.838999999999999</v>
      </c>
      <c r="C3220">
        <v>959</v>
      </c>
      <c r="D3220">
        <v>260000</v>
      </c>
      <c r="E3220">
        <v>232</v>
      </c>
      <c r="F3220" s="3">
        <v>242.05704227077601</v>
      </c>
    </row>
    <row r="3221" spans="1:10">
      <c r="A3221">
        <v>3</v>
      </c>
      <c r="B3221">
        <v>-91.724000000000004</v>
      </c>
      <c r="C3221">
        <v>959</v>
      </c>
      <c r="D3221">
        <v>260000</v>
      </c>
      <c r="E3221">
        <v>247</v>
      </c>
      <c r="F3221" s="3">
        <v>243.3464132761716</v>
      </c>
    </row>
    <row r="3222" spans="1:10">
      <c r="A3222">
        <v>4</v>
      </c>
      <c r="B3222">
        <v>-91.611999999999995</v>
      </c>
      <c r="C3222">
        <v>959</v>
      </c>
      <c r="D3222">
        <v>260000</v>
      </c>
      <c r="E3222">
        <v>261</v>
      </c>
      <c r="F3222" s="3">
        <v>245.85449958477952</v>
      </c>
    </row>
    <row r="3223" spans="1:10">
      <c r="A3223">
        <v>5</v>
      </c>
      <c r="B3223">
        <v>-91.5</v>
      </c>
      <c r="C3223">
        <v>959</v>
      </c>
      <c r="D3223">
        <v>260000</v>
      </c>
      <c r="E3223">
        <v>259</v>
      </c>
      <c r="F3223" s="3">
        <v>250.55837995984831</v>
      </c>
    </row>
    <row r="3224" spans="1:10">
      <c r="A3224">
        <v>6</v>
      </c>
      <c r="B3224">
        <v>-91.394000000000005</v>
      </c>
      <c r="C3224">
        <v>959</v>
      </c>
      <c r="D3224">
        <v>260000</v>
      </c>
      <c r="E3224">
        <v>262</v>
      </c>
      <c r="F3224" s="3">
        <v>258.33672116493625</v>
      </c>
    </row>
    <row r="3225" spans="1:10">
      <c r="A3225">
        <v>7</v>
      </c>
      <c r="B3225">
        <v>-91.281000000000006</v>
      </c>
      <c r="C3225">
        <v>959</v>
      </c>
      <c r="D3225">
        <v>260000</v>
      </c>
      <c r="E3225">
        <v>294</v>
      </c>
      <c r="F3225" s="3">
        <v>272.13711473519163</v>
      </c>
    </row>
    <row r="3226" spans="1:10">
      <c r="A3226">
        <v>8</v>
      </c>
      <c r="B3226">
        <v>-91.165000000000006</v>
      </c>
      <c r="C3226">
        <v>959</v>
      </c>
      <c r="D3226">
        <v>260000</v>
      </c>
      <c r="E3226">
        <v>309</v>
      </c>
      <c r="F3226" s="3">
        <v>294.87733400510768</v>
      </c>
    </row>
    <row r="3227" spans="1:10">
      <c r="A3227">
        <v>9</v>
      </c>
      <c r="B3227">
        <v>-91.049000000000007</v>
      </c>
      <c r="C3227">
        <v>959</v>
      </c>
      <c r="D3227">
        <v>260000</v>
      </c>
      <c r="E3227">
        <v>337</v>
      </c>
      <c r="F3227" s="3">
        <v>329.36661692767944</v>
      </c>
    </row>
    <row r="3228" spans="1:10">
      <c r="A3228">
        <v>10</v>
      </c>
      <c r="B3228">
        <v>-90.933999999999997</v>
      </c>
      <c r="C3228">
        <v>959</v>
      </c>
      <c r="D3228">
        <v>260000</v>
      </c>
      <c r="E3228">
        <v>389</v>
      </c>
      <c r="F3228" s="3">
        <v>377.88865500415295</v>
      </c>
    </row>
    <row r="3229" spans="1:10">
      <c r="A3229">
        <v>11</v>
      </c>
      <c r="B3229">
        <v>-90.823999999999998</v>
      </c>
      <c r="C3229">
        <v>959</v>
      </c>
      <c r="D3229">
        <v>260000</v>
      </c>
      <c r="E3229">
        <v>447</v>
      </c>
      <c r="F3229" s="3">
        <v>439.06050406371219</v>
      </c>
    </row>
    <row r="3230" spans="1:10">
      <c r="A3230">
        <v>12</v>
      </c>
      <c r="B3230">
        <v>-90.709000000000003</v>
      </c>
      <c r="C3230">
        <v>959</v>
      </c>
      <c r="D3230">
        <v>260000</v>
      </c>
      <c r="E3230">
        <v>510</v>
      </c>
      <c r="F3230" s="3">
        <v>517.79802477106568</v>
      </c>
    </row>
    <row r="3231" spans="1:10">
      <c r="A3231">
        <v>13</v>
      </c>
      <c r="B3231">
        <v>-90.594999999999999</v>
      </c>
      <c r="C3231">
        <v>959</v>
      </c>
      <c r="D3231">
        <v>260000</v>
      </c>
      <c r="E3231">
        <v>579</v>
      </c>
      <c r="F3231" s="3">
        <v>607.18981182522032</v>
      </c>
    </row>
    <row r="3232" spans="1:10">
      <c r="A3232">
        <v>14</v>
      </c>
      <c r="B3232">
        <v>-90.486999999999995</v>
      </c>
      <c r="C3232">
        <v>959</v>
      </c>
      <c r="D3232">
        <v>260000</v>
      </c>
      <c r="E3232">
        <v>671</v>
      </c>
      <c r="F3232" s="3">
        <v>696.12943882449872</v>
      </c>
    </row>
    <row r="3233" spans="1:6">
      <c r="A3233">
        <v>15</v>
      </c>
      <c r="B3233">
        <v>-90.372</v>
      </c>
      <c r="C3233">
        <v>959</v>
      </c>
      <c r="D3233">
        <v>260000</v>
      </c>
      <c r="E3233">
        <v>758</v>
      </c>
      <c r="F3233" s="3">
        <v>786.16006529456979</v>
      </c>
    </row>
    <row r="3234" spans="1:6">
      <c r="A3234">
        <v>16</v>
      </c>
      <c r="B3234">
        <v>-90.256</v>
      </c>
      <c r="C3234">
        <v>959</v>
      </c>
      <c r="D3234">
        <v>260000</v>
      </c>
      <c r="E3234">
        <v>871</v>
      </c>
      <c r="F3234" s="3">
        <v>861.06919733541213</v>
      </c>
    </row>
    <row r="3235" spans="1:6">
      <c r="A3235">
        <v>17</v>
      </c>
      <c r="B3235">
        <v>-90.14</v>
      </c>
      <c r="C3235">
        <v>959</v>
      </c>
      <c r="D3235">
        <v>260000</v>
      </c>
      <c r="E3235">
        <v>928</v>
      </c>
      <c r="F3235" s="3">
        <v>909.49991277396907</v>
      </c>
    </row>
    <row r="3236" spans="1:6">
      <c r="A3236">
        <v>18</v>
      </c>
      <c r="B3236">
        <v>-90.025000000000006</v>
      </c>
      <c r="C3236">
        <v>959</v>
      </c>
      <c r="D3236">
        <v>260000</v>
      </c>
      <c r="E3236">
        <v>970</v>
      </c>
      <c r="F3236" s="3">
        <v>924.16542844807498</v>
      </c>
    </row>
    <row r="3237" spans="1:6">
      <c r="A3237">
        <v>19</v>
      </c>
      <c r="B3237">
        <v>-89.918999999999997</v>
      </c>
      <c r="C3237">
        <v>959</v>
      </c>
      <c r="D3237">
        <v>260000</v>
      </c>
      <c r="E3237">
        <v>945</v>
      </c>
      <c r="F3237" s="3">
        <v>906.22745227190921</v>
      </c>
    </row>
    <row r="3238" spans="1:6">
      <c r="A3238">
        <v>20</v>
      </c>
      <c r="B3238">
        <v>-89.805999999999997</v>
      </c>
      <c r="C3238">
        <v>959</v>
      </c>
      <c r="D3238">
        <v>260000</v>
      </c>
      <c r="E3238">
        <v>835</v>
      </c>
      <c r="F3238" s="3">
        <v>856.55544681670085</v>
      </c>
    </row>
    <row r="3239" spans="1:6">
      <c r="A3239">
        <v>21</v>
      </c>
      <c r="B3239">
        <v>-89.691000000000003</v>
      </c>
      <c r="C3239">
        <v>959</v>
      </c>
      <c r="D3239">
        <v>260000</v>
      </c>
      <c r="E3239">
        <v>798</v>
      </c>
      <c r="F3239" s="3">
        <v>780.89676154822735</v>
      </c>
    </row>
    <row r="3240" spans="1:6">
      <c r="A3240">
        <v>22</v>
      </c>
      <c r="B3240">
        <v>-89.576999999999998</v>
      </c>
      <c r="C3240">
        <v>959</v>
      </c>
      <c r="D3240">
        <v>260000</v>
      </c>
      <c r="E3240">
        <v>658</v>
      </c>
      <c r="F3240" s="3">
        <v>691.08148761088921</v>
      </c>
    </row>
    <row r="3241" spans="1:6">
      <c r="A3241">
        <v>23</v>
      </c>
      <c r="B3241">
        <v>-89.457999999999998</v>
      </c>
      <c r="C3241">
        <v>959</v>
      </c>
      <c r="D3241">
        <v>260000</v>
      </c>
      <c r="E3241">
        <v>596</v>
      </c>
      <c r="F3241" s="3">
        <v>593.24660604805251</v>
      </c>
    </row>
    <row r="3242" spans="1:6">
      <c r="A3242">
        <v>24</v>
      </c>
      <c r="B3242">
        <v>-89.341999999999999</v>
      </c>
      <c r="C3242">
        <v>959</v>
      </c>
      <c r="D3242">
        <v>260000</v>
      </c>
      <c r="E3242">
        <v>470</v>
      </c>
      <c r="F3242" s="3">
        <v>503.74273036643314</v>
      </c>
    </row>
    <row r="3243" spans="1:6">
      <c r="A3243">
        <v>25</v>
      </c>
      <c r="B3243">
        <v>-89.234999999999999</v>
      </c>
      <c r="C3243">
        <v>959</v>
      </c>
      <c r="D3243">
        <v>260000</v>
      </c>
      <c r="E3243">
        <v>433</v>
      </c>
      <c r="F3243" s="3">
        <v>432.19419742856383</v>
      </c>
    </row>
    <row r="3244" spans="1:6">
      <c r="A3244">
        <v>26</v>
      </c>
      <c r="B3244">
        <v>-89.13</v>
      </c>
      <c r="C3244">
        <v>959</v>
      </c>
      <c r="D3244">
        <v>260000</v>
      </c>
      <c r="E3244">
        <v>405</v>
      </c>
      <c r="F3244" s="3">
        <v>374.89527112839414</v>
      </c>
    </row>
    <row r="3245" spans="1:6">
      <c r="A3245">
        <v>27</v>
      </c>
      <c r="B3245">
        <v>-89.016000000000005</v>
      </c>
      <c r="C3245">
        <v>959</v>
      </c>
      <c r="D3245">
        <v>260000</v>
      </c>
      <c r="E3245">
        <v>307</v>
      </c>
      <c r="F3245" s="3">
        <v>327.54140343976371</v>
      </c>
    </row>
    <row r="3246" spans="1:6">
      <c r="A3246">
        <v>28</v>
      </c>
      <c r="B3246">
        <v>-88.896000000000001</v>
      </c>
      <c r="C3246">
        <v>959</v>
      </c>
      <c r="D3246">
        <v>260000</v>
      </c>
      <c r="E3246">
        <v>296</v>
      </c>
      <c r="F3246" s="3">
        <v>292.69489295267431</v>
      </c>
    </row>
    <row r="3247" spans="1:6">
      <c r="A3247">
        <v>29</v>
      </c>
      <c r="B3247">
        <v>-88.790999999999997</v>
      </c>
      <c r="C3247">
        <v>959</v>
      </c>
      <c r="D3247">
        <v>260000</v>
      </c>
      <c r="E3247">
        <v>287</v>
      </c>
      <c r="F3247" s="3">
        <v>272.42224144239435</v>
      </c>
    </row>
    <row r="3248" spans="1:6">
      <c r="A3248">
        <v>30</v>
      </c>
      <c r="B3248">
        <v>-88.671999999999997</v>
      </c>
      <c r="C3248">
        <v>959</v>
      </c>
      <c r="D3248">
        <v>260000</v>
      </c>
      <c r="E3248">
        <v>261</v>
      </c>
      <c r="F3248" s="3">
        <v>257.95057070968704</v>
      </c>
    </row>
    <row r="3249" spans="1:6">
      <c r="A3249">
        <v>31</v>
      </c>
      <c r="B3249">
        <v>-88.56</v>
      </c>
      <c r="C3249">
        <v>959</v>
      </c>
      <c r="D3249">
        <v>260000</v>
      </c>
      <c r="E3249">
        <v>304</v>
      </c>
      <c r="F3249" s="3">
        <v>250.00705195966427</v>
      </c>
    </row>
    <row r="3250" spans="1:6">
      <c r="A3250">
        <v>32</v>
      </c>
      <c r="B3250">
        <v>-88.451999999999998</v>
      </c>
      <c r="C3250">
        <v>959</v>
      </c>
      <c r="D3250">
        <v>260000</v>
      </c>
      <c r="E3250">
        <v>259</v>
      </c>
      <c r="F3250" s="3">
        <v>245.67021002781794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144</v>
      </c>
    </row>
    <row r="3256" spans="1:6">
      <c r="A3256" t="s">
        <v>117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130</v>
      </c>
    </row>
    <row r="3260" spans="1:6">
      <c r="A3260" t="s">
        <v>145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176</v>
      </c>
      <c r="B3268" t="s">
        <v>155</v>
      </c>
      <c r="C3268" t="s">
        <v>158</v>
      </c>
      <c r="D3268" t="s">
        <v>175</v>
      </c>
      <c r="E3268" t="s">
        <v>174</v>
      </c>
      <c r="F3268" t="s">
        <v>195</v>
      </c>
    </row>
    <row r="3269" spans="1:10">
      <c r="A3269">
        <v>1</v>
      </c>
      <c r="B3269">
        <v>-91.947999999999993</v>
      </c>
      <c r="C3269">
        <v>961</v>
      </c>
      <c r="D3269">
        <v>260000</v>
      </c>
      <c r="E3269">
        <v>160</v>
      </c>
      <c r="F3269" s="3">
        <v>241.59700445565437</v>
      </c>
      <c r="J3269" t="s">
        <v>274</v>
      </c>
    </row>
    <row r="3270" spans="1:10">
      <c r="A3270">
        <v>2</v>
      </c>
      <c r="B3270">
        <v>-91.838999999999999</v>
      </c>
      <c r="C3270">
        <v>961</v>
      </c>
      <c r="D3270">
        <v>260000</v>
      </c>
      <c r="E3270">
        <v>213</v>
      </c>
      <c r="F3270" s="3">
        <v>241.97384356497349</v>
      </c>
    </row>
    <row r="3271" spans="1:10">
      <c r="A3271">
        <v>3</v>
      </c>
      <c r="B3271">
        <v>-91.724000000000004</v>
      </c>
      <c r="C3271">
        <v>961</v>
      </c>
      <c r="D3271">
        <v>260000</v>
      </c>
      <c r="E3271">
        <v>238</v>
      </c>
      <c r="F3271" s="3">
        <v>242.97238703346088</v>
      </c>
    </row>
    <row r="3272" spans="1:10">
      <c r="A3272">
        <v>4</v>
      </c>
      <c r="B3272">
        <v>-91.611999999999995</v>
      </c>
      <c r="C3272">
        <v>961</v>
      </c>
      <c r="D3272">
        <v>260000</v>
      </c>
      <c r="E3272">
        <v>236</v>
      </c>
      <c r="F3272" s="3">
        <v>245.25681482032473</v>
      </c>
    </row>
    <row r="3273" spans="1:10">
      <c r="A3273">
        <v>5</v>
      </c>
      <c r="B3273">
        <v>-91.5</v>
      </c>
      <c r="C3273">
        <v>961</v>
      </c>
      <c r="D3273">
        <v>260000</v>
      </c>
      <c r="E3273">
        <v>284</v>
      </c>
      <c r="F3273" s="3">
        <v>250.19193257912391</v>
      </c>
    </row>
    <row r="3274" spans="1:10">
      <c r="A3274">
        <v>6</v>
      </c>
      <c r="B3274">
        <v>-91.394000000000005</v>
      </c>
      <c r="C3274">
        <v>961</v>
      </c>
      <c r="D3274">
        <v>260000</v>
      </c>
      <c r="E3274">
        <v>271</v>
      </c>
      <c r="F3274" s="3">
        <v>259.37915508476334</v>
      </c>
    </row>
    <row r="3275" spans="1:10">
      <c r="A3275">
        <v>7</v>
      </c>
      <c r="B3275">
        <v>-91.281000000000006</v>
      </c>
      <c r="C3275">
        <v>961</v>
      </c>
      <c r="D3275">
        <v>260000</v>
      </c>
      <c r="E3275">
        <v>280</v>
      </c>
      <c r="F3275" s="3">
        <v>277.41562744950892</v>
      </c>
    </row>
    <row r="3276" spans="1:10">
      <c r="A3276">
        <v>8</v>
      </c>
      <c r="B3276">
        <v>-91.165000000000006</v>
      </c>
      <c r="C3276">
        <v>961</v>
      </c>
      <c r="D3276">
        <v>260000</v>
      </c>
      <c r="E3276">
        <v>318</v>
      </c>
      <c r="F3276" s="3">
        <v>309.75782860434737</v>
      </c>
    </row>
    <row r="3277" spans="1:10">
      <c r="A3277">
        <v>9</v>
      </c>
      <c r="B3277">
        <v>-91.049000000000007</v>
      </c>
      <c r="C3277">
        <v>961</v>
      </c>
      <c r="D3277">
        <v>260000</v>
      </c>
      <c r="E3277">
        <v>367</v>
      </c>
      <c r="F3277" s="3">
        <v>361.99438148034096</v>
      </c>
    </row>
    <row r="3278" spans="1:10">
      <c r="A3278">
        <v>10</v>
      </c>
      <c r="B3278">
        <v>-90.933999999999997</v>
      </c>
      <c r="C3278">
        <v>961</v>
      </c>
      <c r="D3278">
        <v>260000</v>
      </c>
      <c r="E3278">
        <v>424</v>
      </c>
      <c r="F3278" s="3">
        <v>438.3826050051245</v>
      </c>
    </row>
    <row r="3279" spans="1:10">
      <c r="A3279">
        <v>11</v>
      </c>
      <c r="B3279">
        <v>-90.823999999999998</v>
      </c>
      <c r="C3279">
        <v>961</v>
      </c>
      <c r="D3279">
        <v>260000</v>
      </c>
      <c r="E3279">
        <v>494</v>
      </c>
      <c r="F3279" s="3">
        <v>535.91314392488573</v>
      </c>
    </row>
    <row r="3280" spans="1:10">
      <c r="A3280">
        <v>12</v>
      </c>
      <c r="B3280">
        <v>-90.709000000000003</v>
      </c>
      <c r="C3280">
        <v>961</v>
      </c>
      <c r="D3280">
        <v>260000</v>
      </c>
      <c r="E3280">
        <v>606</v>
      </c>
      <c r="F3280" s="3">
        <v>659.46538587268515</v>
      </c>
    </row>
    <row r="3281" spans="1:6">
      <c r="A3281">
        <v>13</v>
      </c>
      <c r="B3281">
        <v>-90.594999999999999</v>
      </c>
      <c r="C3281">
        <v>961</v>
      </c>
      <c r="D3281">
        <v>260000</v>
      </c>
      <c r="E3281">
        <v>848</v>
      </c>
      <c r="F3281" s="3">
        <v>792.60734605283119</v>
      </c>
    </row>
    <row r="3282" spans="1:6">
      <c r="A3282">
        <v>14</v>
      </c>
      <c r="B3282">
        <v>-90.486999999999995</v>
      </c>
      <c r="C3282">
        <v>961</v>
      </c>
      <c r="D3282">
        <v>260000</v>
      </c>
      <c r="E3282">
        <v>928</v>
      </c>
      <c r="F3282" s="3">
        <v>912.56705578875324</v>
      </c>
    </row>
    <row r="3283" spans="1:6">
      <c r="A3283">
        <v>15</v>
      </c>
      <c r="B3283">
        <v>-90.372</v>
      </c>
      <c r="C3283">
        <v>961</v>
      </c>
      <c r="D3283">
        <v>260000</v>
      </c>
      <c r="E3283">
        <v>1089</v>
      </c>
      <c r="F3283" s="3">
        <v>1013.5268738556631</v>
      </c>
    </row>
    <row r="3284" spans="1:6">
      <c r="A3284">
        <v>16</v>
      </c>
      <c r="B3284">
        <v>-90.256</v>
      </c>
      <c r="C3284">
        <v>961</v>
      </c>
      <c r="D3284">
        <v>260000</v>
      </c>
      <c r="E3284">
        <v>1084</v>
      </c>
      <c r="F3284" s="3">
        <v>1068.4288199827315</v>
      </c>
    </row>
    <row r="3285" spans="1:6">
      <c r="A3285">
        <v>17</v>
      </c>
      <c r="B3285">
        <v>-90.14</v>
      </c>
      <c r="C3285">
        <v>961</v>
      </c>
      <c r="D3285">
        <v>260000</v>
      </c>
      <c r="E3285">
        <v>1065</v>
      </c>
      <c r="F3285" s="3">
        <v>1064.8949730704924</v>
      </c>
    </row>
    <row r="3286" spans="1:6">
      <c r="A3286">
        <v>18</v>
      </c>
      <c r="B3286">
        <v>-90.025000000000006</v>
      </c>
      <c r="C3286">
        <v>961</v>
      </c>
      <c r="D3286">
        <v>260000</v>
      </c>
      <c r="E3286">
        <v>1004</v>
      </c>
      <c r="F3286" s="3">
        <v>1004.4170504936145</v>
      </c>
    </row>
    <row r="3287" spans="1:6">
      <c r="A3287">
        <v>19</v>
      </c>
      <c r="B3287">
        <v>-89.918999999999997</v>
      </c>
      <c r="C3287">
        <v>961</v>
      </c>
      <c r="D3287">
        <v>260000</v>
      </c>
      <c r="E3287">
        <v>867</v>
      </c>
      <c r="F3287" s="3">
        <v>908.84167746347009</v>
      </c>
    </row>
    <row r="3288" spans="1:6">
      <c r="A3288">
        <v>20</v>
      </c>
      <c r="B3288">
        <v>-89.805999999999997</v>
      </c>
      <c r="C3288">
        <v>961</v>
      </c>
      <c r="D3288">
        <v>260000</v>
      </c>
      <c r="E3288">
        <v>773</v>
      </c>
      <c r="F3288" s="3">
        <v>782.54221687623715</v>
      </c>
    </row>
    <row r="3289" spans="1:6">
      <c r="A3289">
        <v>21</v>
      </c>
      <c r="B3289">
        <v>-89.691000000000003</v>
      </c>
      <c r="C3289">
        <v>961</v>
      </c>
      <c r="D3289">
        <v>260000</v>
      </c>
      <c r="E3289">
        <v>611</v>
      </c>
      <c r="F3289" s="3">
        <v>648.51648848786169</v>
      </c>
    </row>
    <row r="3290" spans="1:6">
      <c r="A3290">
        <v>22</v>
      </c>
      <c r="B3290">
        <v>-89.576999999999998</v>
      </c>
      <c r="C3290">
        <v>961</v>
      </c>
      <c r="D3290">
        <v>260000</v>
      </c>
      <c r="E3290">
        <v>510</v>
      </c>
      <c r="F3290" s="3">
        <v>527.4583976888614</v>
      </c>
    </row>
    <row r="3291" spans="1:6">
      <c r="A3291">
        <v>23</v>
      </c>
      <c r="B3291">
        <v>-89.457999999999998</v>
      </c>
      <c r="C3291">
        <v>961</v>
      </c>
      <c r="D3291">
        <v>260000</v>
      </c>
      <c r="E3291">
        <v>433</v>
      </c>
      <c r="F3291" s="3">
        <v>424.97329220227192</v>
      </c>
    </row>
    <row r="3292" spans="1:6">
      <c r="A3292">
        <v>24</v>
      </c>
      <c r="B3292">
        <v>-89.341999999999999</v>
      </c>
      <c r="C3292">
        <v>961</v>
      </c>
      <c r="D3292">
        <v>260000</v>
      </c>
      <c r="E3292">
        <v>371</v>
      </c>
      <c r="F3292" s="3">
        <v>352.03779736033857</v>
      </c>
    </row>
    <row r="3293" spans="1:6">
      <c r="A3293">
        <v>25</v>
      </c>
      <c r="B3293">
        <v>-89.234999999999999</v>
      </c>
      <c r="C3293">
        <v>961</v>
      </c>
      <c r="D3293">
        <v>260000</v>
      </c>
      <c r="E3293">
        <v>348</v>
      </c>
      <c r="F3293" s="3">
        <v>306.40264347948244</v>
      </c>
    </row>
    <row r="3294" spans="1:6">
      <c r="A3294">
        <v>26</v>
      </c>
      <c r="B3294">
        <v>-89.13</v>
      </c>
      <c r="C3294">
        <v>961</v>
      </c>
      <c r="D3294">
        <v>260000</v>
      </c>
      <c r="E3294">
        <v>321</v>
      </c>
      <c r="F3294" s="3">
        <v>277.70814060974118</v>
      </c>
    </row>
    <row r="3295" spans="1:6">
      <c r="A3295">
        <v>27</v>
      </c>
      <c r="B3295">
        <v>-89.016000000000005</v>
      </c>
      <c r="C3295">
        <v>961</v>
      </c>
      <c r="D3295">
        <v>260000</v>
      </c>
      <c r="E3295">
        <v>288</v>
      </c>
      <c r="F3295" s="3">
        <v>259.42402137828952</v>
      </c>
    </row>
    <row r="3296" spans="1:6">
      <c r="A3296">
        <v>28</v>
      </c>
      <c r="B3296">
        <v>-88.896000000000001</v>
      </c>
      <c r="C3296">
        <v>961</v>
      </c>
      <c r="D3296">
        <v>260000</v>
      </c>
      <c r="E3296">
        <v>283</v>
      </c>
      <c r="F3296" s="3">
        <v>249.38406932774805</v>
      </c>
    </row>
    <row r="3297" spans="1:6">
      <c r="A3297">
        <v>29</v>
      </c>
      <c r="B3297">
        <v>-88.790999999999997</v>
      </c>
      <c r="C3297">
        <v>961</v>
      </c>
      <c r="D3297">
        <v>260000</v>
      </c>
      <c r="E3297">
        <v>259</v>
      </c>
      <c r="F3297" s="3">
        <v>245.06541945893068</v>
      </c>
    </row>
    <row r="3298" spans="1:6">
      <c r="A3298">
        <v>30</v>
      </c>
      <c r="B3298">
        <v>-88.671999999999997</v>
      </c>
      <c r="C3298">
        <v>961</v>
      </c>
      <c r="D3298">
        <v>260000</v>
      </c>
      <c r="E3298">
        <v>242</v>
      </c>
      <c r="F3298" s="3">
        <v>242.80241151990089</v>
      </c>
    </row>
    <row r="3299" spans="1:6">
      <c r="A3299">
        <v>31</v>
      </c>
      <c r="B3299">
        <v>-88.56</v>
      </c>
      <c r="C3299">
        <v>961</v>
      </c>
      <c r="D3299">
        <v>260000</v>
      </c>
      <c r="E3299">
        <v>249</v>
      </c>
      <c r="F3299" s="3">
        <v>241.92010244229991</v>
      </c>
    </row>
    <row r="3300" spans="1:6">
      <c r="A3300">
        <v>32</v>
      </c>
      <c r="B3300">
        <v>-88.451999999999998</v>
      </c>
      <c r="C3300">
        <v>961</v>
      </c>
      <c r="D3300">
        <v>260000</v>
      </c>
      <c r="E3300">
        <v>260</v>
      </c>
      <c r="F3300" s="3">
        <v>241.57784654066469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146</v>
      </c>
    </row>
    <row r="3306" spans="1:6">
      <c r="A3306" t="s">
        <v>117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130</v>
      </c>
    </row>
    <row r="3310" spans="1:6">
      <c r="A3310" t="s">
        <v>147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176</v>
      </c>
      <c r="B3318" t="s">
        <v>155</v>
      </c>
      <c r="C3318" t="s">
        <v>158</v>
      </c>
      <c r="D3318" t="s">
        <v>175</v>
      </c>
      <c r="E3318" t="s">
        <v>174</v>
      </c>
      <c r="F3318" t="s">
        <v>195</v>
      </c>
    </row>
    <row r="3319" spans="1:10">
      <c r="A3319">
        <v>1</v>
      </c>
      <c r="B3319">
        <v>-91.947999999999993</v>
      </c>
      <c r="C3319">
        <v>958</v>
      </c>
      <c r="D3319">
        <v>260000</v>
      </c>
      <c r="E3319">
        <v>173</v>
      </c>
      <c r="F3319" s="3">
        <v>256.78712732126405</v>
      </c>
      <c r="J3319" t="s">
        <v>275</v>
      </c>
    </row>
    <row r="3320" spans="1:10">
      <c r="A3320">
        <v>2</v>
      </c>
      <c r="B3320">
        <v>-91.838999999999999</v>
      </c>
      <c r="C3320">
        <v>958</v>
      </c>
      <c r="D3320">
        <v>260000</v>
      </c>
      <c r="E3320">
        <v>231</v>
      </c>
      <c r="F3320" s="3">
        <v>256.85240426667633</v>
      </c>
    </row>
    <row r="3321" spans="1:10">
      <c r="A3321">
        <v>3</v>
      </c>
      <c r="B3321">
        <v>-91.724000000000004</v>
      </c>
      <c r="C3321">
        <v>958</v>
      </c>
      <c r="D3321">
        <v>260000</v>
      </c>
      <c r="E3321">
        <v>244</v>
      </c>
      <c r="F3321" s="3">
        <v>257.11679284161073</v>
      </c>
    </row>
    <row r="3322" spans="1:10">
      <c r="A3322">
        <v>4</v>
      </c>
      <c r="B3322">
        <v>-91.611999999999995</v>
      </c>
      <c r="C3322">
        <v>958</v>
      </c>
      <c r="D3322">
        <v>260000</v>
      </c>
      <c r="E3322">
        <v>272</v>
      </c>
      <c r="F3322" s="3">
        <v>258.00411072082784</v>
      </c>
    </row>
    <row r="3323" spans="1:10">
      <c r="A3323">
        <v>5</v>
      </c>
      <c r="B3323">
        <v>-91.5</v>
      </c>
      <c r="C3323">
        <v>958</v>
      </c>
      <c r="D3323">
        <v>260000</v>
      </c>
      <c r="E3323">
        <v>292</v>
      </c>
      <c r="F3323" s="3">
        <v>260.69515188436537</v>
      </c>
    </row>
    <row r="3324" spans="1:10">
      <c r="A3324">
        <v>6</v>
      </c>
      <c r="B3324">
        <v>-91.394000000000005</v>
      </c>
      <c r="C3324">
        <v>958</v>
      </c>
      <c r="D3324">
        <v>260000</v>
      </c>
      <c r="E3324">
        <v>262</v>
      </c>
      <c r="F3324" s="3">
        <v>267.38462216374745</v>
      </c>
    </row>
    <row r="3325" spans="1:10">
      <c r="A3325">
        <v>7</v>
      </c>
      <c r="B3325">
        <v>-91.281000000000006</v>
      </c>
      <c r="C3325">
        <v>958</v>
      </c>
      <c r="D3325">
        <v>260000</v>
      </c>
      <c r="E3325">
        <v>313</v>
      </c>
      <c r="F3325" s="3">
        <v>284.32751987894358</v>
      </c>
    </row>
    <row r="3326" spans="1:10">
      <c r="A3326">
        <v>8</v>
      </c>
      <c r="B3326">
        <v>-91.165000000000006</v>
      </c>
      <c r="C3326">
        <v>958</v>
      </c>
      <c r="D3326">
        <v>260000</v>
      </c>
      <c r="E3326">
        <v>409</v>
      </c>
      <c r="F3326" s="3">
        <v>322.24112555183615</v>
      </c>
    </row>
    <row r="3327" spans="1:10">
      <c r="A3327">
        <v>9</v>
      </c>
      <c r="B3327">
        <v>-91.049000000000007</v>
      </c>
      <c r="C3327">
        <v>958</v>
      </c>
      <c r="D3327">
        <v>260000</v>
      </c>
      <c r="E3327">
        <v>426</v>
      </c>
      <c r="F3327" s="3">
        <v>395.35626117878769</v>
      </c>
    </row>
    <row r="3328" spans="1:10">
      <c r="A3328">
        <v>10</v>
      </c>
      <c r="B3328">
        <v>-90.933999999999997</v>
      </c>
      <c r="C3328">
        <v>958</v>
      </c>
      <c r="D3328">
        <v>260000</v>
      </c>
      <c r="E3328">
        <v>511</v>
      </c>
      <c r="F3328" s="3">
        <v>516.84666262077303</v>
      </c>
    </row>
    <row r="3329" spans="1:6">
      <c r="A3329">
        <v>11</v>
      </c>
      <c r="B3329">
        <v>-90.823999999999998</v>
      </c>
      <c r="C3329">
        <v>958</v>
      </c>
      <c r="D3329">
        <v>260000</v>
      </c>
      <c r="E3329">
        <v>637</v>
      </c>
      <c r="F3329" s="3">
        <v>683.83998123564731</v>
      </c>
    </row>
    <row r="3330" spans="1:6">
      <c r="A3330">
        <v>12</v>
      </c>
      <c r="B3330">
        <v>-90.709000000000003</v>
      </c>
      <c r="C3330">
        <v>958</v>
      </c>
      <c r="D3330">
        <v>260000</v>
      </c>
      <c r="E3330">
        <v>848</v>
      </c>
      <c r="F3330" s="3">
        <v>898.71253259400225</v>
      </c>
    </row>
    <row r="3331" spans="1:6">
      <c r="A3331">
        <v>13</v>
      </c>
      <c r="B3331">
        <v>-90.594999999999999</v>
      </c>
      <c r="C3331">
        <v>958</v>
      </c>
      <c r="D3331">
        <v>260000</v>
      </c>
      <c r="E3331">
        <v>1075</v>
      </c>
      <c r="F3331" s="3">
        <v>1116.4426791137389</v>
      </c>
    </row>
    <row r="3332" spans="1:6">
      <c r="A3332">
        <v>14</v>
      </c>
      <c r="B3332">
        <v>-90.486999999999995</v>
      </c>
      <c r="C3332">
        <v>958</v>
      </c>
      <c r="D3332">
        <v>260000</v>
      </c>
      <c r="E3332">
        <v>1319</v>
      </c>
      <c r="F3332" s="3">
        <v>1279.6876569423728</v>
      </c>
    </row>
    <row r="3333" spans="1:6">
      <c r="A3333">
        <v>15</v>
      </c>
      <c r="B3333">
        <v>-90.372</v>
      </c>
      <c r="C3333">
        <v>958</v>
      </c>
      <c r="D3333">
        <v>260000</v>
      </c>
      <c r="E3333">
        <v>1433</v>
      </c>
      <c r="F3333" s="3">
        <v>1359.527789888436</v>
      </c>
    </row>
    <row r="3334" spans="1:6">
      <c r="A3334">
        <v>16</v>
      </c>
      <c r="B3334">
        <v>-90.256</v>
      </c>
      <c r="C3334">
        <v>958</v>
      </c>
      <c r="D3334">
        <v>260000</v>
      </c>
      <c r="E3334">
        <v>1360</v>
      </c>
      <c r="F3334" s="3">
        <v>1317.2382960676059</v>
      </c>
    </row>
    <row r="3335" spans="1:6">
      <c r="A3335">
        <v>17</v>
      </c>
      <c r="B3335">
        <v>-90.14</v>
      </c>
      <c r="C3335">
        <v>958</v>
      </c>
      <c r="D3335">
        <v>260000</v>
      </c>
      <c r="E3335">
        <v>1193</v>
      </c>
      <c r="F3335" s="3">
        <v>1165.4133623236446</v>
      </c>
    </row>
    <row r="3336" spans="1:6">
      <c r="A3336">
        <v>18</v>
      </c>
      <c r="B3336">
        <v>-90.025000000000006</v>
      </c>
      <c r="C3336">
        <v>958</v>
      </c>
      <c r="D3336">
        <v>260000</v>
      </c>
      <c r="E3336">
        <v>907</v>
      </c>
      <c r="F3336" s="3">
        <v>952.42211085042902</v>
      </c>
    </row>
    <row r="3337" spans="1:6">
      <c r="A3337">
        <v>19</v>
      </c>
      <c r="B3337">
        <v>-89.918999999999997</v>
      </c>
      <c r="C3337">
        <v>958</v>
      </c>
      <c r="D3337">
        <v>260000</v>
      </c>
      <c r="E3337">
        <v>718</v>
      </c>
      <c r="F3337" s="3">
        <v>748.62776498004655</v>
      </c>
    </row>
    <row r="3338" spans="1:6">
      <c r="A3338">
        <v>20</v>
      </c>
      <c r="B3338">
        <v>-89.805999999999997</v>
      </c>
      <c r="C3338">
        <v>958</v>
      </c>
      <c r="D3338">
        <v>260000</v>
      </c>
      <c r="E3338">
        <v>538</v>
      </c>
      <c r="F3338" s="3">
        <v>562.44119495825726</v>
      </c>
    </row>
    <row r="3339" spans="1:6">
      <c r="A3339">
        <v>21</v>
      </c>
      <c r="B3339">
        <v>-89.691000000000003</v>
      </c>
      <c r="C3339">
        <v>958</v>
      </c>
      <c r="D3339">
        <v>260000</v>
      </c>
      <c r="E3339">
        <v>407</v>
      </c>
      <c r="F3339" s="3">
        <v>425.10653409709232</v>
      </c>
    </row>
    <row r="3340" spans="1:6">
      <c r="A3340">
        <v>22</v>
      </c>
      <c r="B3340">
        <v>-89.576999999999998</v>
      </c>
      <c r="C3340">
        <v>958</v>
      </c>
      <c r="D3340">
        <v>260000</v>
      </c>
      <c r="E3340">
        <v>369</v>
      </c>
      <c r="F3340" s="3">
        <v>340.08628850336413</v>
      </c>
    </row>
    <row r="3341" spans="1:6">
      <c r="A3341">
        <v>23</v>
      </c>
      <c r="B3341">
        <v>-89.457999999999998</v>
      </c>
      <c r="C3341">
        <v>958</v>
      </c>
      <c r="D3341">
        <v>260000</v>
      </c>
      <c r="E3341">
        <v>350</v>
      </c>
      <c r="F3341" s="3">
        <v>292.27027011196333</v>
      </c>
    </row>
    <row r="3342" spans="1:6">
      <c r="A3342">
        <v>24</v>
      </c>
      <c r="B3342">
        <v>-89.341999999999999</v>
      </c>
      <c r="C3342">
        <v>958</v>
      </c>
      <c r="D3342">
        <v>260000</v>
      </c>
      <c r="E3342">
        <v>313</v>
      </c>
      <c r="F3342" s="3">
        <v>270.51879469040853</v>
      </c>
    </row>
    <row r="3343" spans="1:6">
      <c r="A3343">
        <v>25</v>
      </c>
      <c r="B3343">
        <v>-89.234999999999999</v>
      </c>
      <c r="C3343">
        <v>958</v>
      </c>
      <c r="D3343">
        <v>260000</v>
      </c>
      <c r="E3343">
        <v>299</v>
      </c>
      <c r="F3343" s="3">
        <v>261.94264577154064</v>
      </c>
    </row>
    <row r="3344" spans="1:6">
      <c r="A3344">
        <v>26</v>
      </c>
      <c r="B3344">
        <v>-89.13</v>
      </c>
      <c r="C3344">
        <v>958</v>
      </c>
      <c r="D3344">
        <v>260000</v>
      </c>
      <c r="E3344">
        <v>288</v>
      </c>
      <c r="F3344" s="3">
        <v>258.5701403657535</v>
      </c>
    </row>
    <row r="3345" spans="1:6">
      <c r="A3345">
        <v>27</v>
      </c>
      <c r="B3345">
        <v>-89.016000000000005</v>
      </c>
      <c r="C3345">
        <v>958</v>
      </c>
      <c r="D3345">
        <v>260000</v>
      </c>
      <c r="E3345">
        <v>263</v>
      </c>
      <c r="F3345" s="3">
        <v>257.28256528349038</v>
      </c>
    </row>
    <row r="3346" spans="1:6">
      <c r="A3346">
        <v>28</v>
      </c>
      <c r="B3346">
        <v>-88.896000000000001</v>
      </c>
      <c r="C3346">
        <v>958</v>
      </c>
      <c r="D3346">
        <v>260000</v>
      </c>
      <c r="E3346">
        <v>259</v>
      </c>
      <c r="F3346" s="3">
        <v>256.88927128824969</v>
      </c>
    </row>
    <row r="3347" spans="1:6">
      <c r="A3347">
        <v>29</v>
      </c>
      <c r="B3347">
        <v>-88.790999999999997</v>
      </c>
      <c r="C3347">
        <v>958</v>
      </c>
      <c r="D3347">
        <v>260000</v>
      </c>
      <c r="E3347">
        <v>253</v>
      </c>
      <c r="F3347" s="3">
        <v>256.79828567096871</v>
      </c>
    </row>
    <row r="3348" spans="1:6">
      <c r="A3348">
        <v>30</v>
      </c>
      <c r="B3348">
        <v>-88.671999999999997</v>
      </c>
      <c r="C3348">
        <v>958</v>
      </c>
      <c r="D3348">
        <v>260000</v>
      </c>
      <c r="E3348">
        <v>239</v>
      </c>
      <c r="F3348" s="3">
        <v>256.77286052994515</v>
      </c>
    </row>
    <row r="3349" spans="1:6">
      <c r="A3349">
        <v>31</v>
      </c>
      <c r="B3349">
        <v>-88.56</v>
      </c>
      <c r="C3349">
        <v>958</v>
      </c>
      <c r="D3349">
        <v>260000</v>
      </c>
      <c r="E3349">
        <v>252</v>
      </c>
      <c r="F3349" s="3">
        <v>256.76798784891133</v>
      </c>
    </row>
    <row r="3350" spans="1:6">
      <c r="A3350">
        <v>32</v>
      </c>
      <c r="B3350">
        <v>-88.451999999999998</v>
      </c>
      <c r="C3350">
        <v>958</v>
      </c>
      <c r="D3350">
        <v>260000</v>
      </c>
      <c r="E3350">
        <v>221</v>
      </c>
      <c r="F3350" s="3">
        <v>256.76706069909801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148</v>
      </c>
    </row>
    <row r="3356" spans="1:6">
      <c r="A3356" t="s">
        <v>117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130</v>
      </c>
    </row>
    <row r="3360" spans="1:6">
      <c r="A3360" t="s">
        <v>149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176</v>
      </c>
      <c r="B3368" t="s">
        <v>155</v>
      </c>
      <c r="C3368" t="s">
        <v>158</v>
      </c>
      <c r="D3368" t="s">
        <v>175</v>
      </c>
      <c r="E3368" t="s">
        <v>174</v>
      </c>
      <c r="F3368" t="s">
        <v>195</v>
      </c>
    </row>
    <row r="3369" spans="1:10">
      <c r="A3369">
        <v>1</v>
      </c>
      <c r="B3369">
        <v>-91.947999999999993</v>
      </c>
      <c r="C3369">
        <v>960</v>
      </c>
      <c r="D3369">
        <v>260000</v>
      </c>
      <c r="E3369">
        <v>168</v>
      </c>
      <c r="F3369" s="3">
        <v>246.3960609175349</v>
      </c>
      <c r="J3369" t="s">
        <v>276</v>
      </c>
    </row>
    <row r="3370" spans="1:10">
      <c r="A3370">
        <v>2</v>
      </c>
      <c r="B3370">
        <v>-91.838999999999999</v>
      </c>
      <c r="C3370">
        <v>960</v>
      </c>
      <c r="D3370">
        <v>260000</v>
      </c>
      <c r="E3370">
        <v>210</v>
      </c>
      <c r="F3370" s="3">
        <v>246.41086548639123</v>
      </c>
    </row>
    <row r="3371" spans="1:10">
      <c r="A3371">
        <v>3</v>
      </c>
      <c r="B3371">
        <v>-91.724000000000004</v>
      </c>
      <c r="C3371">
        <v>960</v>
      </c>
      <c r="D3371">
        <v>260000</v>
      </c>
      <c r="E3371">
        <v>248</v>
      </c>
      <c r="F3371" s="3">
        <v>246.47908172870848</v>
      </c>
    </row>
    <row r="3372" spans="1:10">
      <c r="A3372">
        <v>4</v>
      </c>
      <c r="B3372">
        <v>-91.611999999999995</v>
      </c>
      <c r="C3372">
        <v>960</v>
      </c>
      <c r="D3372">
        <v>260000</v>
      </c>
      <c r="E3372">
        <v>222</v>
      </c>
      <c r="F3372" s="3">
        <v>246.73907679740753</v>
      </c>
    </row>
    <row r="3373" spans="1:10">
      <c r="A3373">
        <v>5</v>
      </c>
      <c r="B3373">
        <v>-91.5</v>
      </c>
      <c r="C3373">
        <v>960</v>
      </c>
      <c r="D3373">
        <v>260000</v>
      </c>
      <c r="E3373">
        <v>243</v>
      </c>
      <c r="F3373" s="3">
        <v>247.6327780680121</v>
      </c>
    </row>
    <row r="3374" spans="1:10">
      <c r="A3374">
        <v>6</v>
      </c>
      <c r="B3374">
        <v>-91.394000000000005</v>
      </c>
      <c r="C3374">
        <v>960</v>
      </c>
      <c r="D3374">
        <v>260000</v>
      </c>
      <c r="E3374">
        <v>267</v>
      </c>
      <c r="F3374" s="3">
        <v>250.13794855709028</v>
      </c>
    </row>
    <row r="3375" spans="1:10">
      <c r="A3375">
        <v>7</v>
      </c>
      <c r="B3375">
        <v>-91.281000000000006</v>
      </c>
      <c r="C3375">
        <v>960</v>
      </c>
      <c r="D3375">
        <v>260000</v>
      </c>
      <c r="E3375">
        <v>285</v>
      </c>
      <c r="F3375" s="3">
        <v>257.31117912462207</v>
      </c>
    </row>
    <row r="3376" spans="1:10">
      <c r="A3376">
        <v>8</v>
      </c>
      <c r="B3376">
        <v>-91.165000000000006</v>
      </c>
      <c r="C3376">
        <v>960</v>
      </c>
      <c r="D3376">
        <v>260000</v>
      </c>
      <c r="E3376">
        <v>312</v>
      </c>
      <c r="F3376" s="3">
        <v>275.55026218918363</v>
      </c>
    </row>
    <row r="3377" spans="1:6">
      <c r="A3377">
        <v>9</v>
      </c>
      <c r="B3377">
        <v>-91.049000000000007</v>
      </c>
      <c r="C3377">
        <v>960</v>
      </c>
      <c r="D3377">
        <v>260000</v>
      </c>
      <c r="E3377">
        <v>364</v>
      </c>
      <c r="F3377" s="3">
        <v>315.61914676626452</v>
      </c>
    </row>
    <row r="3378" spans="1:6">
      <c r="A3378">
        <v>10</v>
      </c>
      <c r="B3378">
        <v>-90.933999999999997</v>
      </c>
      <c r="C3378">
        <v>960</v>
      </c>
      <c r="D3378">
        <v>260000</v>
      </c>
      <c r="E3378">
        <v>405</v>
      </c>
      <c r="F3378" s="3">
        <v>391.6546963538139</v>
      </c>
    </row>
    <row r="3379" spans="1:6">
      <c r="A3379">
        <v>11</v>
      </c>
      <c r="B3379">
        <v>-90.823999999999998</v>
      </c>
      <c r="C3379">
        <v>960</v>
      </c>
      <c r="D3379">
        <v>260000</v>
      </c>
      <c r="E3379">
        <v>510</v>
      </c>
      <c r="F3379" s="3">
        <v>511.29094480100423</v>
      </c>
    </row>
    <row r="3380" spans="1:6">
      <c r="A3380">
        <v>12</v>
      </c>
      <c r="B3380">
        <v>-90.709000000000003</v>
      </c>
      <c r="C3380">
        <v>960</v>
      </c>
      <c r="D3380">
        <v>260000</v>
      </c>
      <c r="E3380">
        <v>645</v>
      </c>
      <c r="F3380" s="3">
        <v>689.77110782547834</v>
      </c>
    </row>
    <row r="3381" spans="1:6">
      <c r="A3381">
        <v>13</v>
      </c>
      <c r="B3381">
        <v>-90.594999999999999</v>
      </c>
      <c r="C3381">
        <v>960</v>
      </c>
      <c r="D3381">
        <v>260000</v>
      </c>
      <c r="E3381">
        <v>845</v>
      </c>
      <c r="F3381" s="3">
        <v>905.5587902231332</v>
      </c>
    </row>
    <row r="3382" spans="1:6">
      <c r="A3382">
        <v>14</v>
      </c>
      <c r="B3382">
        <v>-90.486999999999995</v>
      </c>
      <c r="C3382">
        <v>960</v>
      </c>
      <c r="D3382">
        <v>260000</v>
      </c>
      <c r="E3382">
        <v>1107</v>
      </c>
      <c r="F3382" s="3">
        <v>1110.6881920583539</v>
      </c>
    </row>
    <row r="3383" spans="1:6">
      <c r="A3383">
        <v>15</v>
      </c>
      <c r="B3383">
        <v>-90.372</v>
      </c>
      <c r="C3383">
        <v>960</v>
      </c>
      <c r="D3383">
        <v>260000</v>
      </c>
      <c r="E3383">
        <v>1307</v>
      </c>
      <c r="F3383" s="3">
        <v>1277.4933060961487</v>
      </c>
    </row>
    <row r="3384" spans="1:6">
      <c r="A3384">
        <v>16</v>
      </c>
      <c r="B3384">
        <v>-90.256</v>
      </c>
      <c r="C3384">
        <v>960</v>
      </c>
      <c r="D3384">
        <v>260000</v>
      </c>
      <c r="E3384">
        <v>1414</v>
      </c>
      <c r="F3384" s="3">
        <v>1342.2836710078036</v>
      </c>
    </row>
    <row r="3385" spans="1:6">
      <c r="A3385">
        <v>17</v>
      </c>
      <c r="B3385">
        <v>-90.14</v>
      </c>
      <c r="C3385">
        <v>960</v>
      </c>
      <c r="D3385">
        <v>260000</v>
      </c>
      <c r="E3385">
        <v>1357</v>
      </c>
      <c r="F3385" s="3">
        <v>1281.9512697696903</v>
      </c>
    </row>
    <row r="3386" spans="1:6">
      <c r="A3386">
        <v>18</v>
      </c>
      <c r="B3386">
        <v>-90.025000000000006</v>
      </c>
      <c r="C3386">
        <v>960</v>
      </c>
      <c r="D3386">
        <v>260000</v>
      </c>
      <c r="E3386">
        <v>1101</v>
      </c>
      <c r="F3386" s="3">
        <v>1118.1454901355842</v>
      </c>
    </row>
    <row r="3387" spans="1:6">
      <c r="A3387">
        <v>19</v>
      </c>
      <c r="B3387">
        <v>-89.918999999999997</v>
      </c>
      <c r="C3387">
        <v>960</v>
      </c>
      <c r="D3387">
        <v>260000</v>
      </c>
      <c r="E3387">
        <v>881</v>
      </c>
      <c r="F3387" s="3">
        <v>917.8514030652708</v>
      </c>
    </row>
    <row r="3388" spans="1:6">
      <c r="A3388">
        <v>20</v>
      </c>
      <c r="B3388">
        <v>-89.805999999999997</v>
      </c>
      <c r="C3388">
        <v>960</v>
      </c>
      <c r="D3388">
        <v>260000</v>
      </c>
      <c r="E3388">
        <v>643</v>
      </c>
      <c r="F3388" s="3">
        <v>702.64684060818729</v>
      </c>
    </row>
    <row r="3389" spans="1:6">
      <c r="A3389">
        <v>21</v>
      </c>
      <c r="B3389">
        <v>-89.691000000000003</v>
      </c>
      <c r="C3389">
        <v>960</v>
      </c>
      <c r="D3389">
        <v>260000</v>
      </c>
      <c r="E3389">
        <v>504</v>
      </c>
      <c r="F3389" s="3">
        <v>520.97842520969584</v>
      </c>
    </row>
    <row r="3390" spans="1:6">
      <c r="A3390">
        <v>22</v>
      </c>
      <c r="B3390">
        <v>-89.576999999999998</v>
      </c>
      <c r="C3390">
        <v>960</v>
      </c>
      <c r="D3390">
        <v>260000</v>
      </c>
      <c r="E3390">
        <v>405</v>
      </c>
      <c r="F3390" s="3">
        <v>394.48638800170443</v>
      </c>
    </row>
    <row r="3391" spans="1:6">
      <c r="A3391">
        <v>23</v>
      </c>
      <c r="B3391">
        <v>-89.457999999999998</v>
      </c>
      <c r="C3391">
        <v>960</v>
      </c>
      <c r="D3391">
        <v>260000</v>
      </c>
      <c r="E3391">
        <v>358</v>
      </c>
      <c r="F3391" s="3">
        <v>315.26240277488318</v>
      </c>
    </row>
    <row r="3392" spans="1:6">
      <c r="A3392">
        <v>24</v>
      </c>
      <c r="B3392">
        <v>-89.341999999999999</v>
      </c>
      <c r="C3392">
        <v>960</v>
      </c>
      <c r="D3392">
        <v>260000</v>
      </c>
      <c r="E3392">
        <v>332</v>
      </c>
      <c r="F3392" s="3">
        <v>275.37815706699064</v>
      </c>
    </row>
    <row r="3393" spans="1:6">
      <c r="A3393">
        <v>25</v>
      </c>
      <c r="B3393">
        <v>-89.234999999999999</v>
      </c>
      <c r="C3393">
        <v>960</v>
      </c>
      <c r="D3393">
        <v>260000</v>
      </c>
      <c r="E3393">
        <v>330</v>
      </c>
      <c r="F3393" s="3">
        <v>258.14747528438301</v>
      </c>
    </row>
    <row r="3394" spans="1:6">
      <c r="A3394">
        <v>26</v>
      </c>
      <c r="B3394">
        <v>-89.13</v>
      </c>
      <c r="C3394">
        <v>960</v>
      </c>
      <c r="D3394">
        <v>260000</v>
      </c>
      <c r="E3394">
        <v>270</v>
      </c>
      <c r="F3394" s="3">
        <v>250.79134698546036</v>
      </c>
    </row>
    <row r="3395" spans="1:6">
      <c r="A3395">
        <v>27</v>
      </c>
      <c r="B3395">
        <v>-89.016000000000005</v>
      </c>
      <c r="C3395">
        <v>960</v>
      </c>
      <c r="D3395">
        <v>260000</v>
      </c>
      <c r="E3395">
        <v>277</v>
      </c>
      <c r="F3395" s="3">
        <v>247.74906937505233</v>
      </c>
    </row>
    <row r="3396" spans="1:6">
      <c r="A3396">
        <v>28</v>
      </c>
      <c r="B3396">
        <v>-88.896000000000001</v>
      </c>
      <c r="C3396">
        <v>960</v>
      </c>
      <c r="D3396">
        <v>260000</v>
      </c>
      <c r="E3396">
        <v>242</v>
      </c>
      <c r="F3396" s="3">
        <v>246.74013494252074</v>
      </c>
    </row>
    <row r="3397" spans="1:6">
      <c r="A3397">
        <v>29</v>
      </c>
      <c r="B3397">
        <v>-88.790999999999997</v>
      </c>
      <c r="C3397">
        <v>960</v>
      </c>
      <c r="D3397">
        <v>260000</v>
      </c>
      <c r="E3397">
        <v>264</v>
      </c>
      <c r="F3397" s="3">
        <v>246.48755431995451</v>
      </c>
    </row>
    <row r="3398" spans="1:6">
      <c r="A3398">
        <v>30</v>
      </c>
      <c r="B3398">
        <v>-88.671999999999997</v>
      </c>
      <c r="C3398">
        <v>960</v>
      </c>
      <c r="D3398">
        <v>260000</v>
      </c>
      <c r="E3398">
        <v>238</v>
      </c>
      <c r="F3398" s="3">
        <v>246.41172896554281</v>
      </c>
    </row>
    <row r="3399" spans="1:6">
      <c r="A3399">
        <v>31</v>
      </c>
      <c r="B3399">
        <v>-88.56</v>
      </c>
      <c r="C3399">
        <v>960</v>
      </c>
      <c r="D3399">
        <v>260000</v>
      </c>
      <c r="E3399">
        <v>224</v>
      </c>
      <c r="F3399" s="3">
        <v>246.39607587905653</v>
      </c>
    </row>
    <row r="3400" spans="1:6">
      <c r="A3400">
        <v>32</v>
      </c>
      <c r="B3400">
        <v>-88.451999999999998</v>
      </c>
      <c r="C3400">
        <v>960</v>
      </c>
      <c r="D3400">
        <v>260000</v>
      </c>
      <c r="E3400">
        <v>224</v>
      </c>
      <c r="F3400" s="3">
        <v>246.39288815726565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79"/>
  <sheetViews>
    <sheetView tabSelected="1" topLeftCell="I37" zoomScale="85" zoomScaleNormal="85" workbookViewId="0">
      <selection activeCell="AD72" sqref="AD72"/>
    </sheetView>
  </sheetViews>
  <sheetFormatPr defaultRowHeight="15"/>
  <cols>
    <col min="33" max="33" width="11" bestFit="1" customWidth="1"/>
    <col min="34" max="34" width="17.140625" style="1" customWidth="1"/>
    <col min="41" max="41" width="9.7109375" bestFit="1" customWidth="1"/>
  </cols>
  <sheetData>
    <row r="1" spans="1:42">
      <c r="AH1" s="1" t="s">
        <v>283</v>
      </c>
      <c r="AI1" s="6">
        <v>-90.081000000000003</v>
      </c>
      <c r="AJ1" t="s">
        <v>282</v>
      </c>
    </row>
    <row r="2" spans="1:42">
      <c r="AH2" s="1" t="s">
        <v>285</v>
      </c>
      <c r="AI2" s="6">
        <v>-90.263000000000005</v>
      </c>
      <c r="AJ2" t="s">
        <v>282</v>
      </c>
    </row>
    <row r="3" spans="1:42">
      <c r="AH3" s="1" t="s">
        <v>287</v>
      </c>
      <c r="AI3" s="6">
        <f>1/3*(AI1+2*AI2)</f>
        <v>-90.202333333333343</v>
      </c>
    </row>
    <row r="4" spans="1:42">
      <c r="AH4" s="1" t="s">
        <v>288</v>
      </c>
      <c r="AI4" s="6">
        <f>1/3*(2*AI1+AI2)</f>
        <v>-90.141666666666666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284</v>
      </c>
      <c r="AH7" s="1" t="s">
        <v>278</v>
      </c>
      <c r="AI7" s="1" t="s">
        <v>277</v>
      </c>
      <c r="AJ7" s="7" t="s">
        <v>155</v>
      </c>
      <c r="AK7" s="7" t="s">
        <v>279</v>
      </c>
      <c r="AL7" s="7" t="s">
        <v>199</v>
      </c>
      <c r="AM7" s="7" t="s">
        <v>200</v>
      </c>
      <c r="AN7" s="1" t="s">
        <v>280</v>
      </c>
      <c r="AO7" t="s">
        <v>281</v>
      </c>
      <c r="AP7" t="s">
        <v>286</v>
      </c>
    </row>
    <row r="8" spans="1:42">
      <c r="A8">
        <f>Strains!A2</f>
        <v>1</v>
      </c>
      <c r="B8">
        <f>Strains!B2</f>
        <v>1</v>
      </c>
      <c r="C8">
        <f>Strains!C2</f>
        <v>980009</v>
      </c>
      <c r="D8">
        <f>Strains!D2</f>
        <v>41539.815981481479</v>
      </c>
      <c r="E8">
        <f>Strains!E2</f>
        <v>71.87</v>
      </c>
      <c r="F8">
        <f>Strains!F2</f>
        <v>35.935000000000002</v>
      </c>
      <c r="G8">
        <f>Strains!G2</f>
        <v>-135.1</v>
      </c>
      <c r="H8">
        <f>Strains!H2</f>
        <v>-90.2</v>
      </c>
      <c r="I8">
        <f>Strains!I2</f>
        <v>4.2</v>
      </c>
      <c r="J8">
        <f>Strains!J2</f>
        <v>100.8</v>
      </c>
      <c r="K8">
        <f>Strains!K2</f>
        <v>-12.26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110000</v>
      </c>
      <c r="Q8">
        <f>Strains!Q2</f>
        <v>412</v>
      </c>
      <c r="R8">
        <f>Strains!R2</f>
        <v>987</v>
      </c>
      <c r="S8">
        <f>Strains!S2</f>
        <v>82</v>
      </c>
      <c r="T8">
        <f>Strains!T2</f>
        <v>66.546028035593423</v>
      </c>
      <c r="U8">
        <f>Strains!U2</f>
        <v>2.0491973113592179</v>
      </c>
      <c r="V8">
        <f>Strains!V2</f>
        <v>-90.242656673751981</v>
      </c>
      <c r="W8">
        <f>Strains!W2</f>
        <v>9.9393758042941576E-3</v>
      </c>
      <c r="X8">
        <f>Strains!X2</f>
        <v>0.85744688866663554</v>
      </c>
      <c r="Y8">
        <f>Strains!Y2</f>
        <v>2.3579087417539502E-2</v>
      </c>
      <c r="Z8">
        <f>Strains!Z2</f>
        <v>10.095533445406749</v>
      </c>
      <c r="AA8">
        <f>Strains!AA2</f>
        <v>0.41969946580351386</v>
      </c>
      <c r="AB8" t="str">
        <f>Strains!AB2</f>
        <v>****</v>
      </c>
      <c r="AC8" t="str">
        <f>Strains!AC2</f>
        <v>****</v>
      </c>
      <c r="AD8">
        <f>Strains!AD2</f>
        <v>1.7126447985936659</v>
      </c>
      <c r="AG8" s="1" t="s">
        <v>285</v>
      </c>
      <c r="AH8" s="1">
        <v>0.15</v>
      </c>
      <c r="AI8" s="1">
        <f>J8-116.8</f>
        <v>-16</v>
      </c>
      <c r="AJ8" s="7">
        <f>V8</f>
        <v>-90.242656673751981</v>
      </c>
      <c r="AK8" s="7">
        <f t="shared" ref="AK8:AM8" si="0">W8</f>
        <v>9.9393758042941576E-3</v>
      </c>
      <c r="AL8" s="7">
        <f t="shared" si="0"/>
        <v>0.85744688866663554</v>
      </c>
      <c r="AM8" s="7">
        <f t="shared" si="0"/>
        <v>2.3579087417539502E-2</v>
      </c>
      <c r="AN8" s="8">
        <f>(SIN(RADIANS(AP8/2))/SIN(RADIANS(AJ8/2))-1)*1000000</f>
        <v>176.76297696200828</v>
      </c>
      <c r="AO8" s="8">
        <f>(SIN(RADIANS(AP8/2))/SIN(RADIANS((AJ8+AK8)/2))-1)*1000000-AN8</f>
        <v>86.397337677901476</v>
      </c>
      <c r="AP8" s="6">
        <f>VLOOKUP(AG8,$AH$1:$AI$4,2,FALSE)</f>
        <v>-90.263000000000005</v>
      </c>
    </row>
    <row r="9" spans="1:42">
      <c r="A9">
        <f>Strains!A3</f>
        <v>2</v>
      </c>
      <c r="B9">
        <f>Strains!B3</f>
        <v>2</v>
      </c>
      <c r="C9">
        <f>Strains!C3</f>
        <v>980009</v>
      </c>
      <c r="D9">
        <f>Strains!D3</f>
        <v>41539.82086550926</v>
      </c>
      <c r="E9">
        <f>Strains!E3</f>
        <v>71.87</v>
      </c>
      <c r="F9">
        <f>Strains!F3</f>
        <v>35.935000000000002</v>
      </c>
      <c r="G9">
        <f>Strains!G3</f>
        <v>-135.1</v>
      </c>
      <c r="H9">
        <f>Strains!H3</f>
        <v>-90.2</v>
      </c>
      <c r="I9">
        <f>Strains!I3</f>
        <v>4.2</v>
      </c>
      <c r="J9">
        <f>Strains!J3</f>
        <v>101.8</v>
      </c>
      <c r="K9">
        <f>Strains!K3</f>
        <v>-12.238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110000</v>
      </c>
      <c r="Q9">
        <f>Strains!Q3</f>
        <v>413</v>
      </c>
      <c r="R9">
        <f>Strains!R3</f>
        <v>997</v>
      </c>
      <c r="S9">
        <f>Strains!S3</f>
        <v>79</v>
      </c>
      <c r="T9">
        <f>Strains!T3</f>
        <v>64.80484235099803</v>
      </c>
      <c r="U9">
        <f>Strains!U3</f>
        <v>2.4344962805174561</v>
      </c>
      <c r="V9">
        <f>Strains!V3</f>
        <v>-90.261956997684166</v>
      </c>
      <c r="W9">
        <f>Strains!W3</f>
        <v>1.1975053187096922E-2</v>
      </c>
      <c r="X9">
        <f>Strains!X3</f>
        <v>0.85362777741353846</v>
      </c>
      <c r="Y9">
        <f>Strains!Y3</f>
        <v>2.8393286432469658E-2</v>
      </c>
      <c r="Z9">
        <f>Strains!Z3</f>
        <v>9.5866948152439573</v>
      </c>
      <c r="AA9">
        <f>Strains!AA3</f>
        <v>0.48739311380216915</v>
      </c>
      <c r="AB9" t="str">
        <f>Strains!AB3</f>
        <v>****</v>
      </c>
      <c r="AC9" t="str">
        <f>Strains!AC3</f>
        <v>****</v>
      </c>
      <c r="AD9">
        <f>Strains!AD3</f>
        <v>2.0590836223342266</v>
      </c>
      <c r="AG9" s="1" t="s">
        <v>285</v>
      </c>
      <c r="AH9" s="1">
        <v>0.15</v>
      </c>
      <c r="AI9" s="1">
        <f t="shared" ref="AI9:AI40" si="1">J9-116.8</f>
        <v>-15</v>
      </c>
      <c r="AJ9" s="7">
        <f t="shared" ref="AJ9:AJ40" si="2">V9</f>
        <v>-90.261956997684166</v>
      </c>
      <c r="AK9" s="7">
        <f t="shared" ref="AK9:AK40" si="3">W9</f>
        <v>1.1975053187096922E-2</v>
      </c>
      <c r="AL9" s="7">
        <f t="shared" ref="AL9:AL40" si="4">X9</f>
        <v>0.85362777741353846</v>
      </c>
      <c r="AM9" s="7">
        <f t="shared" ref="AM9:AM40" si="5">Y9</f>
        <v>2.8393286432469658E-2</v>
      </c>
      <c r="AN9" s="8">
        <f t="shared" ref="AN9:AN48" si="6">(SIN(RADIANS(AP9/2))/SIN(RADIANS(AJ9/2))-1)*1000000</f>
        <v>9.06035162384633</v>
      </c>
      <c r="AO9" s="8">
        <f t="shared" ref="AO9:AO48" si="7">(SIN(RADIANS(AP9/2))/SIN(RADIANS((AJ9+AK9)/2))-1)*1000000-AN9</f>
        <v>104.04258369600683</v>
      </c>
      <c r="AP9" s="6">
        <f t="shared" ref="AP9:AP48" si="8">VLOOKUP(AG9,$AH$1:$AI$4,2,FALSE)</f>
        <v>-90.263000000000005</v>
      </c>
    </row>
    <row r="10" spans="1:42">
      <c r="A10">
        <f>Strains!A4</f>
        <v>3</v>
      </c>
      <c r="B10">
        <f>Strains!B4</f>
        <v>3</v>
      </c>
      <c r="C10">
        <f>Strains!C4</f>
        <v>980009</v>
      </c>
      <c r="D10">
        <f>Strains!D4</f>
        <v>41539.825746296294</v>
      </c>
      <c r="E10">
        <f>Strains!E4</f>
        <v>71.87</v>
      </c>
      <c r="F10">
        <f>Strains!F4</f>
        <v>35.935000000000002</v>
      </c>
      <c r="G10">
        <f>Strains!G4</f>
        <v>-135.1</v>
      </c>
      <c r="H10">
        <f>Strains!H4</f>
        <v>-90.2</v>
      </c>
      <c r="I10">
        <f>Strains!I4</f>
        <v>4.2</v>
      </c>
      <c r="J10">
        <f>Strains!J4</f>
        <v>102.8</v>
      </c>
      <c r="K10">
        <f>Strains!K4</f>
        <v>-12.189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110000</v>
      </c>
      <c r="Q10">
        <f>Strains!Q4</f>
        <v>411</v>
      </c>
      <c r="R10">
        <f>Strains!R4</f>
        <v>1011</v>
      </c>
      <c r="S10">
        <f>Strains!S4</f>
        <v>89</v>
      </c>
      <c r="T10">
        <f>Strains!T4</f>
        <v>66.218575532959164</v>
      </c>
      <c r="U10">
        <f>Strains!U4</f>
        <v>2.3569886210836404</v>
      </c>
      <c r="V10">
        <f>Strains!V4</f>
        <v>-90.278297268014882</v>
      </c>
      <c r="W10">
        <f>Strains!W4</f>
        <v>1.1099170839396936E-2</v>
      </c>
      <c r="X10">
        <f>Strains!X4</f>
        <v>0.82438710320469788</v>
      </c>
      <c r="Y10">
        <f>Strains!Y4</f>
        <v>2.5917912842052866E-2</v>
      </c>
      <c r="Z10">
        <f>Strains!Z4</f>
        <v>10.362192396624684</v>
      </c>
      <c r="AA10">
        <f>Strains!AA4</f>
        <v>0.46861685970952832</v>
      </c>
      <c r="AB10" t="str">
        <f>Strains!AB4</f>
        <v>****</v>
      </c>
      <c r="AC10" t="str">
        <f>Strains!AC4</f>
        <v>****</v>
      </c>
      <c r="AD10">
        <f>Strains!AD4</f>
        <v>1.9743963127510502</v>
      </c>
      <c r="AG10" s="1" t="s">
        <v>285</v>
      </c>
      <c r="AH10" s="1">
        <v>0.15</v>
      </c>
      <c r="AI10" s="1">
        <f t="shared" si="1"/>
        <v>-14</v>
      </c>
      <c r="AJ10" s="7">
        <f t="shared" si="2"/>
        <v>-90.278297268014882</v>
      </c>
      <c r="AK10" s="7">
        <f t="shared" si="3"/>
        <v>1.1099170839396936E-2</v>
      </c>
      <c r="AL10" s="7">
        <f t="shared" si="4"/>
        <v>0.82438710320469788</v>
      </c>
      <c r="AM10" s="7">
        <f t="shared" si="5"/>
        <v>2.5917912842052866E-2</v>
      </c>
      <c r="AN10" s="8">
        <f t="shared" si="6"/>
        <v>-132.85591946077258</v>
      </c>
      <c r="AO10" s="8">
        <f t="shared" si="7"/>
        <v>96.390390512013369</v>
      </c>
      <c r="AP10" s="6">
        <f t="shared" si="8"/>
        <v>-90.263000000000005</v>
      </c>
    </row>
    <row r="11" spans="1:42">
      <c r="A11">
        <f>Strains!A5</f>
        <v>4</v>
      </c>
      <c r="B11">
        <f>Strains!B5</f>
        <v>4</v>
      </c>
      <c r="C11">
        <f>Strains!C5</f>
        <v>980009</v>
      </c>
      <c r="D11">
        <f>Strains!D5</f>
        <v>41539.830596874999</v>
      </c>
      <c r="E11">
        <f>Strains!E5</f>
        <v>71.87</v>
      </c>
      <c r="F11">
        <f>Strains!F5</f>
        <v>35.935000000000002</v>
      </c>
      <c r="G11">
        <f>Strains!G5</f>
        <v>-135.1</v>
      </c>
      <c r="H11">
        <f>Strains!H5</f>
        <v>-90.2</v>
      </c>
      <c r="I11">
        <f>Strains!I5</f>
        <v>4.2</v>
      </c>
      <c r="J11">
        <f>Strains!J5</f>
        <v>103.8</v>
      </c>
      <c r="K11">
        <f>Strains!K5</f>
        <v>-12.151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110000</v>
      </c>
      <c r="Q11">
        <f>Strains!Q5</f>
        <v>405</v>
      </c>
      <c r="R11">
        <f>Strains!R5</f>
        <v>980</v>
      </c>
      <c r="S11">
        <f>Strains!S5</f>
        <v>86</v>
      </c>
      <c r="T11">
        <f>Strains!T5</f>
        <v>69.080740020106745</v>
      </c>
      <c r="U11">
        <f>Strains!U5</f>
        <v>1.9912820957117505</v>
      </c>
      <c r="V11">
        <f>Strains!V5</f>
        <v>-90.286524026448845</v>
      </c>
      <c r="W11">
        <f>Strains!W5</f>
        <v>9.2237362451399098E-3</v>
      </c>
      <c r="X11">
        <f>Strains!X5</f>
        <v>0.84723911354562598</v>
      </c>
      <c r="Y11">
        <f>Strains!Y5</f>
        <v>2.1556784769235657E-2</v>
      </c>
      <c r="Z11">
        <f>Strains!Z5</f>
        <v>9.8758386778234168</v>
      </c>
      <c r="AA11">
        <f>Strains!AA5</f>
        <v>0.39620524524948486</v>
      </c>
      <c r="AB11" t="str">
        <f>Strains!AB5</f>
        <v>****</v>
      </c>
      <c r="AC11" t="str">
        <f>Strains!AC5</f>
        <v>****</v>
      </c>
      <c r="AD11">
        <f>Strains!AD5</f>
        <v>1.6500890965925901</v>
      </c>
      <c r="AG11" s="1" t="s">
        <v>285</v>
      </c>
      <c r="AH11" s="1">
        <v>0.15</v>
      </c>
      <c r="AI11" s="1">
        <f t="shared" si="1"/>
        <v>-13</v>
      </c>
      <c r="AJ11" s="7">
        <f t="shared" si="2"/>
        <v>-90.286524026448845</v>
      </c>
      <c r="AK11" s="7">
        <f t="shared" si="3"/>
        <v>9.2237362451399098E-3</v>
      </c>
      <c r="AL11" s="7">
        <f t="shared" si="4"/>
        <v>0.84723911354562598</v>
      </c>
      <c r="AM11" s="7">
        <f t="shared" si="5"/>
        <v>2.1556784769235657E-2</v>
      </c>
      <c r="AN11" s="8">
        <f t="shared" si="6"/>
        <v>-204.28289450691307</v>
      </c>
      <c r="AO11" s="8">
        <f t="shared" si="7"/>
        <v>80.084053550755215</v>
      </c>
      <c r="AP11" s="6">
        <f t="shared" si="8"/>
        <v>-90.263000000000005</v>
      </c>
    </row>
    <row r="12" spans="1:42">
      <c r="A12">
        <f>Strains!A6</f>
        <v>5</v>
      </c>
      <c r="B12">
        <f>Strains!B6</f>
        <v>5</v>
      </c>
      <c r="C12">
        <f>Strains!C6</f>
        <v>980009</v>
      </c>
      <c r="D12">
        <f>Strains!D6</f>
        <v>41539.835381018522</v>
      </c>
      <c r="E12">
        <f>Strains!E6</f>
        <v>71.87</v>
      </c>
      <c r="F12">
        <f>Strains!F6</f>
        <v>35.935000000000002</v>
      </c>
      <c r="G12">
        <f>Strains!G6</f>
        <v>-135.1</v>
      </c>
      <c r="H12">
        <f>Strains!H6</f>
        <v>-90.2</v>
      </c>
      <c r="I12">
        <f>Strains!I6</f>
        <v>4.2</v>
      </c>
      <c r="J12">
        <f>Strains!J6</f>
        <v>104.8</v>
      </c>
      <c r="K12">
        <f>Strains!K6</f>
        <v>-12.135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110000</v>
      </c>
      <c r="Q12">
        <f>Strains!Q6</f>
        <v>404</v>
      </c>
      <c r="R12">
        <f>Strains!R6</f>
        <v>978</v>
      </c>
      <c r="S12">
        <f>Strains!S6</f>
        <v>77</v>
      </c>
      <c r="T12">
        <f>Strains!T6</f>
        <v>64.705362812819573</v>
      </c>
      <c r="U12">
        <f>Strains!U6</f>
        <v>2.3802780439265132</v>
      </c>
      <c r="V12">
        <f>Strains!V6</f>
        <v>-90.338534718175197</v>
      </c>
      <c r="W12">
        <f>Strains!W6</f>
        <v>1.1478274345023187E-2</v>
      </c>
      <c r="X12">
        <f>Strains!X6</f>
        <v>0.83283302796698722</v>
      </c>
      <c r="Y12">
        <f>Strains!Y6</f>
        <v>2.6908927381736801E-2</v>
      </c>
      <c r="Z12">
        <f>Strains!Z6</f>
        <v>9.5193473398938835</v>
      </c>
      <c r="AA12">
        <f>Strains!AA6</f>
        <v>0.46444218821618383</v>
      </c>
      <c r="AB12" t="str">
        <f>Strains!AB6</f>
        <v>****</v>
      </c>
      <c r="AC12" t="str">
        <f>Strains!AC6</f>
        <v>****</v>
      </c>
      <c r="AD12">
        <f>Strains!AD6</f>
        <v>2.0212537360060678</v>
      </c>
      <c r="AG12" s="1" t="s">
        <v>285</v>
      </c>
      <c r="AH12" s="1">
        <v>0.15</v>
      </c>
      <c r="AI12" s="1">
        <f t="shared" si="1"/>
        <v>-12</v>
      </c>
      <c r="AJ12" s="7">
        <f t="shared" si="2"/>
        <v>-90.338534718175197</v>
      </c>
      <c r="AK12" s="7">
        <f t="shared" si="3"/>
        <v>1.1478274345023187E-2</v>
      </c>
      <c r="AL12" s="7">
        <f t="shared" si="4"/>
        <v>0.83283302796698722</v>
      </c>
      <c r="AM12" s="7">
        <f t="shared" si="5"/>
        <v>2.6908927381736801E-2</v>
      </c>
      <c r="AN12" s="8">
        <f t="shared" si="6"/>
        <v>-655.49872337222757</v>
      </c>
      <c r="AO12" s="8">
        <f t="shared" si="7"/>
        <v>99.526392981830213</v>
      </c>
      <c r="AP12" s="6">
        <f t="shared" si="8"/>
        <v>-90.263000000000005</v>
      </c>
    </row>
    <row r="13" spans="1:42">
      <c r="A13">
        <f>Strains!A7</f>
        <v>6</v>
      </c>
      <c r="B13">
        <f>Strains!B7</f>
        <v>6</v>
      </c>
      <c r="C13">
        <f>Strains!C7</f>
        <v>980009</v>
      </c>
      <c r="D13">
        <f>Strains!D7</f>
        <v>41539.840154282407</v>
      </c>
      <c r="E13">
        <f>Strains!E7</f>
        <v>71.87</v>
      </c>
      <c r="F13">
        <f>Strains!F7</f>
        <v>35.935000000000002</v>
      </c>
      <c r="G13">
        <f>Strains!G7</f>
        <v>-135.1</v>
      </c>
      <c r="H13">
        <f>Strains!H7</f>
        <v>-90.2</v>
      </c>
      <c r="I13">
        <f>Strains!I7</f>
        <v>4.2</v>
      </c>
      <c r="J13">
        <f>Strains!J7</f>
        <v>105.8</v>
      </c>
      <c r="K13">
        <f>Strains!K7</f>
        <v>-12.098000000000001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110000</v>
      </c>
      <c r="Q13">
        <f>Strains!Q7</f>
        <v>406</v>
      </c>
      <c r="R13">
        <f>Strains!R7</f>
        <v>1041</v>
      </c>
      <c r="S13">
        <f>Strains!S7</f>
        <v>86</v>
      </c>
      <c r="T13">
        <f>Strains!T7</f>
        <v>67.29507221373558</v>
      </c>
      <c r="U13">
        <f>Strains!U7</f>
        <v>2.2777989061910562</v>
      </c>
      <c r="V13">
        <f>Strains!V7</f>
        <v>-90.348139233072445</v>
      </c>
      <c r="W13">
        <f>Strains!W7</f>
        <v>1.0157271018714501E-2</v>
      </c>
      <c r="X13">
        <f>Strains!X7</f>
        <v>0.80099491963283787</v>
      </c>
      <c r="Y13">
        <f>Strains!Y7</f>
        <v>2.3483803526403994E-2</v>
      </c>
      <c r="Z13">
        <f>Strains!Z7</f>
        <v>9.5743504228735361</v>
      </c>
      <c r="AA13">
        <f>Strains!AA7</f>
        <v>0.42159633492597592</v>
      </c>
      <c r="AB13" t="str">
        <f>Strains!AB7</f>
        <v>****</v>
      </c>
      <c r="AC13" t="str">
        <f>Strains!AC7</f>
        <v>****</v>
      </c>
      <c r="AD13">
        <f>Strains!AD7</f>
        <v>1.9060001392449211</v>
      </c>
      <c r="AG13" s="1" t="s">
        <v>285</v>
      </c>
      <c r="AH13" s="1">
        <v>0.15</v>
      </c>
      <c r="AI13" s="1">
        <f t="shared" si="1"/>
        <v>-11</v>
      </c>
      <c r="AJ13" s="7">
        <f t="shared" si="2"/>
        <v>-90.348139233072445</v>
      </c>
      <c r="AK13" s="7">
        <f t="shared" si="3"/>
        <v>1.0157271018714501E-2</v>
      </c>
      <c r="AL13" s="7">
        <f t="shared" si="4"/>
        <v>0.80099491963283787</v>
      </c>
      <c r="AM13" s="7">
        <f t="shared" si="5"/>
        <v>2.3483803526403994E-2</v>
      </c>
      <c r="AN13" s="8">
        <f t="shared" si="6"/>
        <v>-738.75509459475632</v>
      </c>
      <c r="AO13" s="8">
        <f t="shared" si="7"/>
        <v>88.048552439268292</v>
      </c>
      <c r="AP13" s="6">
        <f t="shared" si="8"/>
        <v>-90.263000000000005</v>
      </c>
    </row>
    <row r="14" spans="1:42">
      <c r="A14">
        <f>Strains!A8</f>
        <v>7</v>
      </c>
      <c r="B14">
        <f>Strains!B8</f>
        <v>7</v>
      </c>
      <c r="C14">
        <f>Strains!C8</f>
        <v>980009</v>
      </c>
      <c r="D14">
        <f>Strains!D8</f>
        <v>41539.845029166667</v>
      </c>
      <c r="E14">
        <f>Strains!E8</f>
        <v>71.87</v>
      </c>
      <c r="F14">
        <f>Strains!F8</f>
        <v>35.935000000000002</v>
      </c>
      <c r="G14">
        <f>Strains!G8</f>
        <v>-135.1</v>
      </c>
      <c r="H14">
        <f>Strains!H8</f>
        <v>-90.2</v>
      </c>
      <c r="I14">
        <f>Strains!I8</f>
        <v>4.2</v>
      </c>
      <c r="J14">
        <f>Strains!J8</f>
        <v>106.8</v>
      </c>
      <c r="K14">
        <f>Strains!K8</f>
        <v>-12.07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110000</v>
      </c>
      <c r="Q14">
        <f>Strains!Q8</f>
        <v>405</v>
      </c>
      <c r="R14">
        <f>Strains!R8</f>
        <v>1002</v>
      </c>
      <c r="S14">
        <f>Strains!S8</f>
        <v>77</v>
      </c>
      <c r="T14">
        <f>Strains!T8</f>
        <v>60.932797142525381</v>
      </c>
      <c r="U14">
        <f>Strains!U8</f>
        <v>2.4246267270342141</v>
      </c>
      <c r="V14">
        <f>Strains!V8</f>
        <v>-90.275507704003331</v>
      </c>
      <c r="W14">
        <f>Strains!W8</f>
        <v>1.1379363817348061E-2</v>
      </c>
      <c r="X14">
        <f>Strains!X8</f>
        <v>0.77109061608002116</v>
      </c>
      <c r="Y14">
        <f>Strains!Y8</f>
        <v>2.6408161404053495E-2</v>
      </c>
      <c r="Z14">
        <f>Strains!Z8</f>
        <v>8.6709522012605387</v>
      </c>
      <c r="AA14">
        <f>Strains!AA8</f>
        <v>0.42744984475412134</v>
      </c>
      <c r="AB14" t="str">
        <f>Strains!AB8</f>
        <v>****</v>
      </c>
      <c r="AC14" t="str">
        <f>Strains!AC8</f>
        <v>****</v>
      </c>
      <c r="AD14">
        <f>Strains!AD8</f>
        <v>2.1182072456295029</v>
      </c>
      <c r="AG14" s="1" t="s">
        <v>285</v>
      </c>
      <c r="AH14" s="1">
        <v>0.15</v>
      </c>
      <c r="AI14" s="1">
        <f t="shared" si="1"/>
        <v>-10</v>
      </c>
      <c r="AJ14" s="7">
        <f t="shared" si="2"/>
        <v>-90.275507704003331</v>
      </c>
      <c r="AK14" s="7">
        <f t="shared" si="3"/>
        <v>1.1379363817348061E-2</v>
      </c>
      <c r="AL14" s="7">
        <f t="shared" si="4"/>
        <v>0.77109061608002116</v>
      </c>
      <c r="AM14" s="7">
        <f t="shared" si="5"/>
        <v>2.6408161404053495E-2</v>
      </c>
      <c r="AN14" s="8">
        <f t="shared" si="6"/>
        <v>-108.63267182104065</v>
      </c>
      <c r="AO14" s="8">
        <f t="shared" si="7"/>
        <v>98.831285423206523</v>
      </c>
      <c r="AP14" s="6">
        <f t="shared" si="8"/>
        <v>-90.263000000000005</v>
      </c>
    </row>
    <row r="15" spans="1:42">
      <c r="A15">
        <f>Strains!A9</f>
        <v>8</v>
      </c>
      <c r="B15">
        <f>Strains!B9</f>
        <v>8</v>
      </c>
      <c r="C15">
        <f>Strains!C9</f>
        <v>980009</v>
      </c>
      <c r="D15">
        <f>Strains!D9</f>
        <v>41539.849823958335</v>
      </c>
      <c r="E15">
        <f>Strains!E9</f>
        <v>71.87</v>
      </c>
      <c r="F15">
        <f>Strains!F9</f>
        <v>35.935000000000002</v>
      </c>
      <c r="G15">
        <f>Strains!G9</f>
        <v>-135.1</v>
      </c>
      <c r="H15">
        <f>Strains!H9</f>
        <v>-90.2</v>
      </c>
      <c r="I15">
        <f>Strains!I9</f>
        <v>4.2</v>
      </c>
      <c r="J15">
        <f>Strains!J9</f>
        <v>107.8</v>
      </c>
      <c r="K15">
        <f>Strains!K9</f>
        <v>-12.009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110000</v>
      </c>
      <c r="Q15">
        <f>Strains!Q9</f>
        <v>404</v>
      </c>
      <c r="R15">
        <f>Strains!R9</f>
        <v>940</v>
      </c>
      <c r="S15">
        <f>Strains!S9</f>
        <v>76</v>
      </c>
      <c r="T15">
        <f>Strains!T9</f>
        <v>67.652273173166861</v>
      </c>
      <c r="U15">
        <f>Strains!U9</f>
        <v>2.6516756257515359</v>
      </c>
      <c r="V15">
        <f>Strains!V9</f>
        <v>-90.292900643203595</v>
      </c>
      <c r="W15">
        <f>Strains!W9</f>
        <v>1.3219250330040819E-2</v>
      </c>
      <c r="X15">
        <f>Strains!X9</f>
        <v>0.89666281211312704</v>
      </c>
      <c r="Y15">
        <f>Strains!Y9</f>
        <v>3.1418716133239058E-2</v>
      </c>
      <c r="Z15">
        <f>Strains!Z9</f>
        <v>10.431500915852052</v>
      </c>
      <c r="AA15">
        <f>Strains!AA9</f>
        <v>0.57275601366744089</v>
      </c>
      <c r="AB15" t="str">
        <f>Strains!AB9</f>
        <v>****</v>
      </c>
      <c r="AC15" t="str">
        <f>Strains!AC9</f>
        <v>****</v>
      </c>
      <c r="AD15">
        <f>Strains!AD9</f>
        <v>2.1946971317096136</v>
      </c>
      <c r="AG15" s="1" t="s">
        <v>287</v>
      </c>
      <c r="AH15" s="1">
        <v>0.15</v>
      </c>
      <c r="AI15" s="1">
        <f t="shared" si="1"/>
        <v>-9</v>
      </c>
      <c r="AJ15" s="7">
        <f t="shared" si="2"/>
        <v>-90.292900643203595</v>
      </c>
      <c r="AK15" s="7">
        <f t="shared" si="3"/>
        <v>1.3219250330040819E-2</v>
      </c>
      <c r="AL15" s="7">
        <f t="shared" si="4"/>
        <v>0.89666281211312704</v>
      </c>
      <c r="AM15" s="7">
        <f t="shared" si="5"/>
        <v>3.1418716133239058E-2</v>
      </c>
      <c r="AN15" s="8">
        <f t="shared" si="6"/>
        <v>-786.63108474430476</v>
      </c>
      <c r="AO15" s="8">
        <f t="shared" si="7"/>
        <v>114.70102629540509</v>
      </c>
      <c r="AP15" s="6">
        <f t="shared" si="8"/>
        <v>-90.202333333333343</v>
      </c>
    </row>
    <row r="16" spans="1:42">
      <c r="A16">
        <f>Strains!A10</f>
        <v>9</v>
      </c>
      <c r="B16">
        <f>Strains!B10</f>
        <v>9</v>
      </c>
      <c r="C16">
        <f>Strains!C10</f>
        <v>980009</v>
      </c>
      <c r="D16">
        <f>Strains!D10</f>
        <v>41539.854612962961</v>
      </c>
      <c r="E16">
        <f>Strains!E10</f>
        <v>71.87</v>
      </c>
      <c r="F16">
        <f>Strains!F10</f>
        <v>35.935000000000002</v>
      </c>
      <c r="G16">
        <f>Strains!G10</f>
        <v>-135.1</v>
      </c>
      <c r="H16">
        <f>Strains!H10</f>
        <v>-90.2</v>
      </c>
      <c r="I16">
        <f>Strains!I10</f>
        <v>4.2</v>
      </c>
      <c r="J16">
        <f>Strains!J10</f>
        <v>108.8</v>
      </c>
      <c r="K16">
        <f>Strains!K10</f>
        <v>-12.193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110000</v>
      </c>
      <c r="Q16">
        <f>Strains!Q10</f>
        <v>406</v>
      </c>
      <c r="R16">
        <f>Strains!R10</f>
        <v>600</v>
      </c>
      <c r="S16">
        <f>Strains!S10</f>
        <v>72</v>
      </c>
      <c r="T16">
        <f>Strains!T10</f>
        <v>50.805819093367099</v>
      </c>
      <c r="U16">
        <f>Strains!U10</f>
        <v>1.6873718447915398</v>
      </c>
      <c r="V16">
        <f>Strains!V10</f>
        <v>-90.096851435141474</v>
      </c>
      <c r="W16">
        <f>Strains!W10</f>
        <v>1.5328956762846671E-2</v>
      </c>
      <c r="X16">
        <f>Strains!X10</f>
        <v>1.1932733503400343</v>
      </c>
      <c r="Y16">
        <f>Strains!Y10</f>
        <v>4.307853011018839E-2</v>
      </c>
      <c r="Z16">
        <f>Strains!Z10</f>
        <v>11.512345594975093</v>
      </c>
      <c r="AA16">
        <f>Strains!AA10</f>
        <v>0.65785018696355491</v>
      </c>
      <c r="AB16" t="str">
        <f>Strains!AB10</f>
        <v>****</v>
      </c>
      <c r="AC16" t="str">
        <f>Strains!AC10</f>
        <v>****</v>
      </c>
      <c r="AD16">
        <f>Strains!AD10</f>
        <v>1.5391670426025128</v>
      </c>
      <c r="AG16" s="1" t="s">
        <v>283</v>
      </c>
      <c r="AH16" s="1">
        <v>0.15</v>
      </c>
      <c r="AI16" s="1">
        <f t="shared" si="1"/>
        <v>-8</v>
      </c>
      <c r="AJ16" s="7">
        <f t="shared" si="2"/>
        <v>-90.096851435141474</v>
      </c>
      <c r="AK16" s="7">
        <f t="shared" si="3"/>
        <v>1.5328956762846671E-2</v>
      </c>
      <c r="AL16" s="7">
        <f t="shared" si="4"/>
        <v>1.1932733503400343</v>
      </c>
      <c r="AM16" s="7">
        <f t="shared" si="5"/>
        <v>4.307853011018839E-2</v>
      </c>
      <c r="AN16" s="8">
        <f t="shared" si="6"/>
        <v>-138.10580218875936</v>
      </c>
      <c r="AO16" s="8">
        <f t="shared" si="7"/>
        <v>133.55279059112937</v>
      </c>
      <c r="AP16" s="6">
        <f t="shared" si="8"/>
        <v>-90.081000000000003</v>
      </c>
    </row>
    <row r="17" spans="1:42">
      <c r="A17">
        <f>Strains!A11</f>
        <v>10</v>
      </c>
      <c r="B17">
        <f>Strains!B11</f>
        <v>10</v>
      </c>
      <c r="C17">
        <f>Strains!C11</f>
        <v>980009</v>
      </c>
      <c r="D17">
        <f>Strains!D11</f>
        <v>41539.859399768517</v>
      </c>
      <c r="E17">
        <f>Strains!E11</f>
        <v>71.87</v>
      </c>
      <c r="F17">
        <f>Strains!F11</f>
        <v>35.935000000000002</v>
      </c>
      <c r="G17">
        <f>Strains!G11</f>
        <v>-135.1</v>
      </c>
      <c r="H17">
        <f>Strains!H11</f>
        <v>-90.2</v>
      </c>
      <c r="I17">
        <f>Strains!I11</f>
        <v>4.2</v>
      </c>
      <c r="J17">
        <f>Strains!J11</f>
        <v>109.8</v>
      </c>
      <c r="K17">
        <f>Strains!K11</f>
        <v>-12.445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110000</v>
      </c>
      <c r="Q17">
        <f>Strains!Q11</f>
        <v>404</v>
      </c>
      <c r="R17">
        <f>Strains!R11</f>
        <v>691</v>
      </c>
      <c r="S17">
        <f>Strains!S11</f>
        <v>91</v>
      </c>
      <c r="T17">
        <f>Strains!T11</f>
        <v>53.967220696686134</v>
      </c>
      <c r="U17">
        <f>Strains!U11</f>
        <v>1.5577404384369014</v>
      </c>
      <c r="V17">
        <f>Strains!V11</f>
        <v>-90.122823072639719</v>
      </c>
      <c r="W17">
        <f>Strains!W11</f>
        <v>1.2310151067622286E-2</v>
      </c>
      <c r="X17">
        <f>Strains!X11</f>
        <v>1.096243938837522</v>
      </c>
      <c r="Y17">
        <f>Strains!Y11</f>
        <v>3.2660038052816642E-2</v>
      </c>
      <c r="Z17">
        <f>Strains!Z11</f>
        <v>11.925332590711999</v>
      </c>
      <c r="AA17">
        <f>Strains!AA11</f>
        <v>0.52029168263279757</v>
      </c>
      <c r="AB17" t="str">
        <f>Strains!AB11</f>
        <v>****</v>
      </c>
      <c r="AC17" t="str">
        <f>Strains!AC11</f>
        <v>****</v>
      </c>
      <c r="AD17">
        <f>Strains!AD11</f>
        <v>1.3914528390175931</v>
      </c>
      <c r="AG17" s="1" t="s">
        <v>283</v>
      </c>
      <c r="AH17" s="1">
        <v>0.15</v>
      </c>
      <c r="AI17" s="1">
        <f t="shared" si="1"/>
        <v>-7</v>
      </c>
      <c r="AJ17" s="7">
        <f t="shared" si="2"/>
        <v>-90.122823072639719</v>
      </c>
      <c r="AK17" s="7">
        <f t="shared" si="3"/>
        <v>1.2310151067622286E-2</v>
      </c>
      <c r="AL17" s="7">
        <f t="shared" si="4"/>
        <v>1.096243938837522</v>
      </c>
      <c r="AM17" s="7">
        <f t="shared" si="5"/>
        <v>3.2660038052816642E-2</v>
      </c>
      <c r="AN17" s="8">
        <f t="shared" si="6"/>
        <v>-364.26020795665704</v>
      </c>
      <c r="AO17" s="8">
        <f t="shared" si="7"/>
        <v>107.17450384634122</v>
      </c>
      <c r="AP17" s="6">
        <f t="shared" si="8"/>
        <v>-90.081000000000003</v>
      </c>
    </row>
    <row r="18" spans="1:42">
      <c r="A18">
        <f>Strains!A12</f>
        <v>11</v>
      </c>
      <c r="B18">
        <f>Strains!B12</f>
        <v>11</v>
      </c>
      <c r="C18">
        <f>Strains!C12</f>
        <v>980009</v>
      </c>
      <c r="D18">
        <f>Strains!D12</f>
        <v>41539.864177662035</v>
      </c>
      <c r="E18">
        <f>Strains!E12</f>
        <v>71.87</v>
      </c>
      <c r="F18">
        <f>Strains!F12</f>
        <v>35.935000000000002</v>
      </c>
      <c r="G18">
        <f>Strains!G12</f>
        <v>-135.1</v>
      </c>
      <c r="H18">
        <f>Strains!H12</f>
        <v>-90.2</v>
      </c>
      <c r="I18">
        <f>Strains!I12</f>
        <v>4.2</v>
      </c>
      <c r="J18">
        <f>Strains!J12</f>
        <v>110.8</v>
      </c>
      <c r="K18">
        <f>Strains!K12</f>
        <v>-12.592000000000001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110000</v>
      </c>
      <c r="Q18">
        <f>Strains!Q12</f>
        <v>405</v>
      </c>
      <c r="R18">
        <f>Strains!R12</f>
        <v>660</v>
      </c>
      <c r="S18">
        <f>Strains!S12</f>
        <v>79</v>
      </c>
      <c r="T18">
        <f>Strains!T12</f>
        <v>55.593967896513142</v>
      </c>
      <c r="U18">
        <f>Strains!U12</f>
        <v>1.7668455155564808</v>
      </c>
      <c r="V18">
        <f>Strains!V12</f>
        <v>-90.158505228963733</v>
      </c>
      <c r="W18">
        <f>Strains!W12</f>
        <v>1.3547861143075358E-2</v>
      </c>
      <c r="X18">
        <f>Strains!X12</f>
        <v>1.097143623538138</v>
      </c>
      <c r="Y18">
        <f>Strains!Y12</f>
        <v>3.5291134962517949E-2</v>
      </c>
      <c r="Z18">
        <f>Strains!Z12</f>
        <v>11.578231110140001</v>
      </c>
      <c r="AA18">
        <f>Strains!AA12</f>
        <v>0.57832517802471717</v>
      </c>
      <c r="AB18" t="str">
        <f>Strains!AB12</f>
        <v>****</v>
      </c>
      <c r="AC18" t="str">
        <f>Strains!AC12</f>
        <v>****</v>
      </c>
      <c r="AD18">
        <f>Strains!AD12</f>
        <v>1.5705509789094794</v>
      </c>
      <c r="AG18" s="1" t="s">
        <v>283</v>
      </c>
      <c r="AH18" s="1">
        <v>0.15</v>
      </c>
      <c r="AI18" s="1">
        <f t="shared" si="1"/>
        <v>-6</v>
      </c>
      <c r="AJ18" s="7">
        <f t="shared" si="2"/>
        <v>-90.158505228963733</v>
      </c>
      <c r="AK18" s="7">
        <f t="shared" si="3"/>
        <v>1.3547861143075358E-2</v>
      </c>
      <c r="AL18" s="7">
        <f t="shared" si="4"/>
        <v>1.097143623538138</v>
      </c>
      <c r="AM18" s="7">
        <f t="shared" si="5"/>
        <v>3.5291134962517949E-2</v>
      </c>
      <c r="AN18" s="8">
        <f t="shared" si="6"/>
        <v>-674.72087025577389</v>
      </c>
      <c r="AO18" s="8">
        <f t="shared" si="7"/>
        <v>117.84210283916082</v>
      </c>
      <c r="AP18" s="6">
        <f t="shared" si="8"/>
        <v>-90.081000000000003</v>
      </c>
    </row>
    <row r="19" spans="1:42">
      <c r="A19">
        <f>Strains!A13</f>
        <v>12</v>
      </c>
      <c r="B19">
        <f>Strains!B13</f>
        <v>12</v>
      </c>
      <c r="C19">
        <f>Strains!C13</f>
        <v>980009</v>
      </c>
      <c r="D19">
        <f>Strains!D13</f>
        <v>41539.868954050929</v>
      </c>
      <c r="E19">
        <f>Strains!E13</f>
        <v>71.87</v>
      </c>
      <c r="F19">
        <f>Strains!F13</f>
        <v>35.935000000000002</v>
      </c>
      <c r="G19">
        <f>Strains!G13</f>
        <v>-135.1</v>
      </c>
      <c r="H19">
        <f>Strains!H13</f>
        <v>-90.2</v>
      </c>
      <c r="I19">
        <f>Strains!I13</f>
        <v>4.2</v>
      </c>
      <c r="J19">
        <f>Strains!J13</f>
        <v>111.8</v>
      </c>
      <c r="K19">
        <f>Strains!K13</f>
        <v>-12.712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110000</v>
      </c>
      <c r="Q19">
        <f>Strains!Q13</f>
        <v>406</v>
      </c>
      <c r="R19">
        <f>Strains!R13</f>
        <v>565</v>
      </c>
      <c r="S19">
        <f>Strains!S13</f>
        <v>78</v>
      </c>
      <c r="T19">
        <f>Strains!T13</f>
        <v>47.439444972867896</v>
      </c>
      <c r="U19">
        <f>Strains!U13</f>
        <v>1.7683893356572209</v>
      </c>
      <c r="V19">
        <f>Strains!V13</f>
        <v>-90.193989490816762</v>
      </c>
      <c r="W19">
        <f>Strains!W13</f>
        <v>1.6514283955267911E-2</v>
      </c>
      <c r="X19">
        <f>Strains!X13</f>
        <v>1.1395072026211417</v>
      </c>
      <c r="Y19">
        <f>Strains!Y13</f>
        <v>4.5301816594284713E-2</v>
      </c>
      <c r="Z19">
        <f>Strains!Z13</f>
        <v>11.738770855842388</v>
      </c>
      <c r="AA19">
        <f>Strains!AA13</f>
        <v>0.64913207580288956</v>
      </c>
      <c r="AB19" t="str">
        <f>Strains!AB13</f>
        <v>****</v>
      </c>
      <c r="AC19" t="str">
        <f>Strains!AC13</f>
        <v>****</v>
      </c>
      <c r="AD19">
        <f>Strains!AD13</f>
        <v>1.650480098094443</v>
      </c>
      <c r="AG19" s="1" t="s">
        <v>283</v>
      </c>
      <c r="AH19" s="1">
        <v>0.15</v>
      </c>
      <c r="AI19" s="1">
        <f t="shared" si="1"/>
        <v>-5</v>
      </c>
      <c r="AJ19" s="7">
        <f t="shared" si="2"/>
        <v>-90.193989490816762</v>
      </c>
      <c r="AK19" s="7">
        <f t="shared" si="3"/>
        <v>1.6514283955267911E-2</v>
      </c>
      <c r="AL19" s="7">
        <f t="shared" si="4"/>
        <v>1.1395072026211417</v>
      </c>
      <c r="AM19" s="7">
        <f t="shared" si="5"/>
        <v>4.5301816594284713E-2</v>
      </c>
      <c r="AN19" s="8">
        <f t="shared" si="6"/>
        <v>-983.17249387525067</v>
      </c>
      <c r="AO19" s="8">
        <f t="shared" si="7"/>
        <v>143.5169805409364</v>
      </c>
      <c r="AP19" s="6">
        <f t="shared" si="8"/>
        <v>-90.081000000000003</v>
      </c>
    </row>
    <row r="20" spans="1:42">
      <c r="A20">
        <f>Strains!A14</f>
        <v>13</v>
      </c>
      <c r="B20">
        <f>Strains!B14</f>
        <v>13</v>
      </c>
      <c r="C20">
        <f>Strains!C14</f>
        <v>980009</v>
      </c>
      <c r="D20">
        <f>Strains!D14</f>
        <v>41539.873738425929</v>
      </c>
      <c r="E20">
        <f>Strains!E14</f>
        <v>71.87</v>
      </c>
      <c r="F20">
        <f>Strains!F14</f>
        <v>35.935000000000002</v>
      </c>
      <c r="G20">
        <f>Strains!G14</f>
        <v>-135.1</v>
      </c>
      <c r="H20">
        <f>Strains!H14</f>
        <v>-90.2</v>
      </c>
      <c r="I20">
        <f>Strains!I14</f>
        <v>4.2</v>
      </c>
      <c r="J20">
        <f>Strains!J14</f>
        <v>112.8</v>
      </c>
      <c r="K20">
        <f>Strains!K14</f>
        <v>-12.769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110000</v>
      </c>
      <c r="Q20">
        <f>Strains!Q14</f>
        <v>407</v>
      </c>
      <c r="R20">
        <f>Strains!R14</f>
        <v>664</v>
      </c>
      <c r="S20">
        <f>Strains!S14</f>
        <v>88</v>
      </c>
      <c r="T20">
        <f>Strains!T14</f>
        <v>51.105445653805361</v>
      </c>
      <c r="U20">
        <f>Strains!U14</f>
        <v>1.569946394639945</v>
      </c>
      <c r="V20">
        <f>Strains!V14</f>
        <v>-90.177437201784116</v>
      </c>
      <c r="W20">
        <f>Strains!W14</f>
        <v>1.3460313849210641E-2</v>
      </c>
      <c r="X20">
        <f>Strains!X14</f>
        <v>1.1245395374753901</v>
      </c>
      <c r="Y20">
        <f>Strains!Y14</f>
        <v>3.6584533616626481E-2</v>
      </c>
      <c r="Z20">
        <f>Strains!Z14</f>
        <v>11.905870689739151</v>
      </c>
      <c r="AA20">
        <f>Strains!AA14</f>
        <v>0.55798329778962386</v>
      </c>
      <c r="AB20" t="str">
        <f>Strains!AB14</f>
        <v>****</v>
      </c>
      <c r="AC20" t="str">
        <f>Strains!AC14</f>
        <v>****</v>
      </c>
      <c r="AD20">
        <f>Strains!AD14</f>
        <v>1.4287037365633422</v>
      </c>
      <c r="AG20" s="1" t="s">
        <v>283</v>
      </c>
      <c r="AH20" s="1">
        <v>0.15</v>
      </c>
      <c r="AI20" s="1">
        <f t="shared" si="1"/>
        <v>-4</v>
      </c>
      <c r="AJ20" s="7">
        <f t="shared" si="2"/>
        <v>-90.177437201784116</v>
      </c>
      <c r="AK20" s="7">
        <f t="shared" si="3"/>
        <v>1.3460313849210641E-2</v>
      </c>
      <c r="AL20" s="7">
        <f t="shared" si="4"/>
        <v>1.1245395374753901</v>
      </c>
      <c r="AM20" s="7">
        <f t="shared" si="5"/>
        <v>3.6584533616626481E-2</v>
      </c>
      <c r="AN20" s="8">
        <f t="shared" si="6"/>
        <v>-839.32515964824097</v>
      </c>
      <c r="AO20" s="8">
        <f t="shared" si="7"/>
        <v>117.02250331790958</v>
      </c>
      <c r="AP20" s="6">
        <f t="shared" si="8"/>
        <v>-90.081000000000003</v>
      </c>
    </row>
    <row r="21" spans="1:42">
      <c r="A21">
        <f>Strains!A15</f>
        <v>14</v>
      </c>
      <c r="B21">
        <f>Strains!B15</f>
        <v>14</v>
      </c>
      <c r="C21">
        <f>Strains!C15</f>
        <v>980009</v>
      </c>
      <c r="D21">
        <f>Strains!D15</f>
        <v>41539.878534722222</v>
      </c>
      <c r="E21">
        <f>Strains!E15</f>
        <v>71.87</v>
      </c>
      <c r="F21">
        <f>Strains!F15</f>
        <v>35.935000000000002</v>
      </c>
      <c r="G21">
        <f>Strains!G15</f>
        <v>-135.1</v>
      </c>
      <c r="H21">
        <f>Strains!H15</f>
        <v>-90.2</v>
      </c>
      <c r="I21">
        <f>Strains!I15</f>
        <v>4.2</v>
      </c>
      <c r="J21">
        <f>Strains!J15</f>
        <v>113.8</v>
      </c>
      <c r="K21">
        <f>Strains!K15</f>
        <v>-12.858000000000001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110000</v>
      </c>
      <c r="Q21">
        <f>Strains!Q15</f>
        <v>405</v>
      </c>
      <c r="R21">
        <f>Strains!R15</f>
        <v>638</v>
      </c>
      <c r="S21">
        <f>Strains!S15</f>
        <v>71</v>
      </c>
      <c r="T21">
        <f>Strains!T15</f>
        <v>52.811199206800325</v>
      </c>
      <c r="U21">
        <f>Strains!U15</f>
        <v>1.7308430339003669</v>
      </c>
      <c r="V21">
        <f>Strains!V15</f>
        <v>-90.225678332019953</v>
      </c>
      <c r="W21">
        <f>Strains!W15</f>
        <v>1.357739198295544E-2</v>
      </c>
      <c r="X21">
        <f>Strains!X15</f>
        <v>1.0654238494362736</v>
      </c>
      <c r="Y21">
        <f>Strains!Y15</f>
        <v>3.5283604463251975E-2</v>
      </c>
      <c r="Z21">
        <f>Strains!Z15</f>
        <v>11.152232984728677</v>
      </c>
      <c r="AA21">
        <f>Strains!AA15</f>
        <v>0.54417710700834621</v>
      </c>
      <c r="AB21" t="str">
        <f>Strains!AB15</f>
        <v>****</v>
      </c>
      <c r="AC21" t="str">
        <f>Strains!AC15</f>
        <v>****</v>
      </c>
      <c r="AD21">
        <f>Strains!AD15</f>
        <v>1.5747480503909879</v>
      </c>
      <c r="AG21" s="1" t="s">
        <v>283</v>
      </c>
      <c r="AH21" s="1">
        <v>0.15</v>
      </c>
      <c r="AI21" s="1">
        <f t="shared" si="1"/>
        <v>-3</v>
      </c>
      <c r="AJ21" s="7">
        <f t="shared" si="2"/>
        <v>-90.225678332019953</v>
      </c>
      <c r="AK21" s="7">
        <f t="shared" si="3"/>
        <v>1.357739198295544E-2</v>
      </c>
      <c r="AL21" s="7">
        <f t="shared" si="4"/>
        <v>1.0654238494362736</v>
      </c>
      <c r="AM21" s="7">
        <f t="shared" si="5"/>
        <v>3.5283604463251975E-2</v>
      </c>
      <c r="AN21" s="8">
        <f t="shared" si="6"/>
        <v>-1258.3900878168074</v>
      </c>
      <c r="AO21" s="8">
        <f t="shared" si="7"/>
        <v>117.8917312602</v>
      </c>
      <c r="AP21" s="6">
        <f t="shared" si="8"/>
        <v>-90.081000000000003</v>
      </c>
    </row>
    <row r="22" spans="1:42">
      <c r="A22">
        <f>Strains!A16</f>
        <v>15</v>
      </c>
      <c r="B22">
        <f>Strains!B16</f>
        <v>15</v>
      </c>
      <c r="C22">
        <f>Strains!C16</f>
        <v>980009</v>
      </c>
      <c r="D22">
        <f>Strains!D16</f>
        <v>41539.883304976851</v>
      </c>
      <c r="E22">
        <f>Strains!E16</f>
        <v>71.87</v>
      </c>
      <c r="F22">
        <f>Strains!F16</f>
        <v>35.935000000000002</v>
      </c>
      <c r="G22">
        <f>Strains!G16</f>
        <v>-135.1</v>
      </c>
      <c r="H22">
        <f>Strains!H16</f>
        <v>-90.2</v>
      </c>
      <c r="I22">
        <f>Strains!I16</f>
        <v>4.2</v>
      </c>
      <c r="J22">
        <f>Strains!J16</f>
        <v>114.8</v>
      </c>
      <c r="K22">
        <f>Strains!K16</f>
        <v>-12.968999999999999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110000</v>
      </c>
      <c r="Q22">
        <f>Strains!Q16</f>
        <v>405</v>
      </c>
      <c r="R22">
        <f>Strains!R16</f>
        <v>618</v>
      </c>
      <c r="S22">
        <f>Strains!S16</f>
        <v>78</v>
      </c>
      <c r="T22">
        <f>Strains!T16</f>
        <v>45.58021099712245</v>
      </c>
      <c r="U22">
        <f>Strains!U16</f>
        <v>1.6525940132110903</v>
      </c>
      <c r="V22">
        <f>Strains!V16</f>
        <v>-90.22720187872703</v>
      </c>
      <c r="W22">
        <f>Strains!W16</f>
        <v>1.5476639449301357E-2</v>
      </c>
      <c r="X22">
        <f>Strains!X16</f>
        <v>1.0900343279296734</v>
      </c>
      <c r="Y22">
        <f>Strains!Y16</f>
        <v>4.1718357707039189E-2</v>
      </c>
      <c r="Z22">
        <f>Strains!Z16</f>
        <v>11.91136695314302</v>
      </c>
      <c r="AA22">
        <f>Strains!AA16</f>
        <v>0.57569392016107257</v>
      </c>
      <c r="AB22" t="str">
        <f>Strains!AB16</f>
        <v>****</v>
      </c>
      <c r="AC22" t="str">
        <f>Strains!AC16</f>
        <v>****</v>
      </c>
      <c r="AD22">
        <f>Strains!AD16</f>
        <v>1.5654504651078862</v>
      </c>
      <c r="AG22" s="1" t="s">
        <v>283</v>
      </c>
      <c r="AH22" s="1">
        <v>0.15</v>
      </c>
      <c r="AI22" s="1">
        <f t="shared" si="1"/>
        <v>-2</v>
      </c>
      <c r="AJ22" s="7">
        <f t="shared" si="2"/>
        <v>-90.22720187872703</v>
      </c>
      <c r="AK22" s="7">
        <f t="shared" si="3"/>
        <v>1.5476639449301357E-2</v>
      </c>
      <c r="AL22" s="7">
        <f t="shared" si="4"/>
        <v>1.0900343279296734</v>
      </c>
      <c r="AM22" s="7">
        <f t="shared" si="5"/>
        <v>4.1718357707039189E-2</v>
      </c>
      <c r="AN22" s="8">
        <f t="shared" si="6"/>
        <v>-1271.6163467999531</v>
      </c>
      <c r="AO22" s="8">
        <f t="shared" si="7"/>
        <v>134.38077392924356</v>
      </c>
      <c r="AP22" s="6">
        <f t="shared" si="8"/>
        <v>-90.081000000000003</v>
      </c>
    </row>
    <row r="23" spans="1:42">
      <c r="A23">
        <f>Strains!A17</f>
        <v>16</v>
      </c>
      <c r="B23">
        <f>Strains!B17</f>
        <v>16</v>
      </c>
      <c r="C23">
        <f>Strains!C17</f>
        <v>980009</v>
      </c>
      <c r="D23">
        <f>Strains!D17</f>
        <v>41539.888093402777</v>
      </c>
      <c r="E23">
        <f>Strains!E17</f>
        <v>71.87</v>
      </c>
      <c r="F23">
        <f>Strains!F17</f>
        <v>35.935000000000002</v>
      </c>
      <c r="G23">
        <f>Strains!G17</f>
        <v>-135.1</v>
      </c>
      <c r="H23">
        <f>Strains!H17</f>
        <v>-90.2</v>
      </c>
      <c r="I23">
        <f>Strains!I17</f>
        <v>4.2</v>
      </c>
      <c r="J23">
        <f>Strains!J17</f>
        <v>115.8</v>
      </c>
      <c r="K23">
        <f>Strains!K17</f>
        <v>-12.968999999999999</v>
      </c>
      <c r="L23">
        <f>Strains!L17</f>
        <v>80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110000</v>
      </c>
      <c r="Q23">
        <f>Strains!Q17</f>
        <v>404</v>
      </c>
      <c r="R23">
        <f>Strains!R17</f>
        <v>448</v>
      </c>
      <c r="S23">
        <f>Strains!S17</f>
        <v>73</v>
      </c>
      <c r="T23">
        <f>Strains!T17</f>
        <v>34.853353869909746</v>
      </c>
      <c r="U23">
        <f>Strains!U17</f>
        <v>1.2707388585522996</v>
      </c>
      <c r="V23">
        <f>Strains!V17</f>
        <v>-90.214649773974713</v>
      </c>
      <c r="W23">
        <f>Strains!W17</f>
        <v>1.6163257160207171E-2</v>
      </c>
      <c r="X23">
        <f>Strains!X17</f>
        <v>1.1262192696150741</v>
      </c>
      <c r="Y23">
        <f>Strains!Y17</f>
        <v>4.4792248937975732E-2</v>
      </c>
      <c r="Z23">
        <f>Strains!Z17</f>
        <v>10.479629014048557</v>
      </c>
      <c r="AA23">
        <f>Strains!AA17</f>
        <v>0.48708762578275716</v>
      </c>
      <c r="AB23" t="str">
        <f>Strains!AB17</f>
        <v>****</v>
      </c>
      <c r="AC23" t="str">
        <f>Strains!AC17</f>
        <v>****</v>
      </c>
      <c r="AD23">
        <f>Strains!AD17</f>
        <v>1.3433389624555798</v>
      </c>
      <c r="AG23" s="1" t="s">
        <v>283</v>
      </c>
      <c r="AH23" s="1">
        <v>0.15</v>
      </c>
      <c r="AI23" s="1">
        <f t="shared" si="1"/>
        <v>-1</v>
      </c>
      <c r="AJ23" s="7">
        <f t="shared" si="2"/>
        <v>-90.214649773974713</v>
      </c>
      <c r="AK23" s="7">
        <f t="shared" si="3"/>
        <v>1.6163257160207171E-2</v>
      </c>
      <c r="AL23" s="7">
        <f t="shared" si="4"/>
        <v>1.1262192696150741</v>
      </c>
      <c r="AM23" s="7">
        <f t="shared" si="5"/>
        <v>4.4792248937975732E-2</v>
      </c>
      <c r="AN23" s="8">
        <f t="shared" si="6"/>
        <v>-1162.6329294029958</v>
      </c>
      <c r="AO23" s="8">
        <f t="shared" si="7"/>
        <v>140.38987695763626</v>
      </c>
      <c r="AP23" s="6">
        <f t="shared" si="8"/>
        <v>-90.081000000000003</v>
      </c>
    </row>
    <row r="24" spans="1:42">
      <c r="A24">
        <f>Strains!A18</f>
        <v>17</v>
      </c>
      <c r="B24">
        <f>Strains!B18</f>
        <v>17</v>
      </c>
      <c r="C24">
        <f>Strains!C18</f>
        <v>980009</v>
      </c>
      <c r="D24">
        <f>Strains!D18</f>
        <v>41539.892871296295</v>
      </c>
      <c r="E24">
        <f>Strains!E18</f>
        <v>71.87</v>
      </c>
      <c r="F24">
        <f>Strains!F18</f>
        <v>35.935000000000002</v>
      </c>
      <c r="G24">
        <f>Strains!G18</f>
        <v>-135.1</v>
      </c>
      <c r="H24">
        <f>Strains!H18</f>
        <v>-90.2</v>
      </c>
      <c r="I24">
        <f>Strains!I18</f>
        <v>4.2</v>
      </c>
      <c r="J24">
        <f>Strains!J18</f>
        <v>116.8</v>
      </c>
      <c r="K24">
        <f>Strains!K18</f>
        <v>-13.052</v>
      </c>
      <c r="L24">
        <f>Strains!L18</f>
        <v>80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110000</v>
      </c>
      <c r="Q24">
        <f>Strains!Q18</f>
        <v>406</v>
      </c>
      <c r="R24">
        <f>Strains!R18</f>
        <v>396</v>
      </c>
      <c r="S24">
        <f>Strains!S18</f>
        <v>66</v>
      </c>
      <c r="T24">
        <f>Strains!T18</f>
        <v>28.21738358255821</v>
      </c>
      <c r="U24">
        <f>Strains!U18</f>
        <v>1.3268746863466352</v>
      </c>
      <c r="V24">
        <f>Strains!V18</f>
        <v>-90.263857925069232</v>
      </c>
      <c r="W24">
        <f>Strains!W18</f>
        <v>1.9313185032609356E-2</v>
      </c>
      <c r="X24">
        <f>Strains!X18</f>
        <v>1.0448296756854398</v>
      </c>
      <c r="Y24">
        <f>Strains!Y18</f>
        <v>5.1909025456209609E-2</v>
      </c>
      <c r="Z24">
        <f>Strains!Z18</f>
        <v>9.641486580875787</v>
      </c>
      <c r="AA24">
        <f>Strains!AA18</f>
        <v>0.46166341446703768</v>
      </c>
      <c r="AB24" t="str">
        <f>Strains!AB18</f>
        <v>****</v>
      </c>
      <c r="AC24" t="str">
        <f>Strains!AC18</f>
        <v>****</v>
      </c>
      <c r="AD24">
        <f>Strains!AD18</f>
        <v>1.5206027041251264</v>
      </c>
      <c r="AG24" s="1" t="s">
        <v>283</v>
      </c>
      <c r="AH24" s="1">
        <v>0.15</v>
      </c>
      <c r="AI24" s="1">
        <f t="shared" si="1"/>
        <v>0</v>
      </c>
      <c r="AJ24" s="7">
        <f t="shared" si="2"/>
        <v>-90.263857925069232</v>
      </c>
      <c r="AK24" s="7">
        <f t="shared" si="3"/>
        <v>1.9313185032609356E-2</v>
      </c>
      <c r="AL24" s="7">
        <f t="shared" si="4"/>
        <v>1.0448296756854398</v>
      </c>
      <c r="AM24" s="7">
        <f t="shared" si="5"/>
        <v>5.1909025456209609E-2</v>
      </c>
      <c r="AN24" s="8">
        <f t="shared" si="6"/>
        <v>-1589.6771413862475</v>
      </c>
      <c r="AO24" s="8">
        <f t="shared" si="7"/>
        <v>167.54055712919762</v>
      </c>
      <c r="AP24" s="6">
        <f t="shared" si="8"/>
        <v>-90.081000000000003</v>
      </c>
    </row>
    <row r="25" spans="1:42">
      <c r="A25">
        <f>Strains!A19</f>
        <v>18</v>
      </c>
      <c r="B25">
        <f>Strains!B19</f>
        <v>18</v>
      </c>
      <c r="C25">
        <f>Strains!C19</f>
        <v>980009</v>
      </c>
      <c r="D25">
        <f>Strains!D19</f>
        <v>41539.897735879633</v>
      </c>
      <c r="E25">
        <f>Strains!E19</f>
        <v>71.87</v>
      </c>
      <c r="F25">
        <f>Strains!F19</f>
        <v>35.935000000000002</v>
      </c>
      <c r="G25">
        <f>Strains!G19</f>
        <v>-135.1</v>
      </c>
      <c r="H25">
        <f>Strains!H19</f>
        <v>-90.2</v>
      </c>
      <c r="I25">
        <f>Strains!I19</f>
        <v>4.2</v>
      </c>
      <c r="J25">
        <f>Strains!J19</f>
        <v>117.8</v>
      </c>
      <c r="K25">
        <f>Strains!K19</f>
        <v>-13.025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110000</v>
      </c>
      <c r="Q25">
        <f>Strains!Q19</f>
        <v>405</v>
      </c>
      <c r="R25">
        <f>Strains!R19</f>
        <v>502</v>
      </c>
      <c r="S25">
        <f>Strains!S19</f>
        <v>78</v>
      </c>
      <c r="T25">
        <f>Strains!T19</f>
        <v>37.15925028189551</v>
      </c>
      <c r="U25">
        <f>Strains!U19</f>
        <v>1.2761863354260932</v>
      </c>
      <c r="V25">
        <f>Strains!V19</f>
        <v>-90.200136321285314</v>
      </c>
      <c r="W25">
        <f>Strains!W19</f>
        <v>1.431207634734471E-2</v>
      </c>
      <c r="X25">
        <f>Strains!X19</f>
        <v>1.0559752312104669</v>
      </c>
      <c r="Y25">
        <f>Strains!Y19</f>
        <v>3.8091730005628925E-2</v>
      </c>
      <c r="Z25">
        <f>Strains!Z19</f>
        <v>10.835712396193909</v>
      </c>
      <c r="AA25">
        <f>Strains!AA19</f>
        <v>0.43741212262161605</v>
      </c>
      <c r="AB25" t="str">
        <f>Strains!AB19</f>
        <v>****</v>
      </c>
      <c r="AC25" t="str">
        <f>Strains!AC19</f>
        <v>****</v>
      </c>
      <c r="AD25">
        <f>Strains!AD19</f>
        <v>1.3182641964645405</v>
      </c>
      <c r="AG25" s="1" t="s">
        <v>283</v>
      </c>
      <c r="AH25" s="1">
        <v>0.15</v>
      </c>
      <c r="AI25" s="1">
        <f t="shared" si="1"/>
        <v>1</v>
      </c>
      <c r="AJ25" s="7">
        <f t="shared" si="2"/>
        <v>-90.200136321285314</v>
      </c>
      <c r="AK25" s="7">
        <f t="shared" si="3"/>
        <v>1.431207634734471E-2</v>
      </c>
      <c r="AL25" s="7">
        <f t="shared" si="4"/>
        <v>1.0559752312104669</v>
      </c>
      <c r="AM25" s="7">
        <f t="shared" si="5"/>
        <v>3.8091730005628925E-2</v>
      </c>
      <c r="AN25" s="8">
        <f t="shared" si="6"/>
        <v>-1036.5755472701021</v>
      </c>
      <c r="AO25" s="8">
        <f t="shared" si="7"/>
        <v>124.35517610542843</v>
      </c>
      <c r="AP25" s="6">
        <f t="shared" si="8"/>
        <v>-90.081000000000003</v>
      </c>
    </row>
    <row r="26" spans="1:42">
      <c r="A26">
        <f>Strains!A20</f>
        <v>19</v>
      </c>
      <c r="B26">
        <f>Strains!B20</f>
        <v>19</v>
      </c>
      <c r="C26">
        <f>Strains!C20</f>
        <v>980009</v>
      </c>
      <c r="D26">
        <f>Strains!D20</f>
        <v>41539.902533101849</v>
      </c>
      <c r="E26">
        <f>Strains!E20</f>
        <v>71.87</v>
      </c>
      <c r="F26">
        <f>Strains!F20</f>
        <v>35.935000000000002</v>
      </c>
      <c r="G26">
        <f>Strains!G20</f>
        <v>-135.1</v>
      </c>
      <c r="H26">
        <f>Strains!H20</f>
        <v>-90.2</v>
      </c>
      <c r="I26">
        <f>Strains!I20</f>
        <v>4.2</v>
      </c>
      <c r="J26">
        <f>Strains!J20</f>
        <v>118.8</v>
      </c>
      <c r="K26">
        <f>Strains!K20</f>
        <v>-13.026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110000</v>
      </c>
      <c r="Q26">
        <f>Strains!Q20</f>
        <v>405</v>
      </c>
      <c r="R26">
        <f>Strains!R20</f>
        <v>582</v>
      </c>
      <c r="S26">
        <f>Strains!S20</f>
        <v>75</v>
      </c>
      <c r="T26">
        <f>Strains!T20</f>
        <v>43.191584350131812</v>
      </c>
      <c r="U26">
        <f>Strains!U20</f>
        <v>1.6051937858659147</v>
      </c>
      <c r="V26">
        <f>Strains!V20</f>
        <v>-90.207860775930897</v>
      </c>
      <c r="W26">
        <f>Strains!W20</f>
        <v>1.5570618038768079E-2</v>
      </c>
      <c r="X26">
        <f>Strains!X20</f>
        <v>1.0688574653668979</v>
      </c>
      <c r="Y26">
        <f>Strains!Y20</f>
        <v>4.0952748207504878E-2</v>
      </c>
      <c r="Z26">
        <f>Strains!Z20</f>
        <v>11.190340024334821</v>
      </c>
      <c r="AA26">
        <f>Strains!AA20</f>
        <v>0.53845057628750237</v>
      </c>
      <c r="AB26" t="str">
        <f>Strains!AB20</f>
        <v>****</v>
      </c>
      <c r="AC26" t="str">
        <f>Strains!AC20</f>
        <v>****</v>
      </c>
      <c r="AD26">
        <f>Strains!AD20</f>
        <v>1.5670116496906925</v>
      </c>
      <c r="AG26" s="1" t="s">
        <v>283</v>
      </c>
      <c r="AH26" s="1">
        <v>0.15</v>
      </c>
      <c r="AI26" s="1">
        <f t="shared" si="1"/>
        <v>2</v>
      </c>
      <c r="AJ26" s="7">
        <f t="shared" si="2"/>
        <v>-90.207860775930897</v>
      </c>
      <c r="AK26" s="7">
        <f t="shared" si="3"/>
        <v>1.5570618038768079E-2</v>
      </c>
      <c r="AL26" s="7">
        <f t="shared" si="4"/>
        <v>1.0688574653668979</v>
      </c>
      <c r="AM26" s="7">
        <f t="shared" si="5"/>
        <v>4.0952748207504878E-2</v>
      </c>
      <c r="AN26" s="8">
        <f t="shared" si="6"/>
        <v>-1103.6726729735103</v>
      </c>
      <c r="AO26" s="8">
        <f t="shared" si="7"/>
        <v>135.26532964935893</v>
      </c>
      <c r="AP26" s="6">
        <f t="shared" si="8"/>
        <v>-90.081000000000003</v>
      </c>
    </row>
    <row r="27" spans="1:42">
      <c r="A27">
        <f>Strains!A21</f>
        <v>20</v>
      </c>
      <c r="B27">
        <f>Strains!B21</f>
        <v>20</v>
      </c>
      <c r="C27">
        <f>Strains!C21</f>
        <v>980009</v>
      </c>
      <c r="D27">
        <f>Strains!D21</f>
        <v>41539.907301736108</v>
      </c>
      <c r="E27">
        <f>Strains!E21</f>
        <v>71.87</v>
      </c>
      <c r="F27">
        <f>Strains!F21</f>
        <v>35.935000000000002</v>
      </c>
      <c r="G27">
        <f>Strains!G21</f>
        <v>-135.1</v>
      </c>
      <c r="H27">
        <f>Strains!H21</f>
        <v>-90.2</v>
      </c>
      <c r="I27">
        <f>Strains!I21</f>
        <v>4.2</v>
      </c>
      <c r="J27">
        <f>Strains!J21</f>
        <v>119.8</v>
      </c>
      <c r="K27">
        <f>Strains!K21</f>
        <v>-12.952999999999999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110000</v>
      </c>
      <c r="Q27">
        <f>Strains!Q21</f>
        <v>407</v>
      </c>
      <c r="R27">
        <f>Strains!R21</f>
        <v>637</v>
      </c>
      <c r="S27">
        <f>Strains!S21</f>
        <v>92</v>
      </c>
      <c r="T27">
        <f>Strains!T21</f>
        <v>50.734572191870868</v>
      </c>
      <c r="U27">
        <f>Strains!U21</f>
        <v>1.6968146287943056</v>
      </c>
      <c r="V27">
        <f>Strains!V21</f>
        <v>-90.170950875988311</v>
      </c>
      <c r="W27">
        <f>Strains!W21</f>
        <v>1.4397472418247714E-2</v>
      </c>
      <c r="X27">
        <f>Strains!X21</f>
        <v>1.1026614276308568</v>
      </c>
      <c r="Y27">
        <f>Strains!Y21</f>
        <v>3.8340804719263065E-2</v>
      </c>
      <c r="Z27">
        <f>Strains!Z21</f>
        <v>12.259115274860861</v>
      </c>
      <c r="AA27">
        <f>Strains!AA21</f>
        <v>0.58631380932221333</v>
      </c>
      <c r="AB27" t="str">
        <f>Strains!AB21</f>
        <v>****</v>
      </c>
      <c r="AC27" t="str">
        <f>Strains!AC21</f>
        <v>****</v>
      </c>
      <c r="AD27">
        <f>Strains!AD21</f>
        <v>1.5432465789063212</v>
      </c>
      <c r="AG27" s="1" t="s">
        <v>283</v>
      </c>
      <c r="AH27" s="1">
        <v>0.15</v>
      </c>
      <c r="AI27" s="1">
        <f t="shared" si="1"/>
        <v>3</v>
      </c>
      <c r="AJ27" s="7">
        <f t="shared" si="2"/>
        <v>-90.170950875988311</v>
      </c>
      <c r="AK27" s="7">
        <f t="shared" si="3"/>
        <v>1.4397472418247714E-2</v>
      </c>
      <c r="AL27" s="7">
        <f t="shared" si="4"/>
        <v>1.1026614276308568</v>
      </c>
      <c r="AM27" s="7">
        <f t="shared" si="5"/>
        <v>3.8340804719263065E-2</v>
      </c>
      <c r="AN27" s="8">
        <f t="shared" si="6"/>
        <v>-782.93889210834243</v>
      </c>
      <c r="AO27" s="8">
        <f t="shared" si="7"/>
        <v>125.19282884448921</v>
      </c>
      <c r="AP27" s="6">
        <f t="shared" si="8"/>
        <v>-90.081000000000003</v>
      </c>
    </row>
    <row r="28" spans="1:42">
      <c r="A28">
        <f>Strains!A22</f>
        <v>21</v>
      </c>
      <c r="B28">
        <f>Strains!B22</f>
        <v>21</v>
      </c>
      <c r="C28">
        <f>Strains!C22</f>
        <v>980009</v>
      </c>
      <c r="D28">
        <f>Strains!D22</f>
        <v>41539.912097569446</v>
      </c>
      <c r="E28">
        <f>Strains!E22</f>
        <v>71.87</v>
      </c>
      <c r="F28">
        <f>Strains!F22</f>
        <v>35.935000000000002</v>
      </c>
      <c r="G28">
        <f>Strains!G22</f>
        <v>-135.1</v>
      </c>
      <c r="H28">
        <f>Strains!H22</f>
        <v>-90.2</v>
      </c>
      <c r="I28">
        <f>Strains!I22</f>
        <v>4.2</v>
      </c>
      <c r="J28">
        <f>Strains!J22</f>
        <v>120.8</v>
      </c>
      <c r="K28">
        <f>Strains!K22</f>
        <v>-12.823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110000</v>
      </c>
      <c r="Q28">
        <f>Strains!Q22</f>
        <v>406</v>
      </c>
      <c r="R28">
        <f>Strains!R22</f>
        <v>626</v>
      </c>
      <c r="S28">
        <f>Strains!S22</f>
        <v>86</v>
      </c>
      <c r="T28">
        <f>Strains!T22</f>
        <v>52.058832725611509</v>
      </c>
      <c r="U28">
        <f>Strains!U22</f>
        <v>1.494702756481131</v>
      </c>
      <c r="V28">
        <f>Strains!V22</f>
        <v>-90.147830403464638</v>
      </c>
      <c r="W28">
        <f>Strains!W22</f>
        <v>1.2137583679765406E-2</v>
      </c>
      <c r="X28">
        <f>Strains!X22</f>
        <v>1.0854879824110666</v>
      </c>
      <c r="Y28">
        <f>Strains!Y22</f>
        <v>3.1970136841564911E-2</v>
      </c>
      <c r="Z28">
        <f>Strains!Z22</f>
        <v>12.002752395744297</v>
      </c>
      <c r="AA28">
        <f>Strains!AA22</f>
        <v>0.49578254149135192</v>
      </c>
      <c r="AB28" t="str">
        <f>Strains!AB22</f>
        <v>****</v>
      </c>
      <c r="AC28" t="str">
        <f>Strains!AC22</f>
        <v>****</v>
      </c>
      <c r="AD28">
        <f>Strains!AD22</f>
        <v>1.3514239434437829</v>
      </c>
      <c r="AG28" s="1" t="s">
        <v>283</v>
      </c>
      <c r="AH28" s="1">
        <v>0.15</v>
      </c>
      <c r="AI28" s="1">
        <f t="shared" si="1"/>
        <v>4</v>
      </c>
      <c r="AJ28" s="7">
        <f t="shared" si="2"/>
        <v>-90.147830403464638</v>
      </c>
      <c r="AK28" s="7">
        <f t="shared" si="3"/>
        <v>1.2137583679765406E-2</v>
      </c>
      <c r="AL28" s="7">
        <f t="shared" si="4"/>
        <v>1.0854879824110666</v>
      </c>
      <c r="AM28" s="7">
        <f t="shared" si="5"/>
        <v>3.1970136841564911E-2</v>
      </c>
      <c r="AN28" s="8">
        <f t="shared" si="6"/>
        <v>-581.87251567698445</v>
      </c>
      <c r="AO28" s="8">
        <f t="shared" si="7"/>
        <v>105.60275307081042</v>
      </c>
      <c r="AP28" s="6">
        <f t="shared" si="8"/>
        <v>-90.081000000000003</v>
      </c>
    </row>
    <row r="29" spans="1:42">
      <c r="A29">
        <f>Strains!A23</f>
        <v>22</v>
      </c>
      <c r="B29">
        <f>Strains!B23</f>
        <v>22</v>
      </c>
      <c r="C29">
        <f>Strains!C23</f>
        <v>980009</v>
      </c>
      <c r="D29">
        <f>Strains!D23</f>
        <v>41539.916891435183</v>
      </c>
      <c r="E29">
        <f>Strains!E23</f>
        <v>71.87</v>
      </c>
      <c r="F29">
        <f>Strains!F23</f>
        <v>35.935000000000002</v>
      </c>
      <c r="G29">
        <f>Strains!G23</f>
        <v>-135.1</v>
      </c>
      <c r="H29">
        <f>Strains!H23</f>
        <v>-90.2</v>
      </c>
      <c r="I29">
        <f>Strains!I23</f>
        <v>4.2</v>
      </c>
      <c r="J29">
        <f>Strains!J23</f>
        <v>121.8</v>
      </c>
      <c r="K29">
        <f>Strains!K23</f>
        <v>-12.731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110000</v>
      </c>
      <c r="Q29">
        <f>Strains!Q23</f>
        <v>404</v>
      </c>
      <c r="R29">
        <f>Strains!R23</f>
        <v>625</v>
      </c>
      <c r="S29">
        <f>Strains!S23</f>
        <v>73</v>
      </c>
      <c r="T29">
        <f>Strains!T23</f>
        <v>53.737333261277229</v>
      </c>
      <c r="U29">
        <f>Strains!U23</f>
        <v>1.7941882873465766</v>
      </c>
      <c r="V29">
        <f>Strains!V23</f>
        <v>-90.119839252093612</v>
      </c>
      <c r="W29">
        <f>Strains!W23</f>
        <v>1.4753465211915102E-2</v>
      </c>
      <c r="X29">
        <f>Strains!X23</f>
        <v>1.1404782369936153</v>
      </c>
      <c r="Y29">
        <f>Strains!Y23</f>
        <v>3.9749014281264081E-2</v>
      </c>
      <c r="Z29">
        <f>Strains!Z23</f>
        <v>11.811843052035499</v>
      </c>
      <c r="AA29">
        <f>Strains!AA23</f>
        <v>0.6359514887237544</v>
      </c>
      <c r="AB29" t="str">
        <f>Strains!AB23</f>
        <v>****</v>
      </c>
      <c r="AC29" t="str">
        <f>Strains!AC23</f>
        <v>****</v>
      </c>
      <c r="AD29">
        <f>Strains!AD23</f>
        <v>1.6037838456029163</v>
      </c>
      <c r="AG29" s="1" t="s">
        <v>283</v>
      </c>
      <c r="AH29" s="1">
        <v>0.15</v>
      </c>
      <c r="AI29" s="1">
        <f t="shared" si="1"/>
        <v>5</v>
      </c>
      <c r="AJ29" s="7">
        <f t="shared" si="2"/>
        <v>-90.119839252093612</v>
      </c>
      <c r="AK29" s="7">
        <f t="shared" si="3"/>
        <v>1.4753465211915102E-2</v>
      </c>
      <c r="AL29" s="7">
        <f t="shared" si="4"/>
        <v>1.1404782369936153</v>
      </c>
      <c r="AM29" s="7">
        <f t="shared" si="5"/>
        <v>3.9749014281264081E-2</v>
      </c>
      <c r="AN29" s="8">
        <f t="shared" si="6"/>
        <v>-338.28567098870275</v>
      </c>
      <c r="AO29" s="8">
        <f t="shared" si="7"/>
        <v>128.46059249782547</v>
      </c>
      <c r="AP29" s="6">
        <f t="shared" si="8"/>
        <v>-90.081000000000003</v>
      </c>
    </row>
    <row r="30" spans="1:42">
      <c r="A30">
        <f>Strains!A24</f>
        <v>23</v>
      </c>
      <c r="B30">
        <f>Strains!B24</f>
        <v>23</v>
      </c>
      <c r="C30">
        <f>Strains!C24</f>
        <v>980009</v>
      </c>
      <c r="D30">
        <f>Strains!D24</f>
        <v>41539.921664583337</v>
      </c>
      <c r="E30">
        <f>Strains!E24</f>
        <v>71.87</v>
      </c>
      <c r="F30">
        <f>Strains!F24</f>
        <v>35.935000000000002</v>
      </c>
      <c r="G30">
        <f>Strains!G24</f>
        <v>-135.1</v>
      </c>
      <c r="H30">
        <f>Strains!H24</f>
        <v>-90.2</v>
      </c>
      <c r="I30">
        <f>Strains!I24</f>
        <v>4.2</v>
      </c>
      <c r="J30">
        <f>Strains!J24</f>
        <v>122.8</v>
      </c>
      <c r="K30">
        <f>Strains!K24</f>
        <v>-12.654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110000</v>
      </c>
      <c r="Q30">
        <f>Strains!Q24</f>
        <v>406</v>
      </c>
      <c r="R30">
        <f>Strains!R24</f>
        <v>667</v>
      </c>
      <c r="S30">
        <f>Strains!S24</f>
        <v>82</v>
      </c>
      <c r="T30">
        <f>Strains!T24</f>
        <v>54.85055399013627</v>
      </c>
      <c r="U30">
        <f>Strains!U24</f>
        <v>1.5949500930762259</v>
      </c>
      <c r="V30">
        <f>Strains!V24</f>
        <v>-90.124191527293618</v>
      </c>
      <c r="W30">
        <f>Strains!W24</f>
        <v>1.2585343928226845E-2</v>
      </c>
      <c r="X30">
        <f>Strains!X24</f>
        <v>1.1106668841707463</v>
      </c>
      <c r="Y30">
        <f>Strains!Y24</f>
        <v>3.3423438848506133E-2</v>
      </c>
      <c r="Z30">
        <f>Strains!Z24</f>
        <v>11.425568942455635</v>
      </c>
      <c r="AA30">
        <f>Strains!AA24</f>
        <v>0.53850084735945292</v>
      </c>
      <c r="AB30" t="str">
        <f>Strains!AB24</f>
        <v>****</v>
      </c>
      <c r="AC30" t="str">
        <f>Strains!AC24</f>
        <v>****</v>
      </c>
      <c r="AD30">
        <f>Strains!AD24</f>
        <v>1.4274476554880127</v>
      </c>
      <c r="AG30" s="1" t="s">
        <v>283</v>
      </c>
      <c r="AH30" s="1">
        <v>0.15</v>
      </c>
      <c r="AI30" s="1">
        <f t="shared" si="1"/>
        <v>6</v>
      </c>
      <c r="AJ30" s="7">
        <f t="shared" si="2"/>
        <v>-90.124191527293618</v>
      </c>
      <c r="AK30" s="7">
        <f t="shared" si="3"/>
        <v>1.2585343928226845E-2</v>
      </c>
      <c r="AL30" s="7">
        <f t="shared" si="4"/>
        <v>1.1106668841707463</v>
      </c>
      <c r="AM30" s="7">
        <f t="shared" si="5"/>
        <v>3.3423438848506133E-2</v>
      </c>
      <c r="AN30" s="8">
        <f t="shared" si="6"/>
        <v>-376.17210141549504</v>
      </c>
      <c r="AO30" s="8">
        <f t="shared" si="7"/>
        <v>109.56685665897135</v>
      </c>
      <c r="AP30" s="6">
        <f t="shared" si="8"/>
        <v>-90.081000000000003</v>
      </c>
    </row>
    <row r="31" spans="1:42">
      <c r="A31">
        <f>Strains!A25</f>
        <v>24</v>
      </c>
      <c r="B31">
        <f>Strains!B25</f>
        <v>24</v>
      </c>
      <c r="C31">
        <f>Strains!C25</f>
        <v>980009</v>
      </c>
      <c r="D31">
        <f>Strains!D25</f>
        <v>41539.926462037038</v>
      </c>
      <c r="E31">
        <f>Strains!E25</f>
        <v>71.87</v>
      </c>
      <c r="F31">
        <f>Strains!F25</f>
        <v>35.935000000000002</v>
      </c>
      <c r="G31">
        <f>Strains!G25</f>
        <v>-135.1</v>
      </c>
      <c r="H31">
        <f>Strains!H25</f>
        <v>-90.2</v>
      </c>
      <c r="I31">
        <f>Strains!I25</f>
        <v>4.2</v>
      </c>
      <c r="J31">
        <f>Strains!J25</f>
        <v>123.8</v>
      </c>
      <c r="K31">
        <f>Strains!K25</f>
        <v>-12.475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110000</v>
      </c>
      <c r="Q31">
        <f>Strains!Q25</f>
        <v>405</v>
      </c>
      <c r="R31">
        <f>Strains!R25</f>
        <v>629</v>
      </c>
      <c r="S31">
        <f>Strains!S25</f>
        <v>71</v>
      </c>
      <c r="T31">
        <f>Strains!T25</f>
        <v>54.729704470166659</v>
      </c>
      <c r="U31">
        <f>Strains!U25</f>
        <v>1.5699346560217102</v>
      </c>
      <c r="V31">
        <f>Strains!V25</f>
        <v>-90.061207356243571</v>
      </c>
      <c r="W31">
        <f>Strains!W25</f>
        <v>1.2877320968499235E-2</v>
      </c>
      <c r="X31">
        <f>Strains!X25</f>
        <v>1.1535720205333251</v>
      </c>
      <c r="Y31">
        <f>Strains!Y25</f>
        <v>3.4990764309863968E-2</v>
      </c>
      <c r="Z31">
        <f>Strains!Z25</f>
        <v>12.439707788086514</v>
      </c>
      <c r="AA31">
        <f>Strains!AA25</f>
        <v>0.57608513884735568</v>
      </c>
      <c r="AB31" t="str">
        <f>Strains!AB25</f>
        <v>****</v>
      </c>
      <c r="AC31" t="str">
        <f>Strains!AC25</f>
        <v>****</v>
      </c>
      <c r="AD31">
        <f>Strains!AD25</f>
        <v>1.3854570698001267</v>
      </c>
      <c r="AG31" s="1" t="s">
        <v>283</v>
      </c>
      <c r="AH31" s="1">
        <v>0.15</v>
      </c>
      <c r="AI31" s="1">
        <f t="shared" si="1"/>
        <v>7</v>
      </c>
      <c r="AJ31" s="7">
        <f t="shared" si="2"/>
        <v>-90.061207356243571</v>
      </c>
      <c r="AK31" s="7">
        <f t="shared" si="3"/>
        <v>1.2877320968499235E-2</v>
      </c>
      <c r="AL31" s="7">
        <f t="shared" si="4"/>
        <v>1.1535720205333251</v>
      </c>
      <c r="AM31" s="7">
        <f t="shared" si="5"/>
        <v>3.4990764309863968E-2</v>
      </c>
      <c r="AN31" s="8">
        <f t="shared" si="6"/>
        <v>172.52406634482577</v>
      </c>
      <c r="AO31" s="8">
        <f t="shared" si="7"/>
        <v>112.29412946511809</v>
      </c>
      <c r="AP31" s="6">
        <f t="shared" si="8"/>
        <v>-90.081000000000003</v>
      </c>
    </row>
    <row r="32" spans="1:42">
      <c r="A32">
        <f>Strains!A26</f>
        <v>25</v>
      </c>
      <c r="B32">
        <f>Strains!B26</f>
        <v>25</v>
      </c>
      <c r="C32">
        <f>Strains!C26</f>
        <v>980009</v>
      </c>
      <c r="D32">
        <f>Strains!D26</f>
        <v>41539.93123159722</v>
      </c>
      <c r="E32">
        <f>Strains!E26</f>
        <v>71.87</v>
      </c>
      <c r="F32">
        <f>Strains!F26</f>
        <v>35.935000000000002</v>
      </c>
      <c r="G32">
        <f>Strains!G26</f>
        <v>-135.1</v>
      </c>
      <c r="H32">
        <f>Strains!H26</f>
        <v>-90.2</v>
      </c>
      <c r="I32">
        <f>Strains!I26</f>
        <v>4.2</v>
      </c>
      <c r="J32">
        <f>Strains!J26</f>
        <v>124.8</v>
      </c>
      <c r="K32">
        <f>Strains!K26</f>
        <v>-12.343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110000</v>
      </c>
      <c r="Q32">
        <f>Strains!Q26</f>
        <v>408</v>
      </c>
      <c r="R32">
        <f>Strains!R26</f>
        <v>580</v>
      </c>
      <c r="S32">
        <f>Strains!S26</f>
        <v>65</v>
      </c>
      <c r="T32">
        <f>Strains!T26</f>
        <v>51.441126720372338</v>
      </c>
      <c r="U32">
        <f>Strains!U26</f>
        <v>1.9307023141201123</v>
      </c>
      <c r="V32">
        <f>Strains!V26</f>
        <v>-90.024874733209259</v>
      </c>
      <c r="W32">
        <f>Strains!W26</f>
        <v>1.763780567227597E-2</v>
      </c>
      <c r="X32">
        <f>Strains!X26</f>
        <v>1.2072399083945666</v>
      </c>
      <c r="Y32">
        <f>Strains!Y26</f>
        <v>4.9645224911307531E-2</v>
      </c>
      <c r="Z32">
        <f>Strains!Z26</f>
        <v>12.285027751775674</v>
      </c>
      <c r="AA32">
        <f>Strains!AA26</f>
        <v>0.7817072105388958</v>
      </c>
      <c r="AB32" t="str">
        <f>Strains!AB26</f>
        <v>****</v>
      </c>
      <c r="AC32" t="str">
        <f>Strains!AC26</f>
        <v>****</v>
      </c>
      <c r="AD32">
        <f>Strains!AD26</f>
        <v>1.7386814291599368</v>
      </c>
      <c r="AG32" s="1" t="s">
        <v>283</v>
      </c>
      <c r="AH32" s="1">
        <v>0.15</v>
      </c>
      <c r="AI32" s="1">
        <f t="shared" si="1"/>
        <v>8</v>
      </c>
      <c r="AJ32" s="7">
        <f t="shared" si="2"/>
        <v>-90.024874733209259</v>
      </c>
      <c r="AK32" s="7">
        <f t="shared" si="3"/>
        <v>1.763780567227597E-2</v>
      </c>
      <c r="AL32" s="7">
        <f t="shared" si="4"/>
        <v>1.2072399083945666</v>
      </c>
      <c r="AM32" s="7">
        <f t="shared" si="5"/>
        <v>4.9645224911307531E-2</v>
      </c>
      <c r="AN32" s="8">
        <f t="shared" si="6"/>
        <v>489.45279291023883</v>
      </c>
      <c r="AO32" s="8">
        <f t="shared" si="7"/>
        <v>153.96292550962085</v>
      </c>
      <c r="AP32" s="6">
        <f t="shared" si="8"/>
        <v>-90.081000000000003</v>
      </c>
    </row>
    <row r="33" spans="1:42">
      <c r="A33">
        <f>Strains!A27</f>
        <v>26</v>
      </c>
      <c r="B33">
        <f>Strains!B27</f>
        <v>26</v>
      </c>
      <c r="C33">
        <f>Strains!C27</f>
        <v>980009</v>
      </c>
      <c r="D33">
        <f>Strains!D27</f>
        <v>41539.936038425927</v>
      </c>
      <c r="E33">
        <f>Strains!E27</f>
        <v>71.87</v>
      </c>
      <c r="F33">
        <f>Strains!F27</f>
        <v>35.935000000000002</v>
      </c>
      <c r="G33">
        <f>Strains!G27</f>
        <v>-135.1</v>
      </c>
      <c r="H33">
        <f>Strains!H27</f>
        <v>-90.2</v>
      </c>
      <c r="I33">
        <f>Strains!I27</f>
        <v>4.2</v>
      </c>
      <c r="J33">
        <f>Strains!J27</f>
        <v>125.8</v>
      </c>
      <c r="K33">
        <f>Strains!K27</f>
        <v>-12.106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110000</v>
      </c>
      <c r="Q33">
        <f>Strains!Q27</f>
        <v>405</v>
      </c>
      <c r="R33">
        <f>Strains!R27</f>
        <v>826</v>
      </c>
      <c r="S33">
        <f>Strains!S27</f>
        <v>82</v>
      </c>
      <c r="T33">
        <f>Strains!T27</f>
        <v>64.762096429421319</v>
      </c>
      <c r="U33">
        <f>Strains!U27</f>
        <v>2.1295705126932916</v>
      </c>
      <c r="V33">
        <f>Strains!V27</f>
        <v>-90.10167427995998</v>
      </c>
      <c r="W33">
        <f>Strains!W27</f>
        <v>1.3161728978227588E-2</v>
      </c>
      <c r="X33">
        <f>Strains!X27</f>
        <v>1.0410765784634359</v>
      </c>
      <c r="Y33">
        <f>Strains!Y27</f>
        <v>3.3678114919406497E-2</v>
      </c>
      <c r="Z33">
        <f>Strains!Z27</f>
        <v>12.693189870394766</v>
      </c>
      <c r="AA33">
        <f>Strains!AA27</f>
        <v>0.62252505859968199</v>
      </c>
      <c r="AB33" t="str">
        <f>Strains!AB27</f>
        <v>****</v>
      </c>
      <c r="AC33" t="str">
        <f>Strains!AC27</f>
        <v>****</v>
      </c>
      <c r="AD33">
        <f>Strains!AD27</f>
        <v>1.759795379477556</v>
      </c>
      <c r="AG33" s="1" t="s">
        <v>288</v>
      </c>
      <c r="AH33" s="1">
        <v>0.15</v>
      </c>
      <c r="AI33" s="1">
        <f t="shared" si="1"/>
        <v>9</v>
      </c>
      <c r="AJ33" s="7">
        <f t="shared" si="2"/>
        <v>-90.10167427995998</v>
      </c>
      <c r="AK33" s="7">
        <f t="shared" si="3"/>
        <v>1.3161728978227588E-2</v>
      </c>
      <c r="AL33" s="7">
        <f t="shared" si="4"/>
        <v>1.0410765784634359</v>
      </c>
      <c r="AM33" s="7">
        <f t="shared" si="5"/>
        <v>3.3678114919406497E-2</v>
      </c>
      <c r="AN33" s="8">
        <f t="shared" si="6"/>
        <v>348.31973613291825</v>
      </c>
      <c r="AO33" s="8">
        <f t="shared" si="7"/>
        <v>114.71380031236043</v>
      </c>
      <c r="AP33" s="6">
        <f t="shared" si="8"/>
        <v>-90.141666666666666</v>
      </c>
    </row>
    <row r="34" spans="1:42">
      <c r="A34">
        <f>Strains!A28</f>
        <v>27</v>
      </c>
      <c r="B34">
        <f>Strains!B28</f>
        <v>27</v>
      </c>
      <c r="C34">
        <f>Strains!C28</f>
        <v>980009</v>
      </c>
      <c r="D34">
        <f>Strains!D28</f>
        <v>41539.94080798611</v>
      </c>
      <c r="E34">
        <f>Strains!E28</f>
        <v>71.87</v>
      </c>
      <c r="F34">
        <f>Strains!F28</f>
        <v>35.935000000000002</v>
      </c>
      <c r="G34">
        <f>Strains!G28</f>
        <v>-135.1</v>
      </c>
      <c r="H34">
        <f>Strains!H28</f>
        <v>-90.2</v>
      </c>
      <c r="I34">
        <f>Strains!I28</f>
        <v>4.2</v>
      </c>
      <c r="J34">
        <f>Strains!J28</f>
        <v>126.8</v>
      </c>
      <c r="K34">
        <f>Strains!K28</f>
        <v>-12.196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110000</v>
      </c>
      <c r="Q34">
        <f>Strains!Q28</f>
        <v>405</v>
      </c>
      <c r="R34">
        <f>Strains!R28</f>
        <v>1089</v>
      </c>
      <c r="S34">
        <f>Strains!S28</f>
        <v>80</v>
      </c>
      <c r="T34">
        <f>Strains!T28</f>
        <v>66.748446758936154</v>
      </c>
      <c r="U34">
        <f>Strains!U28</f>
        <v>2.7287169638541036</v>
      </c>
      <c r="V34">
        <f>Strains!V28</f>
        <v>-90.251178996882473</v>
      </c>
      <c r="W34">
        <f>Strains!W28</f>
        <v>1.1876397913104421E-2</v>
      </c>
      <c r="X34">
        <f>Strains!X28</f>
        <v>0.78497135472356494</v>
      </c>
      <c r="Y34">
        <f>Strains!Y28</f>
        <v>2.7602059741394791E-2</v>
      </c>
      <c r="Z34">
        <f>Strains!Z28</f>
        <v>8.8987980701048404</v>
      </c>
      <c r="AA34">
        <f>Strains!AA28</f>
        <v>0.47850676194831476</v>
      </c>
      <c r="AB34" t="str">
        <f>Strains!AB28</f>
        <v>****</v>
      </c>
      <c r="AC34" t="str">
        <f>Strains!AC28</f>
        <v>****</v>
      </c>
      <c r="AD34">
        <f>Strains!AD28</f>
        <v>2.2923311491788758</v>
      </c>
      <c r="AG34" s="1" t="s">
        <v>285</v>
      </c>
      <c r="AH34" s="1">
        <v>0.15</v>
      </c>
      <c r="AI34" s="1">
        <f t="shared" si="1"/>
        <v>10</v>
      </c>
      <c r="AJ34" s="7">
        <f t="shared" si="2"/>
        <v>-90.251178996882473</v>
      </c>
      <c r="AK34" s="7">
        <f t="shared" si="3"/>
        <v>1.1876397913104421E-2</v>
      </c>
      <c r="AL34" s="7">
        <f t="shared" si="4"/>
        <v>0.78497135472356494</v>
      </c>
      <c r="AM34" s="7">
        <f t="shared" si="5"/>
        <v>2.7602059741394791E-2</v>
      </c>
      <c r="AN34" s="8">
        <f t="shared" si="6"/>
        <v>102.70114694010957</v>
      </c>
      <c r="AO34" s="8">
        <f t="shared" si="7"/>
        <v>103.21438369742529</v>
      </c>
      <c r="AP34" s="6">
        <f t="shared" si="8"/>
        <v>-90.263000000000005</v>
      </c>
    </row>
    <row r="35" spans="1:42">
      <c r="A35">
        <f>Strains!A29</f>
        <v>28</v>
      </c>
      <c r="B35">
        <f>Strains!B29</f>
        <v>28</v>
      </c>
      <c r="C35">
        <f>Strains!C29</f>
        <v>980009</v>
      </c>
      <c r="D35">
        <f>Strains!D29</f>
        <v>41539.94561145833</v>
      </c>
      <c r="E35">
        <f>Strains!E29</f>
        <v>71.87</v>
      </c>
      <c r="F35">
        <f>Strains!F29</f>
        <v>35.935000000000002</v>
      </c>
      <c r="G35">
        <f>Strains!G29</f>
        <v>-135.1</v>
      </c>
      <c r="H35">
        <f>Strains!H29</f>
        <v>-90.2</v>
      </c>
      <c r="I35">
        <f>Strains!I29</f>
        <v>4.2</v>
      </c>
      <c r="J35">
        <f>Strains!J29</f>
        <v>127.8</v>
      </c>
      <c r="K35">
        <f>Strains!K29</f>
        <v>-12.288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110000</v>
      </c>
      <c r="Q35">
        <f>Strains!Q29</f>
        <v>405</v>
      </c>
      <c r="R35">
        <f>Strains!R29</f>
        <v>978</v>
      </c>
      <c r="S35">
        <f>Strains!S29</f>
        <v>82</v>
      </c>
      <c r="T35">
        <f>Strains!T29</f>
        <v>60.125185865973769</v>
      </c>
      <c r="U35">
        <f>Strains!U29</f>
        <v>2.3949906500234448</v>
      </c>
      <c r="V35">
        <f>Strains!V29</f>
        <v>-90.356953982309037</v>
      </c>
      <c r="W35">
        <f>Strains!W29</f>
        <v>1.2123447274924683E-2</v>
      </c>
      <c r="X35">
        <f>Strains!X29</f>
        <v>0.80998453848584329</v>
      </c>
      <c r="Y35">
        <f>Strains!Y29</f>
        <v>2.8277202325262742E-2</v>
      </c>
      <c r="Z35">
        <f>Strains!Z29</f>
        <v>9.3693005227416339</v>
      </c>
      <c r="AA35">
        <f>Strains!AA29</f>
        <v>0.46327252648066169</v>
      </c>
      <c r="AB35" t="str">
        <f>Strains!AB29</f>
        <v>****</v>
      </c>
      <c r="AC35" t="str">
        <f>Strains!AC29</f>
        <v>****</v>
      </c>
      <c r="AD35">
        <f>Strains!AD29</f>
        <v>2.0990071534472023</v>
      </c>
      <c r="AG35" s="1" t="s">
        <v>285</v>
      </c>
      <c r="AH35" s="1">
        <v>0.15</v>
      </c>
      <c r="AI35" s="1">
        <f t="shared" si="1"/>
        <v>11</v>
      </c>
      <c r="AJ35" s="7">
        <f t="shared" si="2"/>
        <v>-90.356953982309037</v>
      </c>
      <c r="AK35" s="7">
        <f t="shared" si="3"/>
        <v>1.2123447274924683E-2</v>
      </c>
      <c r="AL35" s="7">
        <f t="shared" si="4"/>
        <v>0.80998453848584329</v>
      </c>
      <c r="AM35" s="7">
        <f t="shared" si="5"/>
        <v>2.8277202325262742E-2</v>
      </c>
      <c r="AN35" s="8">
        <f t="shared" si="6"/>
        <v>-815.14702831531065</v>
      </c>
      <c r="AO35" s="8">
        <f t="shared" si="7"/>
        <v>105.07089755429354</v>
      </c>
      <c r="AP35" s="6">
        <f t="shared" si="8"/>
        <v>-90.263000000000005</v>
      </c>
    </row>
    <row r="36" spans="1:42">
      <c r="A36">
        <f>Strains!A30</f>
        <v>29</v>
      </c>
      <c r="B36">
        <f>Strains!B30</f>
        <v>29</v>
      </c>
      <c r="C36">
        <f>Strains!C30</f>
        <v>980009</v>
      </c>
      <c r="D36">
        <f>Strains!D30</f>
        <v>41539.950458912041</v>
      </c>
      <c r="E36">
        <f>Strains!E30</f>
        <v>71.87</v>
      </c>
      <c r="F36">
        <f>Strains!F30</f>
        <v>35.935000000000002</v>
      </c>
      <c r="G36">
        <f>Strains!G30</f>
        <v>-135.1</v>
      </c>
      <c r="H36">
        <f>Strains!H30</f>
        <v>-90.2</v>
      </c>
      <c r="I36">
        <f>Strains!I30</f>
        <v>4.2</v>
      </c>
      <c r="J36">
        <f>Strains!J30</f>
        <v>128.80000000000001</v>
      </c>
      <c r="K36">
        <f>Strains!K30</f>
        <v>-12.329000000000001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110000</v>
      </c>
      <c r="Q36">
        <f>Strains!Q30</f>
        <v>406</v>
      </c>
      <c r="R36">
        <f>Strains!R30</f>
        <v>986</v>
      </c>
      <c r="S36">
        <f>Strains!S30</f>
        <v>86</v>
      </c>
      <c r="T36">
        <f>Strains!T30</f>
        <v>63.915033923185518</v>
      </c>
      <c r="U36">
        <f>Strains!U30</f>
        <v>2.2352390969131073</v>
      </c>
      <c r="V36">
        <f>Strains!V30</f>
        <v>-90.337574283385692</v>
      </c>
      <c r="W36">
        <f>Strains!W30</f>
        <v>1.0865492116677283E-2</v>
      </c>
      <c r="X36">
        <f>Strains!X30</f>
        <v>0.83035230446175912</v>
      </c>
      <c r="Y36">
        <f>Strains!Y30</f>
        <v>2.5420189208893103E-2</v>
      </c>
      <c r="Z36">
        <f>Strains!Z30</f>
        <v>9.1252017470073916</v>
      </c>
      <c r="AA36">
        <f>Strains!AA30</f>
        <v>0.43012208084713149</v>
      </c>
      <c r="AB36" t="str">
        <f>Strains!AB30</f>
        <v>****</v>
      </c>
      <c r="AC36" t="str">
        <f>Strains!AC30</f>
        <v>****</v>
      </c>
      <c r="AD36">
        <f>Strains!AD30</f>
        <v>1.9155729969772044</v>
      </c>
      <c r="AG36" s="1" t="s">
        <v>285</v>
      </c>
      <c r="AH36" s="1">
        <v>0.15</v>
      </c>
      <c r="AI36" s="1">
        <f t="shared" si="1"/>
        <v>12.000000000000014</v>
      </c>
      <c r="AJ36" s="7">
        <f t="shared" si="2"/>
        <v>-90.337574283385692</v>
      </c>
      <c r="AK36" s="7">
        <f t="shared" si="3"/>
        <v>1.0865492116677283E-2</v>
      </c>
      <c r="AL36" s="7">
        <f t="shared" si="4"/>
        <v>0.83035230446175912</v>
      </c>
      <c r="AM36" s="7">
        <f t="shared" si="5"/>
        <v>2.5420189208893103E-2</v>
      </c>
      <c r="AN36" s="8">
        <f t="shared" si="6"/>
        <v>-647.17208185116613</v>
      </c>
      <c r="AO36" s="8">
        <f t="shared" si="7"/>
        <v>94.21466037962125</v>
      </c>
      <c r="AP36" s="6">
        <f t="shared" si="8"/>
        <v>-90.263000000000005</v>
      </c>
    </row>
    <row r="37" spans="1:42">
      <c r="A37">
        <f>Strains!A31</f>
        <v>30</v>
      </c>
      <c r="B37">
        <f>Strains!B31</f>
        <v>30</v>
      </c>
      <c r="C37">
        <f>Strains!C31</f>
        <v>980009</v>
      </c>
      <c r="D37">
        <f>Strains!D31</f>
        <v>41539.955279861111</v>
      </c>
      <c r="E37">
        <f>Strains!E31</f>
        <v>71.87</v>
      </c>
      <c r="F37">
        <f>Strains!F31</f>
        <v>35.935000000000002</v>
      </c>
      <c r="G37">
        <f>Strains!G31</f>
        <v>-135.1</v>
      </c>
      <c r="H37">
        <f>Strains!H31</f>
        <v>-90.2</v>
      </c>
      <c r="I37">
        <f>Strains!I31</f>
        <v>4.2</v>
      </c>
      <c r="J37">
        <f>Strains!J31</f>
        <v>129.80000000000001</v>
      </c>
      <c r="K37">
        <f>Strains!K31</f>
        <v>-12.336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110000</v>
      </c>
      <c r="Q37">
        <f>Strains!Q31</f>
        <v>405</v>
      </c>
      <c r="R37">
        <f>Strains!R31</f>
        <v>996</v>
      </c>
      <c r="S37">
        <f>Strains!S31</f>
        <v>72</v>
      </c>
      <c r="T37">
        <f>Strains!T31</f>
        <v>67.292512709413458</v>
      </c>
      <c r="U37">
        <f>Strains!U31</f>
        <v>2.571605177897371</v>
      </c>
      <c r="V37">
        <f>Strains!V31</f>
        <v>-90.289752504776928</v>
      </c>
      <c r="W37">
        <f>Strains!W31</f>
        <v>1.2027989145122209E-2</v>
      </c>
      <c r="X37">
        <f>Strains!X31</f>
        <v>0.84683936418796613</v>
      </c>
      <c r="Y37">
        <f>Strains!Y31</f>
        <v>2.8381830290941587E-2</v>
      </c>
      <c r="Z37">
        <f>Strains!Z31</f>
        <v>9.3247850163818189</v>
      </c>
      <c r="AA37">
        <f>Strains!AA31</f>
        <v>0.49729219363074983</v>
      </c>
      <c r="AB37" t="str">
        <f>Strains!AB31</f>
        <v>****</v>
      </c>
      <c r="AC37" t="str">
        <f>Strains!AC31</f>
        <v>****</v>
      </c>
      <c r="AD37">
        <f>Strains!AD31</f>
        <v>2.1465184033370694</v>
      </c>
      <c r="AG37" s="1" t="s">
        <v>285</v>
      </c>
      <c r="AH37" s="1">
        <v>0.15</v>
      </c>
      <c r="AI37" s="1">
        <f t="shared" si="1"/>
        <v>13.000000000000014</v>
      </c>
      <c r="AJ37" s="7">
        <f t="shared" si="2"/>
        <v>-90.289752504776928</v>
      </c>
      <c r="AK37" s="7">
        <f t="shared" si="3"/>
        <v>1.2027989145122209E-2</v>
      </c>
      <c r="AL37" s="7">
        <f t="shared" si="4"/>
        <v>0.84683936418796613</v>
      </c>
      <c r="AM37" s="7">
        <f t="shared" si="5"/>
        <v>2.8381830290941587E-2</v>
      </c>
      <c r="AN37" s="8">
        <f t="shared" si="6"/>
        <v>-232.30923363892765</v>
      </c>
      <c r="AO37" s="8">
        <f t="shared" si="7"/>
        <v>104.42667948107334</v>
      </c>
      <c r="AP37" s="6">
        <f t="shared" si="8"/>
        <v>-90.263000000000005</v>
      </c>
    </row>
    <row r="38" spans="1:42">
      <c r="A38">
        <f>Strains!A32</f>
        <v>31</v>
      </c>
      <c r="B38">
        <f>Strains!B32</f>
        <v>31</v>
      </c>
      <c r="C38">
        <f>Strains!C32</f>
        <v>980009</v>
      </c>
      <c r="D38">
        <f>Strains!D32</f>
        <v>41539.960058680554</v>
      </c>
      <c r="E38">
        <f>Strains!E32</f>
        <v>71.87</v>
      </c>
      <c r="F38">
        <f>Strains!F32</f>
        <v>35.935000000000002</v>
      </c>
      <c r="G38">
        <f>Strains!G32</f>
        <v>-135.1</v>
      </c>
      <c r="H38">
        <f>Strains!H32</f>
        <v>-90.2</v>
      </c>
      <c r="I38">
        <f>Strains!I32</f>
        <v>4.2</v>
      </c>
      <c r="J38">
        <f>Strains!J32</f>
        <v>130.80000000000001</v>
      </c>
      <c r="K38">
        <f>Strains!K32</f>
        <v>-12.404999999999999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110000</v>
      </c>
      <c r="Q38">
        <f>Strains!Q32</f>
        <v>406</v>
      </c>
      <c r="R38">
        <f>Strains!R32</f>
        <v>963</v>
      </c>
      <c r="S38">
        <f>Strains!S32</f>
        <v>76</v>
      </c>
      <c r="T38">
        <f>Strains!T32</f>
        <v>64.61429232989552</v>
      </c>
      <c r="U38">
        <f>Strains!U32</f>
        <v>2.2293856922535498</v>
      </c>
      <c r="V38">
        <f>Strains!V32</f>
        <v>-90.280907089818058</v>
      </c>
      <c r="W38">
        <f>Strains!W32</f>
        <v>1.0872777997698715E-2</v>
      </c>
      <c r="X38">
        <f>Strains!X32</f>
        <v>0.83445696763186739</v>
      </c>
      <c r="Y38">
        <f>Strains!Y32</f>
        <v>2.5395071541957751E-2</v>
      </c>
      <c r="Z38">
        <f>Strains!Z32</f>
        <v>9.7717144983872473</v>
      </c>
      <c r="AA38">
        <f>Strains!AA32</f>
        <v>0.4435319615170964</v>
      </c>
      <c r="AB38" t="str">
        <f>Strains!AB32</f>
        <v>****</v>
      </c>
      <c r="AC38" t="str">
        <f>Strains!AC32</f>
        <v>****</v>
      </c>
      <c r="AD38">
        <f>Strains!AD32</f>
        <v>1.8968675612923347</v>
      </c>
      <c r="AG38" s="1" t="s">
        <v>285</v>
      </c>
      <c r="AH38" s="1">
        <v>0.15</v>
      </c>
      <c r="AI38" s="1">
        <f t="shared" si="1"/>
        <v>14.000000000000014</v>
      </c>
      <c r="AJ38" s="7">
        <f t="shared" si="2"/>
        <v>-90.280907089818058</v>
      </c>
      <c r="AK38" s="7">
        <f t="shared" si="3"/>
        <v>1.0872777997698715E-2</v>
      </c>
      <c r="AL38" s="7">
        <f t="shared" si="4"/>
        <v>0.83445696763186739</v>
      </c>
      <c r="AM38" s="7">
        <f t="shared" si="5"/>
        <v>2.5395071541957751E-2</v>
      </c>
      <c r="AN38" s="8">
        <f t="shared" si="6"/>
        <v>-155.51677211489422</v>
      </c>
      <c r="AO38" s="8">
        <f t="shared" si="7"/>
        <v>94.417568712756861</v>
      </c>
      <c r="AP38" s="6">
        <f t="shared" si="8"/>
        <v>-90.263000000000005</v>
      </c>
    </row>
    <row r="39" spans="1:42">
      <c r="A39">
        <f>Strains!A33</f>
        <v>32</v>
      </c>
      <c r="B39">
        <f>Strains!B33</f>
        <v>32</v>
      </c>
      <c r="C39">
        <f>Strains!C33</f>
        <v>980009</v>
      </c>
      <c r="D39">
        <f>Strains!D33</f>
        <v>41539.964841782406</v>
      </c>
      <c r="E39">
        <f>Strains!E33</f>
        <v>71.87</v>
      </c>
      <c r="F39">
        <f>Strains!F33</f>
        <v>35.935000000000002</v>
      </c>
      <c r="G39">
        <f>Strains!G33</f>
        <v>-135.1</v>
      </c>
      <c r="H39">
        <f>Strains!H33</f>
        <v>-90.2</v>
      </c>
      <c r="I39">
        <f>Strains!I33</f>
        <v>4.2</v>
      </c>
      <c r="J39">
        <f>Strains!J33</f>
        <v>131.80000000000001</v>
      </c>
      <c r="K39">
        <f>Strains!K33</f>
        <v>-12.429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110000</v>
      </c>
      <c r="Q39">
        <f>Strains!Q33</f>
        <v>405</v>
      </c>
      <c r="R39">
        <f>Strains!R33</f>
        <v>1029</v>
      </c>
      <c r="S39">
        <f>Strains!S33</f>
        <v>82</v>
      </c>
      <c r="T39">
        <f>Strains!T33</f>
        <v>67.590375165840868</v>
      </c>
      <c r="U39">
        <f>Strains!U33</f>
        <v>2.4961483808844602</v>
      </c>
      <c r="V39">
        <f>Strains!V33</f>
        <v>-90.242367811702721</v>
      </c>
      <c r="W39">
        <f>Strains!W33</f>
        <v>1.1543434205999042E-2</v>
      </c>
      <c r="X39">
        <f>Strains!X33</f>
        <v>0.83426560035930686</v>
      </c>
      <c r="Y39">
        <f>Strains!Y33</f>
        <v>2.6962343762874565E-2</v>
      </c>
      <c r="Z39">
        <f>Strains!Z33</f>
        <v>9.6933786297654709</v>
      </c>
      <c r="AA39">
        <f>Strains!AA33</f>
        <v>0.48377756456741033</v>
      </c>
      <c r="AB39" t="str">
        <f>Strains!AB33</f>
        <v>****</v>
      </c>
      <c r="AC39" t="str">
        <f>Strains!AC33</f>
        <v>****</v>
      </c>
      <c r="AD39">
        <f>Strains!AD33</f>
        <v>2.0813095990054671</v>
      </c>
      <c r="AG39" s="1" t="s">
        <v>285</v>
      </c>
      <c r="AH39" s="1">
        <v>0.15</v>
      </c>
      <c r="AI39" s="1">
        <f t="shared" si="1"/>
        <v>15.000000000000014</v>
      </c>
      <c r="AJ39" s="7">
        <f t="shared" si="2"/>
        <v>-90.242367811702721</v>
      </c>
      <c r="AK39" s="7">
        <f t="shared" si="3"/>
        <v>1.1543434205999042E-2</v>
      </c>
      <c r="AL39" s="7">
        <f t="shared" si="4"/>
        <v>0.83426560035930686</v>
      </c>
      <c r="AM39" s="7">
        <f t="shared" si="5"/>
        <v>2.6962343762874565E-2</v>
      </c>
      <c r="AN39" s="8">
        <f t="shared" si="6"/>
        <v>179.27357363434203</v>
      </c>
      <c r="AO39" s="8">
        <f t="shared" si="7"/>
        <v>100.34336644770826</v>
      </c>
      <c r="AP39" s="6">
        <f t="shared" si="8"/>
        <v>-90.263000000000005</v>
      </c>
    </row>
    <row r="40" spans="1:42">
      <c r="A40">
        <f>Strains!A34</f>
        <v>33</v>
      </c>
      <c r="B40">
        <f>Strains!B34</f>
        <v>33</v>
      </c>
      <c r="C40">
        <f>Strains!C34</f>
        <v>980009</v>
      </c>
      <c r="D40">
        <f>Strains!D34</f>
        <v>41539.969620370372</v>
      </c>
      <c r="E40">
        <f>Strains!E34</f>
        <v>71.87</v>
      </c>
      <c r="F40">
        <f>Strains!F34</f>
        <v>35.935000000000002</v>
      </c>
      <c r="G40">
        <f>Strains!G34</f>
        <v>-135.1</v>
      </c>
      <c r="H40">
        <f>Strains!H34</f>
        <v>-90.2</v>
      </c>
      <c r="I40">
        <f>Strains!I34</f>
        <v>4.2</v>
      </c>
      <c r="J40">
        <f>Strains!J34</f>
        <v>132.80000000000001</v>
      </c>
      <c r="K40">
        <f>Strains!K34</f>
        <v>-12.48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110000</v>
      </c>
      <c r="Q40">
        <f>Strains!Q34</f>
        <v>406</v>
      </c>
      <c r="R40">
        <f>Strains!R34</f>
        <v>966</v>
      </c>
      <c r="S40">
        <f>Strains!S34</f>
        <v>96</v>
      </c>
      <c r="T40">
        <f>Strains!T34</f>
        <v>65.145557983324906</v>
      </c>
      <c r="U40">
        <f>Strains!U34</f>
        <v>2.2111027651148305</v>
      </c>
      <c r="V40">
        <f>Strains!V34</f>
        <v>-90.238754229780014</v>
      </c>
      <c r="W40">
        <f>Strains!W34</f>
        <v>1.0727285132853946E-2</v>
      </c>
      <c r="X40">
        <f>Strains!X34</f>
        <v>0.8422069498664746</v>
      </c>
      <c r="Y40">
        <f>Strains!Y34</f>
        <v>2.5348616331586547E-2</v>
      </c>
      <c r="Z40">
        <f>Strains!Z34</f>
        <v>10.056389005351337</v>
      </c>
      <c r="AA40">
        <f>Strains!AA34</f>
        <v>0.44435929346429398</v>
      </c>
      <c r="AB40" t="str">
        <f>Strains!AB34</f>
        <v>****</v>
      </c>
      <c r="AC40" t="str">
        <f>Strains!AC34</f>
        <v>****</v>
      </c>
      <c r="AD40">
        <f>Strains!AD34</f>
        <v>1.8611453881790865</v>
      </c>
      <c r="AG40" s="1" t="s">
        <v>285</v>
      </c>
      <c r="AH40" s="1">
        <v>0.15</v>
      </c>
      <c r="AI40" s="1">
        <f t="shared" si="1"/>
        <v>16.000000000000014</v>
      </c>
      <c r="AJ40" s="7">
        <f t="shared" si="2"/>
        <v>-90.238754229780014</v>
      </c>
      <c r="AK40" s="7">
        <f t="shared" si="3"/>
        <v>1.0727285132853946E-2</v>
      </c>
      <c r="AL40" s="7">
        <f t="shared" si="4"/>
        <v>0.8422069498664746</v>
      </c>
      <c r="AM40" s="7">
        <f t="shared" si="5"/>
        <v>2.5348616331586547E-2</v>
      </c>
      <c r="AN40" s="8">
        <f t="shared" si="6"/>
        <v>210.68202476004495</v>
      </c>
      <c r="AO40" s="8">
        <f t="shared" si="7"/>
        <v>93.256659733809158</v>
      </c>
      <c r="AP40" s="6">
        <f t="shared" si="8"/>
        <v>-90.263000000000005</v>
      </c>
    </row>
    <row r="41" spans="1:42">
      <c r="A41">
        <f>Strains!A35</f>
        <v>34</v>
      </c>
      <c r="B41">
        <f>Strains!B35</f>
        <v>34</v>
      </c>
      <c r="C41">
        <f>Strains!C35</f>
        <v>980009</v>
      </c>
      <c r="D41">
        <f>Strains!D35</f>
        <v>41539.974430671296</v>
      </c>
      <c r="E41">
        <f>Strains!E35</f>
        <v>71.87</v>
      </c>
      <c r="F41">
        <f>Strains!F35</f>
        <v>35.935000000000002</v>
      </c>
      <c r="G41">
        <f>Strains!G35</f>
        <v>-135.1</v>
      </c>
      <c r="H41">
        <f>Strains!H35</f>
        <v>-90.2</v>
      </c>
      <c r="I41">
        <f>Strains!I35</f>
        <v>4.2</v>
      </c>
      <c r="J41">
        <f>Strains!J35</f>
        <v>107.14</v>
      </c>
      <c r="K41">
        <f>Strains!K35</f>
        <v>-12.05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110000</v>
      </c>
      <c r="Q41">
        <f>Strains!Q35</f>
        <v>408</v>
      </c>
      <c r="R41">
        <f>Strains!R35</f>
        <v>1068</v>
      </c>
      <c r="S41">
        <f>Strains!S35</f>
        <v>72</v>
      </c>
      <c r="T41">
        <f>Strains!T35</f>
        <v>65.533688989720176</v>
      </c>
      <c r="U41">
        <f>Strains!U35</f>
        <v>2.9587011591810621</v>
      </c>
      <c r="V41">
        <f>Strains!V35</f>
        <v>-90.261772060994005</v>
      </c>
      <c r="W41">
        <f>Strains!W35</f>
        <v>1.2922878995201652E-2</v>
      </c>
      <c r="X41">
        <f>Strains!X35</f>
        <v>0.77759302246593465</v>
      </c>
      <c r="Y41">
        <f>Strains!Y35</f>
        <v>2.9924792139729327E-2</v>
      </c>
      <c r="Z41">
        <f>Strains!Z35</f>
        <v>8.710874393266991</v>
      </c>
      <c r="AA41">
        <f>Strains!AA35</f>
        <v>0.50988927622981828</v>
      </c>
      <c r="AB41" t="str">
        <f>Strains!AB35</f>
        <v>****</v>
      </c>
      <c r="AC41" t="str">
        <f>Strains!AC35</f>
        <v>****</v>
      </c>
      <c r="AD41">
        <f>Strains!AD35</f>
        <v>2.5033296846680528</v>
      </c>
      <c r="AG41" t="s">
        <v>285</v>
      </c>
      <c r="AH41" s="1">
        <v>0.15</v>
      </c>
      <c r="AI41" s="1">
        <f t="shared" ref="AI41:AI68" si="9">J41-116.8</f>
        <v>-9.6599999999999966</v>
      </c>
      <c r="AJ41" s="7">
        <f t="shared" ref="AJ41:AJ48" si="10">V41</f>
        <v>-90.261772060994005</v>
      </c>
      <c r="AK41" s="7">
        <f t="shared" ref="AK41:AK48" si="11">W41</f>
        <v>1.2922878995201652E-2</v>
      </c>
      <c r="AL41" s="7">
        <f t="shared" ref="AL41:AL48" si="12">X41</f>
        <v>0.77759302246593465</v>
      </c>
      <c r="AM41" s="7">
        <f t="shared" ref="AM41:AM48" si="13">Y41</f>
        <v>2.9924792139729327E-2</v>
      </c>
      <c r="AN41" s="8">
        <f t="shared" si="6"/>
        <v>10.666885289056793</v>
      </c>
      <c r="AO41" s="8">
        <f t="shared" si="7"/>
        <v>112.27949110503843</v>
      </c>
      <c r="AP41" s="6">
        <f t="shared" si="8"/>
        <v>-90.263000000000005</v>
      </c>
    </row>
    <row r="42" spans="1:42">
      <c r="A42">
        <f>Strains!A36</f>
        <v>35</v>
      </c>
      <c r="B42">
        <f>Strains!B36</f>
        <v>35</v>
      </c>
      <c r="C42">
        <f>Strains!C36</f>
        <v>980009</v>
      </c>
      <c r="D42">
        <f>Strains!D36</f>
        <v>41539.979294212964</v>
      </c>
      <c r="E42">
        <f>Strains!E36</f>
        <v>71.87</v>
      </c>
      <c r="F42">
        <f>Strains!F36</f>
        <v>35.935000000000002</v>
      </c>
      <c r="G42">
        <f>Strains!G36</f>
        <v>-135.1</v>
      </c>
      <c r="H42">
        <f>Strains!H36</f>
        <v>-90.2</v>
      </c>
      <c r="I42">
        <f>Strains!I36</f>
        <v>4.2</v>
      </c>
      <c r="J42">
        <f>Strains!J36</f>
        <v>107.47</v>
      </c>
      <c r="K42">
        <f>Strains!K36</f>
        <v>-12.029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110000</v>
      </c>
      <c r="Q42">
        <f>Strains!Q36</f>
        <v>404</v>
      </c>
      <c r="R42">
        <f>Strains!R36</f>
        <v>987</v>
      </c>
      <c r="S42">
        <f>Strains!S36</f>
        <v>83</v>
      </c>
      <c r="T42">
        <f>Strains!T36</f>
        <v>63.099056808779068</v>
      </c>
      <c r="U42">
        <f>Strains!U36</f>
        <v>2.6653106744721002</v>
      </c>
      <c r="V42">
        <f>Strains!V36</f>
        <v>-90.279403243423971</v>
      </c>
      <c r="W42">
        <f>Strains!W36</f>
        <v>1.2744617945401543E-2</v>
      </c>
      <c r="X42">
        <f>Strains!X36</f>
        <v>0.80563399380166634</v>
      </c>
      <c r="Y42">
        <f>Strains!Y36</f>
        <v>2.9630543529074453E-2</v>
      </c>
      <c r="Z42">
        <f>Strains!Z36</f>
        <v>9.4378868977644057</v>
      </c>
      <c r="AA42">
        <f>Strains!AA36</f>
        <v>0.50412322122813003</v>
      </c>
      <c r="AB42" t="str">
        <f>Strains!AB36</f>
        <v>****</v>
      </c>
      <c r="AC42" t="str">
        <f>Strains!AC36</f>
        <v>****</v>
      </c>
      <c r="AD42">
        <f>Strains!AD36</f>
        <v>2.2879219280955545</v>
      </c>
      <c r="AG42" t="s">
        <v>285</v>
      </c>
      <c r="AH42" s="1">
        <v>0.15</v>
      </c>
      <c r="AI42" s="1">
        <f t="shared" si="9"/>
        <v>-9.3299999999999983</v>
      </c>
      <c r="AJ42" s="7">
        <f t="shared" si="10"/>
        <v>-90.279403243423971</v>
      </c>
      <c r="AK42" s="7">
        <f t="shared" si="11"/>
        <v>1.2744617945401543E-2</v>
      </c>
      <c r="AL42" s="7">
        <f t="shared" si="12"/>
        <v>0.80563399380166634</v>
      </c>
      <c r="AM42" s="7">
        <f t="shared" si="13"/>
        <v>2.9630543529074453E-2</v>
      </c>
      <c r="AN42" s="8">
        <f t="shared" si="6"/>
        <v>-142.4591951780796</v>
      </c>
      <c r="AO42" s="8">
        <f t="shared" si="7"/>
        <v>110.67940343212346</v>
      </c>
      <c r="AP42" s="6">
        <f t="shared" si="8"/>
        <v>-90.263000000000005</v>
      </c>
    </row>
    <row r="43" spans="1:42">
      <c r="A43">
        <f>Strains!A37</f>
        <v>36</v>
      </c>
      <c r="B43">
        <f>Strains!B37</f>
        <v>36</v>
      </c>
      <c r="C43">
        <f>Strains!C37</f>
        <v>980009</v>
      </c>
      <c r="D43">
        <f>Strains!D37</f>
        <v>41539.984054398148</v>
      </c>
      <c r="E43">
        <f>Strains!E37</f>
        <v>71.87</v>
      </c>
      <c r="F43">
        <f>Strains!F37</f>
        <v>35.935000000000002</v>
      </c>
      <c r="G43">
        <f>Strains!G37</f>
        <v>-135.1</v>
      </c>
      <c r="H43">
        <f>Strains!H37</f>
        <v>-90.2</v>
      </c>
      <c r="I43">
        <f>Strains!I37</f>
        <v>4.2</v>
      </c>
      <c r="J43">
        <f>Strains!J37</f>
        <v>108.13</v>
      </c>
      <c r="K43">
        <f>Strains!K37</f>
        <v>-12.07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110000</v>
      </c>
      <c r="Q43">
        <f>Strains!Q37</f>
        <v>404</v>
      </c>
      <c r="R43">
        <f>Strains!R37</f>
        <v>633</v>
      </c>
      <c r="S43">
        <f>Strains!S37</f>
        <v>42</v>
      </c>
      <c r="T43">
        <f>Strains!T37</f>
        <v>52.698432493022295</v>
      </c>
      <c r="U43">
        <f>Strains!U37</f>
        <v>2.3063655182378553</v>
      </c>
      <c r="V43">
        <f>Strains!V37</f>
        <v>-90.221047167058245</v>
      </c>
      <c r="W43">
        <f>Strains!W37</f>
        <v>1.7531557883202362E-2</v>
      </c>
      <c r="X43">
        <f>Strains!X37</f>
        <v>1.0512497252254118</v>
      </c>
      <c r="Y43">
        <f>Strains!Y37</f>
        <v>4.4485959478542933E-2</v>
      </c>
      <c r="Z43">
        <f>Strains!Z37</f>
        <v>9.4501061147141012</v>
      </c>
      <c r="AA43">
        <f>Strains!AA37</f>
        <v>0.65848272007247266</v>
      </c>
      <c r="AB43" t="str">
        <f>Strains!AB37</f>
        <v>****</v>
      </c>
      <c r="AC43" t="str">
        <f>Strains!AC37</f>
        <v>****</v>
      </c>
      <c r="AD43">
        <f>Strains!AD37</f>
        <v>2.1309008745720863</v>
      </c>
      <c r="AG43" t="s">
        <v>288</v>
      </c>
      <c r="AH43" s="1">
        <v>0.15</v>
      </c>
      <c r="AI43" s="1">
        <f t="shared" si="9"/>
        <v>-8.6700000000000017</v>
      </c>
      <c r="AJ43" s="7">
        <f t="shared" si="10"/>
        <v>-90.221047167058245</v>
      </c>
      <c r="AK43" s="7">
        <f t="shared" si="11"/>
        <v>1.7531557883202362E-2</v>
      </c>
      <c r="AL43" s="7">
        <f t="shared" si="12"/>
        <v>1.0512497252254118</v>
      </c>
      <c r="AM43" s="7">
        <f t="shared" si="13"/>
        <v>4.4485959478542933E-2</v>
      </c>
      <c r="AN43" s="8">
        <f t="shared" si="6"/>
        <v>-690.29803233366943</v>
      </c>
      <c r="AO43" s="8">
        <f t="shared" si="7"/>
        <v>152.3323065286686</v>
      </c>
      <c r="AP43" s="6">
        <f t="shared" si="8"/>
        <v>-90.141666666666666</v>
      </c>
    </row>
    <row r="44" spans="1:42">
      <c r="A44">
        <f>Strains!A38</f>
        <v>37</v>
      </c>
      <c r="B44">
        <f>Strains!B38</f>
        <v>37</v>
      </c>
      <c r="C44">
        <f>Strains!C38</f>
        <v>980009</v>
      </c>
      <c r="D44">
        <f>Strains!D38</f>
        <v>41539.988825</v>
      </c>
      <c r="E44">
        <f>Strains!E38</f>
        <v>71.87</v>
      </c>
      <c r="F44">
        <f>Strains!F38</f>
        <v>35.935000000000002</v>
      </c>
      <c r="G44">
        <f>Strains!G38</f>
        <v>-135.1</v>
      </c>
      <c r="H44">
        <f>Strains!H38</f>
        <v>-90.2</v>
      </c>
      <c r="I44">
        <f>Strains!I38</f>
        <v>4.2</v>
      </c>
      <c r="J44">
        <f>Strains!J38</f>
        <v>108.46</v>
      </c>
      <c r="K44">
        <f>Strains!K38</f>
        <v>-12.132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110000</v>
      </c>
      <c r="Q44">
        <f>Strains!Q38</f>
        <v>406</v>
      </c>
      <c r="R44">
        <f>Strains!R38</f>
        <v>488</v>
      </c>
      <c r="S44">
        <f>Strains!S38</f>
        <v>71</v>
      </c>
      <c r="T44">
        <f>Strains!T38</f>
        <v>41.26880961384888</v>
      </c>
      <c r="U44">
        <f>Strains!U38</f>
        <v>1.6845392600026974</v>
      </c>
      <c r="V44">
        <f>Strains!V38</f>
        <v>-90.112192739407675</v>
      </c>
      <c r="W44">
        <f>Strains!W38</f>
        <v>1.8890849737227346E-2</v>
      </c>
      <c r="X44">
        <f>Strains!X38</f>
        <v>1.1847435337012309</v>
      </c>
      <c r="Y44">
        <f>Strains!Y38</f>
        <v>5.3417612936171643E-2</v>
      </c>
      <c r="Z44">
        <f>Strains!Z38</f>
        <v>11.265908619365206</v>
      </c>
      <c r="AA44">
        <f>Strains!AA38</f>
        <v>0.68495690790994712</v>
      </c>
      <c r="AB44" t="str">
        <f>Strains!AB38</f>
        <v>****</v>
      </c>
      <c r="AC44" t="str">
        <f>Strains!AC38</f>
        <v>****</v>
      </c>
      <c r="AD44">
        <f>Strains!AD38</f>
        <v>1.658118362301535</v>
      </c>
      <c r="AG44" t="s">
        <v>283</v>
      </c>
      <c r="AH44" s="1">
        <v>0.15</v>
      </c>
      <c r="AI44" s="1">
        <f t="shared" si="9"/>
        <v>-8.3400000000000034</v>
      </c>
      <c r="AJ44" s="7">
        <f t="shared" si="10"/>
        <v>-90.112192739407675</v>
      </c>
      <c r="AK44" s="7">
        <f t="shared" si="11"/>
        <v>1.8890849737227346E-2</v>
      </c>
      <c r="AL44" s="7">
        <f t="shared" si="12"/>
        <v>1.1847435337012309</v>
      </c>
      <c r="AM44" s="7">
        <f t="shared" si="13"/>
        <v>5.3417612936171643E-2</v>
      </c>
      <c r="AN44" s="8">
        <f t="shared" si="6"/>
        <v>-271.7125497231354</v>
      </c>
      <c r="AO44" s="8">
        <f t="shared" si="7"/>
        <v>164.52722414050933</v>
      </c>
      <c r="AP44" s="6">
        <f t="shared" si="8"/>
        <v>-90.081000000000003</v>
      </c>
    </row>
    <row r="45" spans="1:42">
      <c r="A45">
        <f>Strains!A44</f>
        <v>43</v>
      </c>
      <c r="B45">
        <f>Strains!B44</f>
        <v>43</v>
      </c>
      <c r="C45">
        <f>Strains!C44</f>
        <v>980009</v>
      </c>
      <c r="D45">
        <f>Strains!D44</f>
        <v>41540.017624884262</v>
      </c>
      <c r="E45">
        <f>Strains!E44</f>
        <v>71.87</v>
      </c>
      <c r="F45">
        <f>Strains!F44</f>
        <v>35.935000000000002</v>
      </c>
      <c r="G45">
        <f>Strains!G44</f>
        <v>-135.1</v>
      </c>
      <c r="H45">
        <f>Strains!H44</f>
        <v>-90.2</v>
      </c>
      <c r="I45">
        <f>Strains!I44</f>
        <v>4.2</v>
      </c>
      <c r="J45">
        <f>Strains!J44</f>
        <v>125.14</v>
      </c>
      <c r="K45">
        <f>Strains!K44</f>
        <v>-12.263999999999999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110000</v>
      </c>
      <c r="Q45">
        <f>Strains!Q44</f>
        <v>405</v>
      </c>
      <c r="R45">
        <f>Strains!R44</f>
        <v>586</v>
      </c>
      <c r="S45">
        <f>Strains!S44</f>
        <v>88</v>
      </c>
      <c r="T45">
        <f>Strains!T44</f>
        <v>50.199254447899179</v>
      </c>
      <c r="U45">
        <f>Strains!U44</f>
        <v>1.3147477466520796</v>
      </c>
      <c r="V45">
        <f>Strains!V44</f>
        <v>-90.014989780218698</v>
      </c>
      <c r="W45">
        <f>Strains!W44</f>
        <v>1.2153223156247899E-2</v>
      </c>
      <c r="X45">
        <f>Strains!X44</f>
        <v>1.1820081425329476</v>
      </c>
      <c r="Y45">
        <f>Strains!Y44</f>
        <v>3.3526783547959946E-2</v>
      </c>
      <c r="Z45">
        <f>Strains!Z44</f>
        <v>12.121287589836506</v>
      </c>
      <c r="AA45">
        <f>Strains!AA44</f>
        <v>0.51828698097070602</v>
      </c>
      <c r="AB45" t="str">
        <f>Strains!AB44</f>
        <v>****</v>
      </c>
      <c r="AC45" t="str">
        <f>Strains!AC44</f>
        <v>****</v>
      </c>
      <c r="AD45">
        <f>Strains!AD44</f>
        <v>1.2040469286776136</v>
      </c>
      <c r="AG45" t="s">
        <v>283</v>
      </c>
      <c r="AH45" s="1">
        <v>0.15</v>
      </c>
      <c r="AI45" s="1">
        <f t="shared" si="9"/>
        <v>8.3400000000000034</v>
      </c>
      <c r="AJ45" s="7">
        <f t="shared" si="10"/>
        <v>-90.014989780218698</v>
      </c>
      <c r="AK45" s="7">
        <f t="shared" si="11"/>
        <v>1.2153223156247899E-2</v>
      </c>
      <c r="AL45" s="7">
        <f t="shared" si="12"/>
        <v>1.1820081425329476</v>
      </c>
      <c r="AM45" s="7">
        <f t="shared" si="13"/>
        <v>3.3526783547959946E-2</v>
      </c>
      <c r="AN45" s="8">
        <f t="shared" si="6"/>
        <v>575.73120366161129</v>
      </c>
      <c r="AO45" s="8">
        <f t="shared" si="7"/>
        <v>106.10705871161315</v>
      </c>
      <c r="AP45" s="6">
        <f t="shared" si="8"/>
        <v>-90.081000000000003</v>
      </c>
    </row>
    <row r="46" spans="1:42">
      <c r="A46">
        <f>Strains!A45</f>
        <v>44</v>
      </c>
      <c r="B46">
        <f>Strains!B45</f>
        <v>44</v>
      </c>
      <c r="C46">
        <f>Strains!C45</f>
        <v>980009</v>
      </c>
      <c r="D46">
        <f>Strains!D45</f>
        <v>41540.022432986108</v>
      </c>
      <c r="E46">
        <f>Strains!E45</f>
        <v>71.87</v>
      </c>
      <c r="F46">
        <f>Strains!F45</f>
        <v>35.935000000000002</v>
      </c>
      <c r="G46">
        <f>Strains!G45</f>
        <v>-135.1</v>
      </c>
      <c r="H46">
        <f>Strains!H45</f>
        <v>-90.2</v>
      </c>
      <c r="I46">
        <f>Strains!I45</f>
        <v>4.2</v>
      </c>
      <c r="J46">
        <f>Strains!J45</f>
        <v>125.47</v>
      </c>
      <c r="K46">
        <f>Strains!K45</f>
        <v>-12.185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110000</v>
      </c>
      <c r="Q46">
        <f>Strains!Q45</f>
        <v>416</v>
      </c>
      <c r="R46">
        <f>Strains!R45</f>
        <v>590</v>
      </c>
      <c r="S46">
        <f>Strains!S45</f>
        <v>86</v>
      </c>
      <c r="T46">
        <f>Strains!T45</f>
        <v>51.718403839038146</v>
      </c>
      <c r="U46">
        <f>Strains!U45</f>
        <v>1.5502387464274987</v>
      </c>
      <c r="V46">
        <f>Strains!V45</f>
        <v>-89.998147290959636</v>
      </c>
      <c r="W46">
        <f>Strains!W45</f>
        <v>1.3847027679740078E-2</v>
      </c>
      <c r="X46">
        <f>Strains!X45</f>
        <v>1.1764735629993028</v>
      </c>
      <c r="Y46">
        <f>Strains!Y45</f>
        <v>3.8231530559937166E-2</v>
      </c>
      <c r="Z46">
        <f>Strains!Z45</f>
        <v>12.196558506343983</v>
      </c>
      <c r="AA46">
        <f>Strains!AA45</f>
        <v>0.60344152918994587</v>
      </c>
      <c r="AB46" t="str">
        <f>Strains!AB45</f>
        <v>****</v>
      </c>
      <c r="AC46" t="str">
        <f>Strains!AC45</f>
        <v>****</v>
      </c>
      <c r="AD46">
        <f>Strains!AD45</f>
        <v>1.4037553011482045</v>
      </c>
      <c r="AG46" t="s">
        <v>283</v>
      </c>
      <c r="AH46" s="1">
        <v>0.15</v>
      </c>
      <c r="AI46" s="1">
        <f t="shared" si="9"/>
        <v>8.6700000000000017</v>
      </c>
      <c r="AJ46" s="7">
        <f t="shared" si="10"/>
        <v>-89.998147290959636</v>
      </c>
      <c r="AK46" s="7">
        <f t="shared" si="11"/>
        <v>1.3847027679740078E-2</v>
      </c>
      <c r="AL46" s="7">
        <f t="shared" si="12"/>
        <v>1.1764735629993028</v>
      </c>
      <c r="AM46" s="7">
        <f t="shared" si="13"/>
        <v>3.8231530559937166E-2</v>
      </c>
      <c r="AN46" s="8">
        <f t="shared" si="6"/>
        <v>722.78821704996335</v>
      </c>
      <c r="AO46" s="8">
        <f t="shared" si="7"/>
        <v>120.95128575806416</v>
      </c>
      <c r="AP46" s="6">
        <f t="shared" si="8"/>
        <v>-90.081000000000003</v>
      </c>
    </row>
    <row r="47" spans="1:42">
      <c r="A47">
        <f>Strains!A46</f>
        <v>45</v>
      </c>
      <c r="B47">
        <f>Strains!B46</f>
        <v>45</v>
      </c>
      <c r="C47">
        <f>Strains!C46</f>
        <v>980009</v>
      </c>
      <c r="D47">
        <f>Strains!D46</f>
        <v>41540.027349652781</v>
      </c>
      <c r="E47">
        <f>Strains!E46</f>
        <v>71.87</v>
      </c>
      <c r="F47">
        <f>Strains!F46</f>
        <v>35.935000000000002</v>
      </c>
      <c r="G47">
        <f>Strains!G46</f>
        <v>-135.1</v>
      </c>
      <c r="H47">
        <f>Strains!H46</f>
        <v>-90.2</v>
      </c>
      <c r="I47">
        <f>Strains!I46</f>
        <v>4.2</v>
      </c>
      <c r="J47">
        <f>Strains!J46</f>
        <v>126.13</v>
      </c>
      <c r="K47">
        <f>Strains!K46</f>
        <v>-12.135999999999999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110000</v>
      </c>
      <c r="Q47">
        <f>Strains!Q46</f>
        <v>425</v>
      </c>
      <c r="R47">
        <f>Strains!R46</f>
        <v>1053</v>
      </c>
      <c r="S47">
        <f>Strains!S46</f>
        <v>69</v>
      </c>
      <c r="T47">
        <f>Strains!T46</f>
        <v>77.14117198216168</v>
      </c>
      <c r="U47">
        <f>Strains!U46</f>
        <v>2.9431793451282804</v>
      </c>
      <c r="V47">
        <f>Strains!V46</f>
        <v>-90.250779884690218</v>
      </c>
      <c r="W47">
        <f>Strains!W46</f>
        <v>1.2965783072362175E-2</v>
      </c>
      <c r="X47">
        <f>Strains!X46</f>
        <v>0.91221243467333524</v>
      </c>
      <c r="Y47">
        <f>Strains!Y46</f>
        <v>3.0984975284433676E-2</v>
      </c>
      <c r="Z47">
        <f>Strains!Z46</f>
        <v>10.346637335595441</v>
      </c>
      <c r="AA47">
        <f>Strains!AA46</f>
        <v>0.61586653874248976</v>
      </c>
      <c r="AB47" t="str">
        <f>Strains!AB46</f>
        <v>****</v>
      </c>
      <c r="AC47" t="str">
        <f>Strains!AC46</f>
        <v>****</v>
      </c>
      <c r="AD47">
        <f>Strains!AD46</f>
        <v>2.306331428651363</v>
      </c>
      <c r="AG47" t="s">
        <v>287</v>
      </c>
      <c r="AH47" s="1">
        <v>0.15</v>
      </c>
      <c r="AI47" s="1">
        <f t="shared" si="9"/>
        <v>9.3299999999999983</v>
      </c>
      <c r="AJ47" s="7">
        <f t="shared" si="10"/>
        <v>-90.250779884690218</v>
      </c>
      <c r="AK47" s="7">
        <f t="shared" si="11"/>
        <v>1.2965783072362175E-2</v>
      </c>
      <c r="AL47" s="7">
        <f t="shared" si="12"/>
        <v>0.91221243467333524</v>
      </c>
      <c r="AM47" s="7">
        <f t="shared" si="13"/>
        <v>3.0984975284433676E-2</v>
      </c>
      <c r="AN47" s="8">
        <f t="shared" si="6"/>
        <v>-421.01884872425279</v>
      </c>
      <c r="AO47" s="8">
        <f t="shared" si="7"/>
        <v>112.62529982070117</v>
      </c>
      <c r="AP47" s="6">
        <f t="shared" si="8"/>
        <v>-90.202333333333343</v>
      </c>
    </row>
    <row r="48" spans="1:42">
      <c r="A48">
        <f>Strains!A47</f>
        <v>46</v>
      </c>
      <c r="B48">
        <f>Strains!B47</f>
        <v>46</v>
      </c>
      <c r="C48">
        <f>Strains!C47</f>
        <v>980009</v>
      </c>
      <c r="D48">
        <f>Strains!D47</f>
        <v>41540.032356018521</v>
      </c>
      <c r="E48">
        <f>Strains!E47</f>
        <v>71.87</v>
      </c>
      <c r="F48">
        <f>Strains!F47</f>
        <v>35.935000000000002</v>
      </c>
      <c r="G48">
        <f>Strains!G47</f>
        <v>-135.1</v>
      </c>
      <c r="H48">
        <f>Strains!H47</f>
        <v>-90.2</v>
      </c>
      <c r="I48">
        <f>Strains!I47</f>
        <v>4.2</v>
      </c>
      <c r="J48">
        <f>Strains!J47</f>
        <v>126.46</v>
      </c>
      <c r="K48">
        <f>Strains!K47</f>
        <v>-12.166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110000</v>
      </c>
      <c r="Q48">
        <f>Strains!Q47</f>
        <v>430</v>
      </c>
      <c r="R48">
        <f>Strains!R47</f>
        <v>1099</v>
      </c>
      <c r="S48">
        <f>Strains!S47</f>
        <v>75</v>
      </c>
      <c r="T48">
        <f>Strains!T47</f>
        <v>66.740467144419142</v>
      </c>
      <c r="U48">
        <f>Strains!U47</f>
        <v>2.4480274578199004</v>
      </c>
      <c r="V48">
        <f>Strains!V47</f>
        <v>-90.230952335996705</v>
      </c>
      <c r="W48">
        <f>Strains!W47</f>
        <v>1.073003762389409E-2</v>
      </c>
      <c r="X48">
        <f>Strains!X47</f>
        <v>0.78710023831215403</v>
      </c>
      <c r="Y48">
        <f>Strains!Y47</f>
        <v>2.4994663098765559E-2</v>
      </c>
      <c r="Z48">
        <f>Strains!Z47</f>
        <v>9.191154920731659</v>
      </c>
      <c r="AA48">
        <f>Strains!AA47</f>
        <v>0.43713572316892485</v>
      </c>
      <c r="AB48" t="str">
        <f>Strains!AB47</f>
        <v>****</v>
      </c>
      <c r="AC48" t="str">
        <f>Strains!AC47</f>
        <v>****</v>
      </c>
      <c r="AD48">
        <f>Strains!AD47</f>
        <v>2.0533228975840099</v>
      </c>
      <c r="AG48" t="s">
        <v>285</v>
      </c>
      <c r="AH48" s="1">
        <v>0.15</v>
      </c>
      <c r="AI48" s="1">
        <f t="shared" si="9"/>
        <v>9.6599999999999966</v>
      </c>
      <c r="AJ48" s="7">
        <f t="shared" si="10"/>
        <v>-90.230952335996705</v>
      </c>
      <c r="AK48" s="7">
        <f t="shared" si="11"/>
        <v>1.073003762389409E-2</v>
      </c>
      <c r="AL48" s="7">
        <f t="shared" si="12"/>
        <v>0.78710023831215403</v>
      </c>
      <c r="AM48" s="7">
        <f t="shared" si="13"/>
        <v>2.4994663098765559E-2</v>
      </c>
      <c r="AN48" s="8">
        <f t="shared" si="6"/>
        <v>278.5044719426644</v>
      </c>
      <c r="AO48" s="8">
        <f t="shared" si="7"/>
        <v>93.299621122477902</v>
      </c>
      <c r="AP48" s="6">
        <f t="shared" si="8"/>
        <v>-90.263000000000005</v>
      </c>
    </row>
    <row r="50" spans="1:42">
      <c r="A50" s="9">
        <f>Strains!A39</f>
        <v>38</v>
      </c>
      <c r="B50" s="9">
        <f>Strains!B39</f>
        <v>38</v>
      </c>
      <c r="C50" s="9">
        <f>Strains!C39</f>
        <v>980009</v>
      </c>
      <c r="D50" s="9">
        <f>Strains!D39</f>
        <v>41539.993606249998</v>
      </c>
      <c r="E50" s="9">
        <f>Strains!E39</f>
        <v>71.87</v>
      </c>
      <c r="F50" s="9">
        <f>Strains!F39</f>
        <v>35.935000000000002</v>
      </c>
      <c r="G50" s="9">
        <f>Strains!G39</f>
        <v>-135.1</v>
      </c>
      <c r="H50" s="9">
        <f>Strains!H39</f>
        <v>-90.2</v>
      </c>
      <c r="I50" s="9">
        <f>Strains!I39</f>
        <v>4.2</v>
      </c>
      <c r="J50" s="9">
        <f>Strains!J39</f>
        <v>107.14</v>
      </c>
      <c r="K50" s="9">
        <f>Strains!K39</f>
        <v>-11.9</v>
      </c>
      <c r="L50" s="9">
        <f>Strains!L39</f>
        <v>80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110000</v>
      </c>
      <c r="Q50" s="9">
        <f>Strains!Q39</f>
        <v>404</v>
      </c>
      <c r="R50" s="9">
        <f>Strains!R39</f>
        <v>1055</v>
      </c>
      <c r="S50" s="9">
        <f>Strains!S39</f>
        <v>79</v>
      </c>
      <c r="T50" s="9">
        <f>Strains!T39</f>
        <v>67.084702725639701</v>
      </c>
      <c r="U50" s="9">
        <f>Strains!U39</f>
        <v>2.3707149363506654</v>
      </c>
      <c r="V50" s="9">
        <f>Strains!V39</f>
        <v>-90.212573107550227</v>
      </c>
      <c r="W50" s="9">
        <f>Strains!W39</f>
        <v>1.0693979547274321E-2</v>
      </c>
      <c r="X50" s="9">
        <f>Strains!X39</f>
        <v>0.80573065759787132</v>
      </c>
      <c r="Y50" s="9">
        <f>Strains!Y39</f>
        <v>2.4838418585222E-2</v>
      </c>
      <c r="Z50" s="9">
        <f>Strains!Z39</f>
        <v>9.8628956420229539</v>
      </c>
      <c r="AA50" s="9">
        <f>Strains!AA39</f>
        <v>0.44731299771157562</v>
      </c>
      <c r="AB50" s="9" t="str">
        <f>Strains!AB39</f>
        <v>****</v>
      </c>
      <c r="AC50" s="9" t="str">
        <f>Strains!AC39</f>
        <v>****</v>
      </c>
      <c r="AD50" s="9">
        <f>Strains!AD39</f>
        <v>1.9809665863390025</v>
      </c>
      <c r="AE50" s="9"/>
      <c r="AF50" s="9"/>
      <c r="AG50" s="9" t="s">
        <v>285</v>
      </c>
      <c r="AH50" s="9">
        <v>0.3</v>
      </c>
      <c r="AI50" s="13">
        <f t="shared" si="9"/>
        <v>-9.6599999999999966</v>
      </c>
      <c r="AJ50" s="10">
        <f t="shared" ref="AJ50:AM59" si="14">V50</f>
        <v>-90.212573107550227</v>
      </c>
      <c r="AK50" s="10">
        <f t="shared" si="14"/>
        <v>1.0693979547274321E-2</v>
      </c>
      <c r="AL50" s="10">
        <f t="shared" si="14"/>
        <v>0.80573065759787132</v>
      </c>
      <c r="AM50" s="10">
        <f t="shared" si="14"/>
        <v>2.4838418585222E-2</v>
      </c>
      <c r="AN50" s="11">
        <f t="shared" ref="AN50:AN59" si="15">(SIN(RADIANS(AP50/2))/SIN(RADIANS(AJ50/2))-1)*1000000</f>
        <v>438.33117589797689</v>
      </c>
      <c r="AO50" s="11">
        <f t="shared" ref="AO50:AO59" si="16">(SIN(RADIANS(AP50/2))/SIN(RADIANS((AJ50+AK50)/2))-1)*1000000-AN50</f>
        <v>93.030742328359338</v>
      </c>
      <c r="AP50" s="12">
        <f t="shared" ref="AP50:AP59" si="17">VLOOKUP(AG50,$AH$1:$AI$4,2,FALSE)</f>
        <v>-90.263000000000005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980009</v>
      </c>
      <c r="D51" s="9">
        <f>Strains!D40</f>
        <v>41539.99837361111</v>
      </c>
      <c r="E51" s="9">
        <f>Strains!E40</f>
        <v>71.87</v>
      </c>
      <c r="F51" s="9">
        <f>Strains!F40</f>
        <v>35.935000000000002</v>
      </c>
      <c r="G51" s="9">
        <f>Strains!G40</f>
        <v>-135.1</v>
      </c>
      <c r="H51" s="9">
        <f>Strains!H40</f>
        <v>-90.2</v>
      </c>
      <c r="I51" s="9">
        <f>Strains!I40</f>
        <v>4.2</v>
      </c>
      <c r="J51" s="9">
        <f>Strains!J40</f>
        <v>107.47</v>
      </c>
      <c r="K51" s="9">
        <f>Strains!K40</f>
        <v>-11.879</v>
      </c>
      <c r="L51" s="9">
        <f>Strains!L40</f>
        <v>80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110000</v>
      </c>
      <c r="Q51" s="9">
        <f>Strains!Q40</f>
        <v>406</v>
      </c>
      <c r="R51" s="9">
        <f>Strains!R40</f>
        <v>1016</v>
      </c>
      <c r="S51" s="9">
        <f>Strains!S40</f>
        <v>82</v>
      </c>
      <c r="T51" s="9">
        <f>Strains!T40</f>
        <v>72.479223422341605</v>
      </c>
      <c r="U51" s="9">
        <f>Strains!U40</f>
        <v>2.6849363479301767</v>
      </c>
      <c r="V51" s="9">
        <f>Strains!V40</f>
        <v>-90.241443774231058</v>
      </c>
      <c r="W51" s="9">
        <f>Strains!W40</f>
        <v>1.238055269595387E-2</v>
      </c>
      <c r="X51" s="9">
        <f>Strains!X40</f>
        <v>0.8926270954256148</v>
      </c>
      <c r="Y51" s="9">
        <f>Strains!Y40</f>
        <v>2.948626941131445E-2</v>
      </c>
      <c r="Z51" s="9">
        <f>Strains!Z40</f>
        <v>10.749756695911348</v>
      </c>
      <c r="AA51" s="9">
        <f>Strains!AA40</f>
        <v>0.56739332791986352</v>
      </c>
      <c r="AB51" s="9" t="str">
        <f>Strains!AB40</f>
        <v>****</v>
      </c>
      <c r="AC51" s="9" t="str">
        <f>Strains!AC40</f>
        <v>****</v>
      </c>
      <c r="AD51" s="9">
        <f>Strains!AD40</f>
        <v>2.1510741260911659</v>
      </c>
      <c r="AE51" s="9"/>
      <c r="AF51" s="9"/>
      <c r="AG51" s="9" t="s">
        <v>285</v>
      </c>
      <c r="AH51" s="9">
        <v>0.3</v>
      </c>
      <c r="AI51" s="13">
        <f t="shared" si="9"/>
        <v>-9.3299999999999983</v>
      </c>
      <c r="AJ51" s="10">
        <f t="shared" si="14"/>
        <v>-90.241443774231058</v>
      </c>
      <c r="AK51" s="10">
        <f t="shared" si="14"/>
        <v>1.238055269595387E-2</v>
      </c>
      <c r="AL51" s="10">
        <f t="shared" si="14"/>
        <v>0.8926270954256148</v>
      </c>
      <c r="AM51" s="10">
        <f t="shared" si="14"/>
        <v>2.948626941131445E-2</v>
      </c>
      <c r="AN51" s="11">
        <f t="shared" si="15"/>
        <v>187.3048196521232</v>
      </c>
      <c r="AO51" s="11">
        <f t="shared" si="16"/>
        <v>107.62394637864324</v>
      </c>
      <c r="AP51" s="12">
        <f t="shared" si="17"/>
        <v>-90.263000000000005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980009</v>
      </c>
      <c r="D52" s="9">
        <f>Strains!D41</f>
        <v>41540.003200810184</v>
      </c>
      <c r="E52" s="9">
        <f>Strains!E41</f>
        <v>71.87</v>
      </c>
      <c r="F52" s="9">
        <f>Strains!F41</f>
        <v>35.935000000000002</v>
      </c>
      <c r="G52" s="9">
        <f>Strains!G41</f>
        <v>-135.1</v>
      </c>
      <c r="H52" s="9">
        <f>Strains!H41</f>
        <v>-90.2</v>
      </c>
      <c r="I52" s="9">
        <f>Strains!I41</f>
        <v>4.2</v>
      </c>
      <c r="J52" s="9">
        <f>Strains!J41</f>
        <v>107.8</v>
      </c>
      <c r="K52" s="9">
        <f>Strains!K41</f>
        <v>-11.859</v>
      </c>
      <c r="L52" s="9">
        <f>Strains!L41</f>
        <v>80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110000</v>
      </c>
      <c r="Q52" s="9">
        <f>Strains!Q41</f>
        <v>404</v>
      </c>
      <c r="R52" s="9">
        <f>Strains!R41</f>
        <v>926</v>
      </c>
      <c r="S52" s="9">
        <f>Strains!S41</f>
        <v>98</v>
      </c>
      <c r="T52" s="9">
        <f>Strains!T41</f>
        <v>73.159586090462312</v>
      </c>
      <c r="U52" s="9">
        <f>Strains!U41</f>
        <v>1.9420612572464435</v>
      </c>
      <c r="V52" s="9">
        <f>Strains!V41</f>
        <v>-90.250356554927592</v>
      </c>
      <c r="W52" s="9">
        <f>Strains!W41</f>
        <v>9.8453679232661084E-3</v>
      </c>
      <c r="X52" s="9">
        <f>Strains!X41</f>
        <v>0.97929112492664017</v>
      </c>
      <c r="Y52" s="9">
        <f>Strains!Y41</f>
        <v>2.4202869524506062E-2</v>
      </c>
      <c r="Z52" s="9">
        <f>Strains!Z41</f>
        <v>11.346167963122586</v>
      </c>
      <c r="AA52" s="9">
        <f>Strains!AA41</f>
        <v>0.47643093582063412</v>
      </c>
      <c r="AB52" s="9" t="str">
        <f>Strains!AB41</f>
        <v>****</v>
      </c>
      <c r="AC52" s="9" t="str">
        <f>Strains!AC41</f>
        <v>****</v>
      </c>
      <c r="AD52" s="9">
        <f>Strains!AD41</f>
        <v>1.5487506046875321</v>
      </c>
      <c r="AE52" s="9"/>
      <c r="AF52" s="9"/>
      <c r="AG52" s="9" t="s">
        <v>285</v>
      </c>
      <c r="AH52" s="9">
        <v>0.3</v>
      </c>
      <c r="AI52" s="13">
        <f t="shared" si="9"/>
        <v>-9</v>
      </c>
      <c r="AJ52" s="10">
        <f t="shared" si="14"/>
        <v>-90.250356554927592</v>
      </c>
      <c r="AK52" s="10">
        <f t="shared" si="14"/>
        <v>9.8453679232661084E-3</v>
      </c>
      <c r="AL52" s="10">
        <f t="shared" si="14"/>
        <v>0.97929112492664017</v>
      </c>
      <c r="AM52" s="10">
        <f t="shared" si="14"/>
        <v>2.4202869524506062E-2</v>
      </c>
      <c r="AN52" s="11">
        <f t="shared" si="15"/>
        <v>109.84772246547259</v>
      </c>
      <c r="AO52" s="11">
        <f t="shared" si="16"/>
        <v>85.562849881259936</v>
      </c>
      <c r="AP52" s="12">
        <f t="shared" si="17"/>
        <v>-90.263000000000005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980009</v>
      </c>
      <c r="D53" s="9">
        <f>Strains!D42</f>
        <v>41540.008053240737</v>
      </c>
      <c r="E53" s="9">
        <f>Strains!E42</f>
        <v>71.87</v>
      </c>
      <c r="F53" s="9">
        <f>Strains!F42</f>
        <v>35.935000000000002</v>
      </c>
      <c r="G53" s="9">
        <f>Strains!G42</f>
        <v>-135.1</v>
      </c>
      <c r="H53" s="9">
        <f>Strains!H42</f>
        <v>-90.2</v>
      </c>
      <c r="I53" s="9">
        <f>Strains!I42</f>
        <v>4.2</v>
      </c>
      <c r="J53" s="9">
        <f>Strains!J42</f>
        <v>108.13</v>
      </c>
      <c r="K53" s="9">
        <f>Strains!K42</f>
        <v>-11.92</v>
      </c>
      <c r="L53" s="9">
        <f>Strains!L42</f>
        <v>80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110000</v>
      </c>
      <c r="Q53" s="9">
        <f>Strains!Q42</f>
        <v>406</v>
      </c>
      <c r="R53" s="9">
        <f>Strains!R42</f>
        <v>856</v>
      </c>
      <c r="S53" s="9">
        <f>Strains!S42</f>
        <v>58</v>
      </c>
      <c r="T53" s="9">
        <f>Strains!T42</f>
        <v>68.497424845218106</v>
      </c>
      <c r="U53" s="9">
        <f>Strains!U42</f>
        <v>2.5446989147211849</v>
      </c>
      <c r="V53" s="9">
        <f>Strains!V42</f>
        <v>-90.153903911285141</v>
      </c>
      <c r="W53" s="9">
        <f>Strains!W42</f>
        <v>1.4336058145013519E-2</v>
      </c>
      <c r="X53" s="9">
        <f>Strains!X42</f>
        <v>1.0133808196307497</v>
      </c>
      <c r="Y53" s="9">
        <f>Strains!Y42</f>
        <v>3.5631524746332258E-2</v>
      </c>
      <c r="Z53" s="9">
        <f>Strains!Z42</f>
        <v>11.269516498653239</v>
      </c>
      <c r="AA53" s="9">
        <f>Strains!AA42</f>
        <v>0.67107390385585297</v>
      </c>
      <c r="AB53" s="9" t="str">
        <f>Strains!AB42</f>
        <v>****</v>
      </c>
      <c r="AC53" s="9" t="str">
        <f>Strains!AC42</f>
        <v>****</v>
      </c>
      <c r="AD53" s="9">
        <f>Strains!AD42</f>
        <v>2.0877562007077488</v>
      </c>
      <c r="AE53" s="9"/>
      <c r="AF53" s="9"/>
      <c r="AG53" s="9" t="s">
        <v>285</v>
      </c>
      <c r="AH53" s="9">
        <v>0.3</v>
      </c>
      <c r="AI53" s="13">
        <f t="shared" si="9"/>
        <v>-8.6700000000000017</v>
      </c>
      <c r="AJ53" s="10">
        <f t="shared" si="14"/>
        <v>-90.153903911285141</v>
      </c>
      <c r="AK53" s="10">
        <f t="shared" si="14"/>
        <v>1.4336058145013519E-2</v>
      </c>
      <c r="AL53" s="10">
        <f t="shared" si="14"/>
        <v>1.0133808196307497</v>
      </c>
      <c r="AM53" s="10">
        <f t="shared" si="14"/>
        <v>3.5631524746332258E-2</v>
      </c>
      <c r="AN53" s="11">
        <f t="shared" si="15"/>
        <v>949.0357555637097</v>
      </c>
      <c r="AO53" s="11">
        <f t="shared" si="16"/>
        <v>124.91193889863075</v>
      </c>
      <c r="AP53" s="12">
        <f t="shared" si="17"/>
        <v>-90.263000000000005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980009</v>
      </c>
      <c r="D54" s="9">
        <f>Strains!D43</f>
        <v>41540.012851967593</v>
      </c>
      <c r="E54" s="9">
        <f>Strains!E43</f>
        <v>71.87</v>
      </c>
      <c r="F54" s="9">
        <f>Strains!F43</f>
        <v>35.935000000000002</v>
      </c>
      <c r="G54" s="9">
        <f>Strains!G43</f>
        <v>-135.1</v>
      </c>
      <c r="H54" s="9">
        <f>Strains!H43</f>
        <v>-90.2</v>
      </c>
      <c r="I54" s="9">
        <f>Strains!I43</f>
        <v>4.2</v>
      </c>
      <c r="J54" s="9">
        <f>Strains!J43</f>
        <v>108.46</v>
      </c>
      <c r="K54" s="9">
        <f>Strains!K43</f>
        <v>-11.981999999999999</v>
      </c>
      <c r="L54" s="9">
        <f>Strains!L43</f>
        <v>80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110000</v>
      </c>
      <c r="Q54" s="9">
        <f>Strains!Q43</f>
        <v>404</v>
      </c>
      <c r="R54" s="9">
        <f>Strains!R43</f>
        <v>646</v>
      </c>
      <c r="S54" s="9">
        <f>Strains!S43</f>
        <v>68</v>
      </c>
      <c r="T54" s="9">
        <f>Strains!T43</f>
        <v>61.145029888305025</v>
      </c>
      <c r="U54" s="9">
        <f>Strains!U43</f>
        <v>1.6945454214758235</v>
      </c>
      <c r="V54" s="9">
        <f>Strains!V43</f>
        <v>-90.024612035137537</v>
      </c>
      <c r="W54" s="9">
        <f>Strains!W43</f>
        <v>1.3321202095373923E-2</v>
      </c>
      <c r="X54" s="9">
        <f>Strains!X43</f>
        <v>1.2476792951435574</v>
      </c>
      <c r="Y54" s="9">
        <f>Strains!Y43</f>
        <v>3.7787892449503042E-2</v>
      </c>
      <c r="Z54" s="9">
        <f>Strains!Z43</f>
        <v>12.352146712410146</v>
      </c>
      <c r="AA54" s="9">
        <f>Strains!AA43</f>
        <v>0.69524300240272408</v>
      </c>
      <c r="AB54" s="9" t="str">
        <f>Strains!AB43</f>
        <v>****</v>
      </c>
      <c r="AC54" s="9" t="str">
        <f>Strains!AC43</f>
        <v>****</v>
      </c>
      <c r="AD54" s="9">
        <f>Strains!AD43</f>
        <v>1.4313571060817842</v>
      </c>
      <c r="AE54" s="9"/>
      <c r="AF54" s="9"/>
      <c r="AG54" s="9" t="s">
        <v>285</v>
      </c>
      <c r="AH54" s="9">
        <v>0.3</v>
      </c>
      <c r="AI54" s="13">
        <f t="shared" si="9"/>
        <v>-8.3400000000000034</v>
      </c>
      <c r="AJ54" s="10">
        <f t="shared" si="14"/>
        <v>-90.024612035137537</v>
      </c>
      <c r="AK54" s="10">
        <f t="shared" si="14"/>
        <v>1.3321202095373923E-2</v>
      </c>
      <c r="AL54" s="10">
        <f t="shared" si="14"/>
        <v>1.2476792951435574</v>
      </c>
      <c r="AM54" s="10">
        <f t="shared" si="14"/>
        <v>3.7787892449503042E-2</v>
      </c>
      <c r="AN54" s="11">
        <f t="shared" si="15"/>
        <v>2077.2686259953321</v>
      </c>
      <c r="AO54" s="11">
        <f t="shared" si="16"/>
        <v>116.46117475883057</v>
      </c>
      <c r="AP54" s="12">
        <f t="shared" si="17"/>
        <v>-90.263000000000005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980009</v>
      </c>
      <c r="D55" s="9">
        <f>Strains!D48</f>
        <v>41540.037430439814</v>
      </c>
      <c r="E55" s="9">
        <f>Strains!E48</f>
        <v>71.87</v>
      </c>
      <c r="F55" s="9">
        <f>Strains!F48</f>
        <v>35.935000000000002</v>
      </c>
      <c r="G55" s="9">
        <f>Strains!G48</f>
        <v>-135.1</v>
      </c>
      <c r="H55" s="9">
        <f>Strains!H48</f>
        <v>-90.2</v>
      </c>
      <c r="I55" s="9">
        <f>Strains!I48</f>
        <v>4.2</v>
      </c>
      <c r="J55" s="9">
        <f>Strains!J48</f>
        <v>125.14</v>
      </c>
      <c r="K55" s="9">
        <f>Strains!K48</f>
        <v>-12.114000000000001</v>
      </c>
      <c r="L55" s="9">
        <f>Strains!L48</f>
        <v>80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110000</v>
      </c>
      <c r="Q55" s="9">
        <f>Strains!Q48</f>
        <v>437</v>
      </c>
      <c r="R55" s="9">
        <f>Strains!R48</f>
        <v>574</v>
      </c>
      <c r="S55" s="9">
        <f>Strains!S48</f>
        <v>90</v>
      </c>
      <c r="T55" s="9">
        <f>Strains!T48</f>
        <v>52.4372827054952</v>
      </c>
      <c r="U55" s="9">
        <f>Strains!U48</f>
        <v>1.5324903872878992</v>
      </c>
      <c r="V55" s="9">
        <f>Strains!V48</f>
        <v>-89.975348599646182</v>
      </c>
      <c r="W55" s="9">
        <f>Strains!W48</f>
        <v>1.3623163681925909E-2</v>
      </c>
      <c r="X55" s="9">
        <f>Strains!X48</f>
        <v>1.1867760795550419</v>
      </c>
      <c r="Y55" s="9">
        <f>Strains!Y48</f>
        <v>3.7325943523392267E-2</v>
      </c>
      <c r="Z55" s="9">
        <f>Strains!Z48</f>
        <v>13.420228446612605</v>
      </c>
      <c r="AA55" s="9">
        <f>Strains!AA48</f>
        <v>0.61119087439132447</v>
      </c>
      <c r="AB55" s="9" t="str">
        <f>Strains!AB48</f>
        <v>****</v>
      </c>
      <c r="AC55" s="9" t="str">
        <f>Strains!AC48</f>
        <v>****</v>
      </c>
      <c r="AD55" s="9">
        <f>Strains!AD48</f>
        <v>1.3593761126711257</v>
      </c>
      <c r="AE55" s="9"/>
      <c r="AF55" s="9"/>
      <c r="AG55" s="9" t="s">
        <v>285</v>
      </c>
      <c r="AH55" s="9">
        <v>0.3</v>
      </c>
      <c r="AI55" s="13">
        <f t="shared" si="9"/>
        <v>8.3400000000000034</v>
      </c>
      <c r="AJ55" s="10">
        <f t="shared" si="14"/>
        <v>-89.975348599646182</v>
      </c>
      <c r="AK55" s="10">
        <f t="shared" si="14"/>
        <v>1.3623163681925909E-2</v>
      </c>
      <c r="AL55" s="10">
        <f t="shared" si="14"/>
        <v>1.1867760795550419</v>
      </c>
      <c r="AM55" s="10">
        <f t="shared" si="14"/>
        <v>3.7325943523392267E-2</v>
      </c>
      <c r="AN55" s="11">
        <f t="shared" si="15"/>
        <v>2508.1590038962263</v>
      </c>
      <c r="AO55" s="11">
        <f t="shared" si="16"/>
        <v>119.25526962919275</v>
      </c>
      <c r="AP55" s="12">
        <f t="shared" si="17"/>
        <v>-90.263000000000005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980009</v>
      </c>
      <c r="D56" s="9">
        <f>Strains!D49</f>
        <v>41540.04259016204</v>
      </c>
      <c r="E56" s="9">
        <f>Strains!E49</f>
        <v>71.87</v>
      </c>
      <c r="F56" s="9">
        <f>Strains!F49</f>
        <v>35.935000000000002</v>
      </c>
      <c r="G56" s="9">
        <f>Strains!G49</f>
        <v>-135.1</v>
      </c>
      <c r="H56" s="9">
        <f>Strains!H49</f>
        <v>-90.2</v>
      </c>
      <c r="I56" s="9">
        <f>Strains!I49</f>
        <v>4.2</v>
      </c>
      <c r="J56" s="9">
        <f>Strains!J49</f>
        <v>125.47</v>
      </c>
      <c r="K56" s="9">
        <f>Strains!K49</f>
        <v>-12.035</v>
      </c>
      <c r="L56" s="9">
        <f>Strains!L49</f>
        <v>80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110000</v>
      </c>
      <c r="Q56" s="9">
        <f>Strains!Q49</f>
        <v>439</v>
      </c>
      <c r="R56" s="9">
        <f>Strains!R49</f>
        <v>587</v>
      </c>
      <c r="S56" s="9">
        <f>Strains!S49</f>
        <v>78</v>
      </c>
      <c r="T56" s="9">
        <f>Strains!T49</f>
        <v>52.459355328288147</v>
      </c>
      <c r="U56" s="9">
        <f>Strains!U49</f>
        <v>1.6860943533326318</v>
      </c>
      <c r="V56" s="9">
        <f>Strains!V49</f>
        <v>-89.984500905304955</v>
      </c>
      <c r="W56" s="9">
        <f>Strains!W49</f>
        <v>1.5132437136575657E-2</v>
      </c>
      <c r="X56" s="9">
        <f>Strains!X49</f>
        <v>1.1950437713260214</v>
      </c>
      <c r="Y56" s="9">
        <f>Strains!Y49</f>
        <v>4.1934571366411696E-2</v>
      </c>
      <c r="Z56" s="9">
        <f>Strains!Z49</f>
        <v>13.572358804189303</v>
      </c>
      <c r="AA56" s="9">
        <f>Strains!AA49</f>
        <v>0.68922946864416068</v>
      </c>
      <c r="AB56" s="9" t="str">
        <f>Strains!AB49</f>
        <v>****</v>
      </c>
      <c r="AC56" s="9" t="str">
        <f>Strains!AC49</f>
        <v>****</v>
      </c>
      <c r="AD56" s="9">
        <f>Strains!AD49</f>
        <v>1.4938883086497312</v>
      </c>
      <c r="AE56" s="9"/>
      <c r="AF56" s="9"/>
      <c r="AG56" s="9" t="s">
        <v>285</v>
      </c>
      <c r="AH56" s="9">
        <v>0.3</v>
      </c>
      <c r="AI56" s="13">
        <f t="shared" si="9"/>
        <v>8.6700000000000017</v>
      </c>
      <c r="AJ56" s="10">
        <f t="shared" si="14"/>
        <v>-89.984500905304955</v>
      </c>
      <c r="AK56" s="10">
        <f t="shared" si="14"/>
        <v>1.5132437136575657E-2</v>
      </c>
      <c r="AL56" s="10">
        <f t="shared" si="14"/>
        <v>1.1950437713260214</v>
      </c>
      <c r="AM56" s="10">
        <f t="shared" si="14"/>
        <v>4.1934571366411696E-2</v>
      </c>
      <c r="AN56" s="11">
        <f t="shared" si="15"/>
        <v>2428.0648860415254</v>
      </c>
      <c r="AO56" s="11">
        <f t="shared" si="16"/>
        <v>132.43811417140705</v>
      </c>
      <c r="AP56" s="12">
        <f t="shared" si="17"/>
        <v>-90.263000000000005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980009</v>
      </c>
      <c r="D57" s="9">
        <f>Strains!D50</f>
        <v>41540.04776238426</v>
      </c>
      <c r="E57" s="9">
        <f>Strains!E50</f>
        <v>71.87</v>
      </c>
      <c r="F57" s="9">
        <f>Strains!F50</f>
        <v>35.935000000000002</v>
      </c>
      <c r="G57" s="9">
        <f>Strains!G50</f>
        <v>-135.1</v>
      </c>
      <c r="H57" s="9">
        <f>Strains!H50</f>
        <v>-90.2</v>
      </c>
      <c r="I57" s="9">
        <f>Strains!I50</f>
        <v>4.2</v>
      </c>
      <c r="J57" s="9">
        <f>Strains!J50</f>
        <v>125.8</v>
      </c>
      <c r="K57" s="9">
        <f>Strains!K50</f>
        <v>-11.956</v>
      </c>
      <c r="L57" s="9">
        <f>Strains!L50</f>
        <v>80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110000</v>
      </c>
      <c r="Q57" s="9">
        <f>Strains!Q50</f>
        <v>441</v>
      </c>
      <c r="R57" s="9">
        <f>Strains!R50</f>
        <v>851</v>
      </c>
      <c r="S57" s="9">
        <f>Strains!S50</f>
        <v>92</v>
      </c>
      <c r="T57" s="9">
        <f>Strains!T50</f>
        <v>69.976072612358195</v>
      </c>
      <c r="U57" s="9">
        <f>Strains!U50</f>
        <v>1.9162155169433583</v>
      </c>
      <c r="V57" s="9">
        <f>Strains!V50</f>
        <v>-90.109679441166307</v>
      </c>
      <c r="W57" s="9">
        <f>Strains!W50</f>
        <v>1.1351641925715909E-2</v>
      </c>
      <c r="X57" s="9">
        <f>Strains!X50</f>
        <v>1.072708319247389</v>
      </c>
      <c r="Y57" s="9">
        <f>Strains!Y50</f>
        <v>2.9565628198305844E-2</v>
      </c>
      <c r="Z57" s="9">
        <f>Strains!Z50</f>
        <v>13.859994102201174</v>
      </c>
      <c r="AA57" s="9">
        <f>Strains!AA50</f>
        <v>0.59469503102337018</v>
      </c>
      <c r="AB57" s="9" t="str">
        <f>Strains!AB50</f>
        <v>****</v>
      </c>
      <c r="AC57" s="9" t="str">
        <f>Strains!AC50</f>
        <v>****</v>
      </c>
      <c r="AD57" s="9">
        <f>Strains!AD50</f>
        <v>1.5249795442440082</v>
      </c>
      <c r="AE57" s="9"/>
      <c r="AF57" s="9"/>
      <c r="AG57" s="9" t="s">
        <v>285</v>
      </c>
      <c r="AH57" s="9">
        <v>0.3</v>
      </c>
      <c r="AI57" s="13">
        <f t="shared" si="9"/>
        <v>9</v>
      </c>
      <c r="AJ57" s="10">
        <f t="shared" si="14"/>
        <v>-90.109679441166307</v>
      </c>
      <c r="AK57" s="10">
        <f t="shared" si="14"/>
        <v>1.1351641925715909E-2</v>
      </c>
      <c r="AL57" s="10">
        <f t="shared" si="14"/>
        <v>1.072708319247389</v>
      </c>
      <c r="AM57" s="10">
        <f t="shared" si="14"/>
        <v>2.9565628198305844E-2</v>
      </c>
      <c r="AN57" s="11">
        <f t="shared" si="15"/>
        <v>1334.5200032457428</v>
      </c>
      <c r="AO57" s="11">
        <f t="shared" si="16"/>
        <v>99.018964927921388</v>
      </c>
      <c r="AP57" s="12">
        <f t="shared" si="17"/>
        <v>-90.263000000000005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980009</v>
      </c>
      <c r="D58" s="9">
        <f>Strains!D51</f>
        <v>41540.052944560186</v>
      </c>
      <c r="E58" s="9">
        <f>Strains!E51</f>
        <v>71.87</v>
      </c>
      <c r="F58" s="9">
        <f>Strains!F51</f>
        <v>35.935000000000002</v>
      </c>
      <c r="G58" s="9">
        <f>Strains!G51</f>
        <v>-135.1</v>
      </c>
      <c r="H58" s="9">
        <f>Strains!H51</f>
        <v>-90.2</v>
      </c>
      <c r="I58" s="9">
        <f>Strains!I51</f>
        <v>4.2</v>
      </c>
      <c r="J58" s="9">
        <f>Strains!J51</f>
        <v>126.13</v>
      </c>
      <c r="K58" s="9">
        <f>Strains!K51</f>
        <v>-11.986000000000001</v>
      </c>
      <c r="L58" s="9">
        <f>Strains!L51</f>
        <v>80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110000</v>
      </c>
      <c r="Q58" s="9">
        <f>Strains!Q51</f>
        <v>453</v>
      </c>
      <c r="R58" s="9">
        <f>Strains!R51</f>
        <v>982</v>
      </c>
      <c r="S58" s="9">
        <f>Strains!S51</f>
        <v>78</v>
      </c>
      <c r="T58" s="9">
        <f>Strains!T51</f>
        <v>76.168090864249962</v>
      </c>
      <c r="U58" s="9">
        <f>Strains!U51</f>
        <v>2.2427038215150765</v>
      </c>
      <c r="V58" s="9">
        <f>Strains!V51</f>
        <v>-90.247615938625245</v>
      </c>
      <c r="W58" s="9">
        <f>Strains!W51</f>
        <v>1.1002496539126052E-2</v>
      </c>
      <c r="X58" s="9">
        <f>Strains!X51</f>
        <v>0.98575259962974793</v>
      </c>
      <c r="Y58" s="9">
        <f>Strains!Y51</f>
        <v>2.7148916576931508E-2</v>
      </c>
      <c r="Z58" s="9">
        <f>Strains!Z51</f>
        <v>12.052085536261231</v>
      </c>
      <c r="AA58" s="9">
        <f>Strains!AA51</f>
        <v>0.55910838674019625</v>
      </c>
      <c r="AB58" s="9" t="str">
        <f>Strains!AB51</f>
        <v>****</v>
      </c>
      <c r="AC58" s="9" t="str">
        <f>Strains!AC51</f>
        <v>****</v>
      </c>
      <c r="AD58" s="9">
        <f>Strains!AD51</f>
        <v>1.7490632570798934</v>
      </c>
      <c r="AE58" s="9"/>
      <c r="AF58" s="9"/>
      <c r="AG58" s="9" t="s">
        <v>285</v>
      </c>
      <c r="AH58" s="9">
        <v>0.3</v>
      </c>
      <c r="AI58" s="13">
        <f t="shared" si="9"/>
        <v>9.3299999999999983</v>
      </c>
      <c r="AJ58" s="10">
        <f t="shared" si="14"/>
        <v>-90.247615938625245</v>
      </c>
      <c r="AK58" s="10">
        <f t="shared" si="14"/>
        <v>1.1002496539126052E-2</v>
      </c>
      <c r="AL58" s="10">
        <f t="shared" si="14"/>
        <v>0.98575259962974793</v>
      </c>
      <c r="AM58" s="10">
        <f t="shared" si="14"/>
        <v>2.7148916576931508E-2</v>
      </c>
      <c r="AN58" s="11">
        <f t="shared" si="15"/>
        <v>133.66330419617435</v>
      </c>
      <c r="AO58" s="11">
        <f t="shared" si="16"/>
        <v>95.627371202944289</v>
      </c>
      <c r="AP58" s="12">
        <f t="shared" si="17"/>
        <v>-90.263000000000005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980009</v>
      </c>
      <c r="D59" s="9">
        <f>Strains!D52</f>
        <v>41540.058308217594</v>
      </c>
      <c r="E59" s="9">
        <f>Strains!E52</f>
        <v>71.87</v>
      </c>
      <c r="F59" s="9">
        <f>Strains!F52</f>
        <v>35.935000000000002</v>
      </c>
      <c r="G59" s="9">
        <f>Strains!G52</f>
        <v>-135.1</v>
      </c>
      <c r="H59" s="9">
        <f>Strains!H52</f>
        <v>-90.2</v>
      </c>
      <c r="I59" s="9">
        <f>Strains!I52</f>
        <v>4.2</v>
      </c>
      <c r="J59" s="9">
        <f>Strains!J52</f>
        <v>126.46</v>
      </c>
      <c r="K59" s="9">
        <f>Strains!K52</f>
        <v>-12.016</v>
      </c>
      <c r="L59" s="9">
        <f>Strains!L52</f>
        <v>80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110000</v>
      </c>
      <c r="Q59" s="9">
        <f>Strains!Q52</f>
        <v>430</v>
      </c>
      <c r="R59" s="9">
        <f>Strains!R52</f>
        <v>1014</v>
      </c>
      <c r="S59" s="9">
        <f>Strains!S52</f>
        <v>92</v>
      </c>
      <c r="T59" s="9">
        <f>Strains!T52</f>
        <v>67.904571770905918</v>
      </c>
      <c r="U59" s="9">
        <f>Strains!U52</f>
        <v>1.973296358345866</v>
      </c>
      <c r="V59" s="9">
        <f>Strains!V52</f>
        <v>-90.220179889269602</v>
      </c>
      <c r="W59" s="9">
        <f>Strains!W52</f>
        <v>9.3423927567688313E-3</v>
      </c>
      <c r="X59" s="9">
        <f>Strains!X52</f>
        <v>0.84945683118015436</v>
      </c>
      <c r="Y59" s="9">
        <f>Strains!Y52</f>
        <v>2.212929550179352E-2</v>
      </c>
      <c r="Z59" s="9">
        <f>Strains!Z52</f>
        <v>10.35975546145462</v>
      </c>
      <c r="AA59" s="9">
        <f>Strains!AA52</f>
        <v>0.40340685012122657</v>
      </c>
      <c r="AB59" s="9" t="str">
        <f>Strains!AB52</f>
        <v>****</v>
      </c>
      <c r="AC59" s="9" t="str">
        <f>Strains!AC52</f>
        <v>****</v>
      </c>
      <c r="AD59" s="9">
        <f>Strains!AD52</f>
        <v>1.6359069949420861</v>
      </c>
      <c r="AE59" s="9"/>
      <c r="AF59" s="9"/>
      <c r="AG59" s="9" t="s">
        <v>285</v>
      </c>
      <c r="AH59" s="9">
        <v>0.3</v>
      </c>
      <c r="AI59" s="13">
        <f t="shared" si="9"/>
        <v>9.6599999999999966</v>
      </c>
      <c r="AJ59" s="10">
        <f t="shared" si="14"/>
        <v>-90.220179889269602</v>
      </c>
      <c r="AK59" s="10">
        <f t="shared" si="14"/>
        <v>9.3423927567688313E-3</v>
      </c>
      <c r="AL59" s="10">
        <f t="shared" si="14"/>
        <v>0.84945683118015436</v>
      </c>
      <c r="AM59" s="10">
        <f t="shared" si="14"/>
        <v>2.212929550179352E-2</v>
      </c>
      <c r="AN59" s="11">
        <f t="shared" si="15"/>
        <v>372.17289983471068</v>
      </c>
      <c r="AO59" s="11">
        <f t="shared" si="16"/>
        <v>81.255207167396691</v>
      </c>
      <c r="AP59" s="12">
        <f t="shared" si="17"/>
        <v>-90.263000000000005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980009</v>
      </c>
      <c r="D61" s="14">
        <f>Strains!D18</f>
        <v>41539.892871296295</v>
      </c>
      <c r="E61" s="14">
        <f>Strains!E18</f>
        <v>71.87</v>
      </c>
      <c r="F61" s="14">
        <f>Strains!F18</f>
        <v>35.935000000000002</v>
      </c>
      <c r="G61" s="14">
        <f>Strains!G18</f>
        <v>-135.1</v>
      </c>
      <c r="H61" s="14">
        <f>Strains!H18</f>
        <v>-90.2</v>
      </c>
      <c r="I61" s="14">
        <f>Strains!I18</f>
        <v>4.2</v>
      </c>
      <c r="J61" s="14">
        <f>Strains!J18</f>
        <v>116.8</v>
      </c>
      <c r="K61" s="14">
        <f>Strains!K18</f>
        <v>-13.052</v>
      </c>
      <c r="L61" s="14">
        <f>Strains!L18</f>
        <v>80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110000</v>
      </c>
      <c r="Q61" s="14">
        <f>Strains!Q18</f>
        <v>406</v>
      </c>
      <c r="R61" s="14">
        <f>Strains!R18</f>
        <v>396</v>
      </c>
      <c r="S61" s="14">
        <f>Strains!S18</f>
        <v>66</v>
      </c>
      <c r="T61" s="14">
        <f>Strains!T18</f>
        <v>28.21738358255821</v>
      </c>
      <c r="U61" s="14">
        <f>Strains!U18</f>
        <v>1.3268746863466352</v>
      </c>
      <c r="V61" s="14">
        <f>Strains!V18</f>
        <v>-90.263857925069232</v>
      </c>
      <c r="W61" s="14">
        <f>Strains!W18</f>
        <v>1.9313185032609356E-2</v>
      </c>
      <c r="X61" s="14">
        <f>Strains!X18</f>
        <v>1.0448296756854398</v>
      </c>
      <c r="Y61" s="14">
        <f>Strains!Y18</f>
        <v>5.1909025456209609E-2</v>
      </c>
      <c r="Z61" s="14">
        <f>Strains!Z18</f>
        <v>9.641486580875787</v>
      </c>
      <c r="AA61" s="14">
        <f>Strains!AA18</f>
        <v>0.46166341446703768</v>
      </c>
      <c r="AB61" s="14" t="str">
        <f>Strains!AB18</f>
        <v>****</v>
      </c>
      <c r="AC61" s="14" t="str">
        <f>Strains!AC18</f>
        <v>****</v>
      </c>
      <c r="AD61" s="14">
        <f>Strains!AD18</f>
        <v>1.5206027041251264</v>
      </c>
      <c r="AE61" s="14"/>
      <c r="AF61" s="14"/>
      <c r="AG61" s="14" t="s">
        <v>283</v>
      </c>
      <c r="AH61" s="14">
        <v>0.15</v>
      </c>
      <c r="AI61" s="18">
        <f t="shared" si="9"/>
        <v>0</v>
      </c>
      <c r="AJ61" s="15">
        <f t="shared" ref="AJ61:AM68" si="18">V61</f>
        <v>-90.263857925069232</v>
      </c>
      <c r="AK61" s="15">
        <f t="shared" si="18"/>
        <v>1.9313185032609356E-2</v>
      </c>
      <c r="AL61" s="15">
        <f t="shared" si="18"/>
        <v>1.0448296756854398</v>
      </c>
      <c r="AM61" s="15">
        <f t="shared" si="18"/>
        <v>5.1909025456209609E-2</v>
      </c>
      <c r="AN61" s="16">
        <f t="shared" ref="AN61:AN68" si="19">(SIN(RADIANS(AP61/2))/SIN(RADIANS(AJ61/2))-1)*1000000</f>
        <v>-1589.6771413862475</v>
      </c>
      <c r="AO61" s="16">
        <f t="shared" ref="AO61:AO68" si="20">(SIN(RADIANS(AP61/2))/SIN(RADIANS((AJ61+AK61)/2))-1)*1000000-AN61</f>
        <v>167.54055712919762</v>
      </c>
      <c r="AP61" s="17">
        <f t="shared" ref="AP61:AP68" si="21">VLOOKUP(AG61,$AH$1:$AI$4,2,FALSE)</f>
        <v>-90.081000000000003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980009</v>
      </c>
      <c r="D62" s="14">
        <f>Strains!D54</f>
        <v>41540.063726504632</v>
      </c>
      <c r="E62" s="14">
        <f>Strains!E54</f>
        <v>71.87</v>
      </c>
      <c r="F62" s="14">
        <f>Strains!F54</f>
        <v>35.935000000000002</v>
      </c>
      <c r="G62" s="14">
        <f>Strains!G54</f>
        <v>-135.1</v>
      </c>
      <c r="H62" s="14">
        <f>Strains!H54</f>
        <v>-90.2</v>
      </c>
      <c r="I62" s="14">
        <f>Strains!I54</f>
        <v>7</v>
      </c>
      <c r="J62" s="14">
        <f>Strains!J54</f>
        <v>116.8</v>
      </c>
      <c r="K62" s="14">
        <f>Strains!K54</f>
        <v>-12.752000000000001</v>
      </c>
      <c r="L62" s="14">
        <f>Strains!L54</f>
        <v>80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260000</v>
      </c>
      <c r="Q62" s="14">
        <f>Strains!Q54</f>
        <v>964</v>
      </c>
      <c r="R62" s="14">
        <f>Strains!R54</f>
        <v>918</v>
      </c>
      <c r="S62" s="14">
        <f>Strains!S54</f>
        <v>208</v>
      </c>
      <c r="T62" s="14">
        <f>Strains!T54</f>
        <v>29.459718290895527</v>
      </c>
      <c r="U62" s="14">
        <f>Strains!U54</f>
        <v>0.84027591981281546</v>
      </c>
      <c r="V62" s="14">
        <f>Strains!V54</f>
        <v>-90.083512992562504</v>
      </c>
      <c r="W62" s="14">
        <f>Strains!W54</f>
        <v>1.2739355843777134E-2</v>
      </c>
      <c r="X62" s="14">
        <f>Strains!X54</f>
        <v>1.1164723884507435</v>
      </c>
      <c r="Y62" s="14">
        <f>Strains!Y54</f>
        <v>3.5253237448174504E-2</v>
      </c>
      <c r="Z62" s="14">
        <f>Strains!Z54</f>
        <v>10.795830239674478</v>
      </c>
      <c r="AA62" s="14">
        <f>Strains!AA54</f>
        <v>0.33703689167585743</v>
      </c>
      <c r="AB62" s="14" t="str">
        <f>Strains!AB54</f>
        <v>****</v>
      </c>
      <c r="AC62" s="14" t="str">
        <f>Strains!AC54</f>
        <v>****</v>
      </c>
      <c r="AD62" s="14">
        <f>Strains!AD54</f>
        <v>1.4412475901119388</v>
      </c>
      <c r="AE62" s="14"/>
      <c r="AF62" s="14"/>
      <c r="AG62" s="14" t="s">
        <v>283</v>
      </c>
      <c r="AH62" s="14">
        <v>0.45</v>
      </c>
      <c r="AI62" s="18">
        <f t="shared" si="9"/>
        <v>0</v>
      </c>
      <c r="AJ62" s="15">
        <f t="shared" si="18"/>
        <v>-90.083512992562504</v>
      </c>
      <c r="AK62" s="15">
        <f t="shared" si="18"/>
        <v>1.2739355843777134E-2</v>
      </c>
      <c r="AL62" s="15">
        <f t="shared" si="18"/>
        <v>1.1164723884507435</v>
      </c>
      <c r="AM62" s="15">
        <f t="shared" si="18"/>
        <v>3.5253237448174504E-2</v>
      </c>
      <c r="AN62" s="16">
        <f t="shared" si="19"/>
        <v>-21.898296227673697</v>
      </c>
      <c r="AO62" s="16">
        <f t="shared" si="20"/>
        <v>111.02600248058536</v>
      </c>
      <c r="AP62" s="17">
        <f t="shared" si="21"/>
        <v>-90.081000000000003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980009</v>
      </c>
      <c r="D63" s="14">
        <f>Strains!D55</f>
        <v>41540.074998611111</v>
      </c>
      <c r="E63" s="14">
        <f>Strains!E55</f>
        <v>71.87</v>
      </c>
      <c r="F63" s="14">
        <f>Strains!F55</f>
        <v>35.935000000000002</v>
      </c>
      <c r="G63" s="14">
        <f>Strains!G55</f>
        <v>-135.1</v>
      </c>
      <c r="H63" s="14">
        <f>Strains!H55</f>
        <v>-90.2</v>
      </c>
      <c r="I63" s="14">
        <f>Strains!I55</f>
        <v>7</v>
      </c>
      <c r="J63" s="14">
        <f>Strains!J55</f>
        <v>116.8</v>
      </c>
      <c r="K63" s="14">
        <f>Strains!K55</f>
        <v>-12.452</v>
      </c>
      <c r="L63" s="14">
        <f>Strains!L55</f>
        <v>80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260000</v>
      </c>
      <c r="Q63" s="14">
        <f>Strains!Q55</f>
        <v>964</v>
      </c>
      <c r="R63" s="14">
        <f>Strains!R55</f>
        <v>796</v>
      </c>
      <c r="S63" s="14">
        <f>Strains!S55</f>
        <v>166</v>
      </c>
      <c r="T63" s="14">
        <f>Strains!T55</f>
        <v>26.274537564131297</v>
      </c>
      <c r="U63" s="14">
        <f>Strains!U55</f>
        <v>0.81275571648213107</v>
      </c>
      <c r="V63" s="14">
        <f>Strains!V55</f>
        <v>-90.061179448926069</v>
      </c>
      <c r="W63" s="14">
        <f>Strains!W55</f>
        <v>1.4914471123249045E-2</v>
      </c>
      <c r="X63" s="14">
        <f>Strains!X55</f>
        <v>1.2001229469645713</v>
      </c>
      <c r="Y63" s="14">
        <f>Strains!Y55</f>
        <v>4.3586368334132583E-2</v>
      </c>
      <c r="Z63" s="14">
        <f>Strains!Z55</f>
        <v>11.391279911836987</v>
      </c>
      <c r="AA63" s="14">
        <f>Strains!AA55</f>
        <v>0.38667585937672216</v>
      </c>
      <c r="AB63" s="14" t="str">
        <f>Strains!AB55</f>
        <v>****</v>
      </c>
      <c r="AC63" s="14" t="str">
        <f>Strains!AC55</f>
        <v>****</v>
      </c>
      <c r="AD63" s="14">
        <f>Strains!AD55</f>
        <v>1.4191168339964264</v>
      </c>
      <c r="AE63" s="14"/>
      <c r="AF63" s="14"/>
      <c r="AG63" s="14" t="s">
        <v>283</v>
      </c>
      <c r="AH63" s="14">
        <v>0.75</v>
      </c>
      <c r="AI63" s="18">
        <f t="shared" si="9"/>
        <v>0</v>
      </c>
      <c r="AJ63" s="15">
        <f t="shared" si="18"/>
        <v>-90.061179448926069</v>
      </c>
      <c r="AK63" s="15">
        <f t="shared" si="18"/>
        <v>1.4914471123249045E-2</v>
      </c>
      <c r="AL63" s="15">
        <f t="shared" si="18"/>
        <v>1.2001229469645713</v>
      </c>
      <c r="AM63" s="15">
        <f t="shared" si="18"/>
        <v>4.3586368334132583E-2</v>
      </c>
      <c r="AN63" s="16">
        <f t="shared" si="19"/>
        <v>172.76738566818216</v>
      </c>
      <c r="AO63" s="16">
        <f t="shared" si="20"/>
        <v>130.06225667822059</v>
      </c>
      <c r="AP63" s="17">
        <f t="shared" si="21"/>
        <v>-90.081000000000003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980009</v>
      </c>
      <c r="D64" s="14">
        <f>Strains!D56</f>
        <v>41540.086246874998</v>
      </c>
      <c r="E64" s="14">
        <f>Strains!E56</f>
        <v>71.87</v>
      </c>
      <c r="F64" s="14">
        <f>Strains!F56</f>
        <v>35.935000000000002</v>
      </c>
      <c r="G64" s="14">
        <f>Strains!G56</f>
        <v>-135.1</v>
      </c>
      <c r="H64" s="14">
        <f>Strains!H56</f>
        <v>-90.2</v>
      </c>
      <c r="I64" s="14">
        <f>Strains!I56</f>
        <v>7</v>
      </c>
      <c r="J64" s="14">
        <f>Strains!J56</f>
        <v>116.8</v>
      </c>
      <c r="K64" s="14">
        <f>Strains!K56</f>
        <v>-12.151999999999999</v>
      </c>
      <c r="L64" s="14">
        <f>Strains!L56</f>
        <v>80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260000</v>
      </c>
      <c r="Q64" s="14">
        <f>Strains!Q56</f>
        <v>963</v>
      </c>
      <c r="R64" s="14">
        <f>Strains!R56</f>
        <v>740</v>
      </c>
      <c r="S64" s="14">
        <f>Strains!S56</f>
        <v>171</v>
      </c>
      <c r="T64" s="14">
        <f>Strains!T56</f>
        <v>23.685700096978046</v>
      </c>
      <c r="U64" s="14">
        <f>Strains!U56</f>
        <v>0.79425790075626646</v>
      </c>
      <c r="V64" s="14">
        <f>Strains!V56</f>
        <v>-90.051873095810251</v>
      </c>
      <c r="W64" s="14">
        <f>Strains!W56</f>
        <v>1.594433623025519E-2</v>
      </c>
      <c r="X64" s="14">
        <f>Strains!X56</f>
        <v>1.1821060601754751</v>
      </c>
      <c r="Y64" s="14">
        <f>Strains!Y56</f>
        <v>4.6365026247843326E-2</v>
      </c>
      <c r="Z64" s="14">
        <f>Strains!Z56</f>
        <v>10.959302102061326</v>
      </c>
      <c r="AA64" s="14">
        <f>Strains!AA56</f>
        <v>0.37197225940646855</v>
      </c>
      <c r="AB64" s="14" t="str">
        <f>Strains!AB56</f>
        <v>****</v>
      </c>
      <c r="AC64" s="14" t="str">
        <f>Strains!AC56</f>
        <v>****</v>
      </c>
      <c r="AD64" s="14">
        <f>Strains!AD56</f>
        <v>1.4403277265700591</v>
      </c>
      <c r="AE64" s="14"/>
      <c r="AF64" s="14"/>
      <c r="AG64" s="14" t="s">
        <v>283</v>
      </c>
      <c r="AH64" s="14">
        <v>1.05</v>
      </c>
      <c r="AI64" s="18">
        <f t="shared" si="9"/>
        <v>0</v>
      </c>
      <c r="AJ64" s="15">
        <f t="shared" si="18"/>
        <v>-90.051873095810251</v>
      </c>
      <c r="AK64" s="15">
        <f t="shared" si="18"/>
        <v>1.594433623025519E-2</v>
      </c>
      <c r="AL64" s="15">
        <f t="shared" si="18"/>
        <v>1.1821060601754751</v>
      </c>
      <c r="AM64" s="15">
        <f t="shared" si="18"/>
        <v>4.6365026247843326E-2</v>
      </c>
      <c r="AN64" s="16">
        <f t="shared" si="19"/>
        <v>253.91786346262711</v>
      </c>
      <c r="AO64" s="16">
        <f t="shared" si="20"/>
        <v>139.07898304910128</v>
      </c>
      <c r="AP64" s="17">
        <f t="shared" si="21"/>
        <v>-90.081000000000003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980009</v>
      </c>
      <c r="D65" s="14">
        <f>Strains!D57</f>
        <v>41540.097487268518</v>
      </c>
      <c r="E65" s="14">
        <f>Strains!E57</f>
        <v>71.87</v>
      </c>
      <c r="F65" s="14">
        <f>Strains!F57</f>
        <v>35.935000000000002</v>
      </c>
      <c r="G65" s="14">
        <f>Strains!G57</f>
        <v>-135.1</v>
      </c>
      <c r="H65" s="14">
        <f>Strains!H57</f>
        <v>-90.2</v>
      </c>
      <c r="I65" s="14">
        <f>Strains!I57</f>
        <v>7</v>
      </c>
      <c r="J65" s="14">
        <f>Strains!J57</f>
        <v>116.8</v>
      </c>
      <c r="K65" s="14">
        <f>Strains!K57</f>
        <v>-11.852</v>
      </c>
      <c r="L65" s="14">
        <f>Strains!L57</f>
        <v>80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260000</v>
      </c>
      <c r="Q65" s="14">
        <f>Strains!Q57</f>
        <v>965</v>
      </c>
      <c r="R65" s="14">
        <f>Strains!R57</f>
        <v>702</v>
      </c>
      <c r="S65" s="14">
        <f>Strains!S57</f>
        <v>190</v>
      </c>
      <c r="T65" s="14">
        <f>Strains!T57</f>
        <v>20.14672385997337</v>
      </c>
      <c r="U65" s="14">
        <f>Strains!U57</f>
        <v>0.72699849413580586</v>
      </c>
      <c r="V65" s="14">
        <f>Strains!V57</f>
        <v>-90.070923573281391</v>
      </c>
      <c r="W65" s="14">
        <f>Strains!W57</f>
        <v>1.6995702422438738E-2</v>
      </c>
      <c r="X65" s="14">
        <f>Strains!X57</f>
        <v>1.1487181239024276</v>
      </c>
      <c r="Y65" s="14">
        <f>Strains!Y57</f>
        <v>4.8845150088443152E-2</v>
      </c>
      <c r="Z65" s="14">
        <f>Strains!Z57</f>
        <v>10.998227126514086</v>
      </c>
      <c r="AA65" s="14">
        <f>Strains!AA57</f>
        <v>0.34170841571135868</v>
      </c>
      <c r="AB65" s="14" t="str">
        <f>Strains!AB57</f>
        <v>****</v>
      </c>
      <c r="AC65" s="14" t="str">
        <f>Strains!AC57</f>
        <v>****</v>
      </c>
      <c r="AD65" s="14">
        <f>Strains!AD57</f>
        <v>1.3868854170933949</v>
      </c>
      <c r="AE65" s="14"/>
      <c r="AF65" s="14"/>
      <c r="AG65" s="14" t="s">
        <v>283</v>
      </c>
      <c r="AH65" s="14">
        <v>1.35</v>
      </c>
      <c r="AI65" s="18">
        <f t="shared" si="9"/>
        <v>0</v>
      </c>
      <c r="AJ65" s="15">
        <f t="shared" si="18"/>
        <v>-90.070923573281391</v>
      </c>
      <c r="AK65" s="15">
        <f t="shared" si="18"/>
        <v>1.6995702422438738E-2</v>
      </c>
      <c r="AL65" s="15">
        <f t="shared" si="18"/>
        <v>1.1487181239024276</v>
      </c>
      <c r="AM65" s="15">
        <f t="shared" si="18"/>
        <v>4.8845150088443152E-2</v>
      </c>
      <c r="AN65" s="16">
        <f t="shared" si="19"/>
        <v>87.82076423363705</v>
      </c>
      <c r="AO65" s="16">
        <f t="shared" si="20"/>
        <v>148.17796397315064</v>
      </c>
      <c r="AP65" s="17">
        <f t="shared" si="21"/>
        <v>-90.081000000000003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980009</v>
      </c>
      <c r="D66" s="14">
        <f>Strains!D58</f>
        <v>41540.108746874997</v>
      </c>
      <c r="E66" s="14">
        <f>Strains!E58</f>
        <v>71.87</v>
      </c>
      <c r="F66" s="14">
        <f>Strains!F58</f>
        <v>35.935000000000002</v>
      </c>
      <c r="G66" s="14">
        <f>Strains!G58</f>
        <v>-135.1</v>
      </c>
      <c r="H66" s="14">
        <f>Strains!H58</f>
        <v>-90.2</v>
      </c>
      <c r="I66" s="14">
        <f>Strains!I58</f>
        <v>7</v>
      </c>
      <c r="J66" s="14">
        <f>Strains!J58</f>
        <v>116.8</v>
      </c>
      <c r="K66" s="14">
        <f>Strains!K58</f>
        <v>-11.552</v>
      </c>
      <c r="L66" s="14">
        <f>Strains!L58</f>
        <v>80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260000</v>
      </c>
      <c r="Q66" s="14">
        <f>Strains!Q58</f>
        <v>964</v>
      </c>
      <c r="R66" s="14">
        <f>Strains!R58</f>
        <v>666</v>
      </c>
      <c r="S66" s="14">
        <f>Strains!S58</f>
        <v>163</v>
      </c>
      <c r="T66" s="14">
        <f>Strains!T58</f>
        <v>20.257679074547951</v>
      </c>
      <c r="U66" s="14">
        <f>Strains!U58</f>
        <v>0.88541267370417898</v>
      </c>
      <c r="V66" s="14">
        <f>Strains!V58</f>
        <v>-90.066974105052552</v>
      </c>
      <c r="W66" s="14">
        <f>Strains!W58</f>
        <v>2.158787764041319E-2</v>
      </c>
      <c r="X66" s="14">
        <f>Strains!X58</f>
        <v>1.2329244192478224</v>
      </c>
      <c r="Y66" s="14">
        <f>Strains!Y58</f>
        <v>6.5509856956491613E-2</v>
      </c>
      <c r="Z66" s="14">
        <f>Strains!Z58</f>
        <v>11.11053391032755</v>
      </c>
      <c r="AA66" s="14">
        <f>Strains!AA58</f>
        <v>0.46178109751770646</v>
      </c>
      <c r="AB66" s="14" t="str">
        <f>Strains!AB58</f>
        <v>****</v>
      </c>
      <c r="AC66" s="14" t="str">
        <f>Strains!AC58</f>
        <v>****</v>
      </c>
      <c r="AD66" s="14">
        <f>Strains!AD58</f>
        <v>1.6536857093288593</v>
      </c>
      <c r="AE66" s="14"/>
      <c r="AF66" s="14"/>
      <c r="AG66" s="14" t="s">
        <v>283</v>
      </c>
      <c r="AH66" s="14">
        <v>1.65</v>
      </c>
      <c r="AI66" s="18">
        <f t="shared" si="9"/>
        <v>0</v>
      </c>
      <c r="AJ66" s="15">
        <f t="shared" si="18"/>
        <v>-90.066974105052552</v>
      </c>
      <c r="AK66" s="15">
        <f t="shared" si="18"/>
        <v>2.158787764041319E-2</v>
      </c>
      <c r="AL66" s="15">
        <f t="shared" si="18"/>
        <v>1.2329244192478224</v>
      </c>
      <c r="AM66" s="15">
        <f t="shared" si="18"/>
        <v>6.5509856956491613E-2</v>
      </c>
      <c r="AN66" s="16">
        <f t="shared" si="19"/>
        <v>122.24854167519617</v>
      </c>
      <c r="AO66" s="16">
        <f t="shared" si="20"/>
        <v>188.24586334398316</v>
      </c>
      <c r="AP66" s="17">
        <f t="shared" si="21"/>
        <v>-90.081000000000003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980009</v>
      </c>
      <c r="D67" s="14">
        <f>Strains!D59</f>
        <v>41540.120006134261</v>
      </c>
      <c r="E67" s="14">
        <f>Strains!E59</f>
        <v>71.87</v>
      </c>
      <c r="F67" s="14">
        <f>Strains!F59</f>
        <v>35.935000000000002</v>
      </c>
      <c r="G67" s="14">
        <f>Strains!G59</f>
        <v>-135.1</v>
      </c>
      <c r="H67" s="14">
        <f>Strains!H59</f>
        <v>-90.2</v>
      </c>
      <c r="I67" s="14">
        <f>Strains!I59</f>
        <v>7</v>
      </c>
      <c r="J67" s="14">
        <f>Strains!J59</f>
        <v>116.8</v>
      </c>
      <c r="K67" s="14">
        <f>Strains!K59</f>
        <v>-11.252000000000001</v>
      </c>
      <c r="L67" s="14">
        <f>Strains!L59</f>
        <v>80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260000</v>
      </c>
      <c r="Q67" s="14">
        <f>Strains!Q59</f>
        <v>963</v>
      </c>
      <c r="R67" s="14">
        <f>Strains!R59</f>
        <v>620</v>
      </c>
      <c r="S67" s="14">
        <f>Strains!S59</f>
        <v>176</v>
      </c>
      <c r="T67" s="14">
        <f>Strains!T59</f>
        <v>18.268147242218632</v>
      </c>
      <c r="U67" s="14">
        <f>Strains!U59</f>
        <v>0.58134377376780777</v>
      </c>
      <c r="V67" s="14">
        <f>Strains!V59</f>
        <v>-90.05732269503784</v>
      </c>
      <c r="W67" s="14">
        <f>Strains!W59</f>
        <v>1.5765282236111434E-2</v>
      </c>
      <c r="X67" s="14">
        <f>Strains!X59</f>
        <v>1.2214927830566364</v>
      </c>
      <c r="Y67" s="14">
        <f>Strains!Y59</f>
        <v>4.786567998630635E-2</v>
      </c>
      <c r="Z67" s="14">
        <f>Strains!Z59</f>
        <v>11.280370499392269</v>
      </c>
      <c r="AA67" s="14">
        <f>Strains!AA59</f>
        <v>0.30908555295010653</v>
      </c>
      <c r="AB67" s="14" t="str">
        <f>Strains!AB59</f>
        <v>****</v>
      </c>
      <c r="AC67" s="14" t="str">
        <f>Strains!AC59</f>
        <v>****</v>
      </c>
      <c r="AD67" s="14">
        <f>Strains!AD59</f>
        <v>1.114783884303443</v>
      </c>
      <c r="AE67" s="14"/>
      <c r="AF67" s="14"/>
      <c r="AG67" s="14" t="s">
        <v>283</v>
      </c>
      <c r="AH67" s="14">
        <v>1.95</v>
      </c>
      <c r="AI67" s="18">
        <f t="shared" si="9"/>
        <v>0</v>
      </c>
      <c r="AJ67" s="15">
        <f t="shared" si="18"/>
        <v>-90.05732269503784</v>
      </c>
      <c r="AK67" s="15">
        <f t="shared" si="18"/>
        <v>1.5765282236111434E-2</v>
      </c>
      <c r="AL67" s="15">
        <f t="shared" si="18"/>
        <v>1.2214927830566364</v>
      </c>
      <c r="AM67" s="15">
        <f t="shared" si="18"/>
        <v>4.786567998630635E-2</v>
      </c>
      <c r="AN67" s="16">
        <f t="shared" si="19"/>
        <v>206.39549950818292</v>
      </c>
      <c r="AO67" s="16">
        <f t="shared" si="20"/>
        <v>137.49719885325362</v>
      </c>
      <c r="AP67" s="17">
        <f t="shared" si="21"/>
        <v>-90.081000000000003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980009</v>
      </c>
      <c r="D68" s="14">
        <f>Strains!D65</f>
        <v>41540.17636041667</v>
      </c>
      <c r="E68" s="14">
        <f>Strains!E65</f>
        <v>71.87</v>
      </c>
      <c r="F68" s="14">
        <f>Strains!F65</f>
        <v>35.935000000000002</v>
      </c>
      <c r="G68" s="14">
        <f>Strains!G65</f>
        <v>-135.1</v>
      </c>
      <c r="H68" s="14">
        <f>Strains!H65</f>
        <v>-90.2</v>
      </c>
      <c r="I68" s="14">
        <f>Strains!I65</f>
        <v>12</v>
      </c>
      <c r="J68" s="14">
        <f>Strains!J65</f>
        <v>116.8</v>
      </c>
      <c r="K68" s="14">
        <f>Strains!K65</f>
        <v>-10.702</v>
      </c>
      <c r="L68" s="14">
        <f>Strains!L65</f>
        <v>80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260000</v>
      </c>
      <c r="Q68" s="14">
        <f>Strains!Q65</f>
        <v>964</v>
      </c>
      <c r="R68" s="14">
        <f>Strains!R65</f>
        <v>609</v>
      </c>
      <c r="S68" s="14">
        <f>Strains!S65</f>
        <v>153</v>
      </c>
      <c r="T68" s="14">
        <f>Strains!T65</f>
        <v>17.334866385048343</v>
      </c>
      <c r="U68" s="14">
        <f>Strains!U65</f>
        <v>0.84615576269303794</v>
      </c>
      <c r="V68" s="14">
        <f>Strains!V65</f>
        <v>-90.064077743854924</v>
      </c>
      <c r="W68" s="14">
        <f>Strains!W65</f>
        <v>2.3708390711670864E-2</v>
      </c>
      <c r="X68" s="14">
        <f>Strains!X65</f>
        <v>1.1917771296060764</v>
      </c>
      <c r="Y68" s="14">
        <f>Strains!Y65</f>
        <v>7.0183773142258862E-2</v>
      </c>
      <c r="Z68" s="14">
        <f>Strains!Z65</f>
        <v>10.944538158637265</v>
      </c>
      <c r="AA68" s="14">
        <f>Strains!AA65</f>
        <v>0.4316700302190295</v>
      </c>
      <c r="AB68" s="14" t="str">
        <f>Strains!AB65</f>
        <v>****</v>
      </c>
      <c r="AC68" s="14" t="str">
        <f>Strains!AC65</f>
        <v>****</v>
      </c>
      <c r="AD68" s="14">
        <f>Strains!AD65</f>
        <v>1.6635123877395279</v>
      </c>
      <c r="AE68" s="14"/>
      <c r="AF68" s="14"/>
      <c r="AG68" s="14" t="s">
        <v>283</v>
      </c>
      <c r="AH68" s="14">
        <v>2.5</v>
      </c>
      <c r="AI68" s="18">
        <f t="shared" si="9"/>
        <v>0</v>
      </c>
      <c r="AJ68" s="15">
        <f t="shared" si="18"/>
        <v>-90.064077743854924</v>
      </c>
      <c r="AK68" s="15">
        <f t="shared" si="18"/>
        <v>2.3708390711670864E-2</v>
      </c>
      <c r="AL68" s="15">
        <f t="shared" si="18"/>
        <v>1.1917771296060764</v>
      </c>
      <c r="AM68" s="15">
        <f t="shared" si="18"/>
        <v>7.0183773142258862E-2</v>
      </c>
      <c r="AN68" s="16">
        <f t="shared" si="19"/>
        <v>147.49857673446166</v>
      </c>
      <c r="AO68" s="16">
        <f t="shared" si="20"/>
        <v>206.75810479309217</v>
      </c>
      <c r="AP68" s="17">
        <f t="shared" si="21"/>
        <v>-90.081000000000003</v>
      </c>
    </row>
    <row r="70" spans="1:42">
      <c r="A70" s="19">
        <f>Strains!A61</f>
        <v>60</v>
      </c>
      <c r="B70" s="19">
        <f>Strains!B61</f>
        <v>60</v>
      </c>
      <c r="C70" s="19">
        <f>Strains!C61</f>
        <v>980009</v>
      </c>
      <c r="D70" s="19">
        <f>Strains!D61</f>
        <v>41540.131421990744</v>
      </c>
      <c r="E70" s="19">
        <f>Strains!E61</f>
        <v>71.87</v>
      </c>
      <c r="F70" s="19">
        <f>Strains!F61</f>
        <v>35.935000000000002</v>
      </c>
      <c r="G70" s="19">
        <f>Strains!G61</f>
        <v>-135.1</v>
      </c>
      <c r="H70" s="19">
        <f>Strains!H61</f>
        <v>-90.2</v>
      </c>
      <c r="I70" s="19">
        <f>Strains!I61</f>
        <v>12</v>
      </c>
      <c r="J70" s="19">
        <f>Strains!J61</f>
        <v>100.8</v>
      </c>
      <c r="K70" s="19">
        <f>Strains!K61</f>
        <v>-9.91</v>
      </c>
      <c r="L70" s="19">
        <f>Strains!L61</f>
        <v>80</v>
      </c>
      <c r="M70" s="19">
        <f>Strains!M61</f>
        <v>0</v>
      </c>
      <c r="N70" s="19" t="str">
        <f>Strains!N61</f>
        <v>OFF</v>
      </c>
      <c r="O70" s="19">
        <f>Strains!O61</f>
        <v>32</v>
      </c>
      <c r="P70" s="19">
        <f>Strains!P61</f>
        <v>260000</v>
      </c>
      <c r="Q70" s="19">
        <f>Strains!Q61</f>
        <v>964</v>
      </c>
      <c r="R70" s="19">
        <f>Strains!R61</f>
        <v>1464</v>
      </c>
      <c r="S70" s="19">
        <f>Strains!S61</f>
        <v>149</v>
      </c>
      <c r="T70" s="19">
        <f>Strains!T61</f>
        <v>35.897043906673034</v>
      </c>
      <c r="U70" s="19">
        <f>Strains!U61</f>
        <v>1.5332788100878569</v>
      </c>
      <c r="V70" s="19">
        <f>Strains!V61</f>
        <v>-90.271576074055289</v>
      </c>
      <c r="W70" s="19">
        <f>Strains!W61</f>
        <v>1.2903385987060851E-2</v>
      </c>
      <c r="X70" s="19">
        <f>Strains!X61</f>
        <v>0.78875640276711578</v>
      </c>
      <c r="Y70" s="19">
        <f>Strains!Y61</f>
        <v>3.108912915698513E-2</v>
      </c>
      <c r="Z70" s="19">
        <f>Strains!Z61</f>
        <v>8.2516395044509689</v>
      </c>
      <c r="AA70" s="19">
        <f>Strains!AA61</f>
        <v>0.33183900310917713</v>
      </c>
      <c r="AB70" s="19" t="str">
        <f>Strains!AB61</f>
        <v>****</v>
      </c>
      <c r="AC70" s="19" t="str">
        <f>Strains!AC61</f>
        <v>****</v>
      </c>
      <c r="AD70" s="19">
        <f>Strains!AD61</f>
        <v>2.5499662438071393</v>
      </c>
      <c r="AE70" s="19"/>
      <c r="AF70" s="19"/>
      <c r="AG70" s="19" t="s">
        <v>285</v>
      </c>
      <c r="AH70" s="21">
        <v>2.5</v>
      </c>
      <c r="AI70" s="21">
        <f t="shared" ref="AI70" si="22">J70-116.8</f>
        <v>-16</v>
      </c>
      <c r="AJ70" s="22">
        <f t="shared" ref="AJ70" si="23">V70</f>
        <v>-90.271576074055289</v>
      </c>
      <c r="AK70" s="22">
        <f t="shared" ref="AK70" si="24">W70</f>
        <v>1.2903385987060851E-2</v>
      </c>
      <c r="AL70" s="22">
        <f t="shared" ref="AL70" si="25">X70</f>
        <v>0.78875640276711578</v>
      </c>
      <c r="AM70" s="22">
        <f t="shared" ref="AM70" si="26">Y70</f>
        <v>3.108912915698513E-2</v>
      </c>
      <c r="AN70" s="23">
        <f t="shared" ref="AN70" si="27">(SIN(RADIANS(AP70/2))/SIN(RADIANS(AJ70/2))-1)*1000000</f>
        <v>-74.489267512634072</v>
      </c>
      <c r="AO70" s="23">
        <f t="shared" ref="AO70" si="28">(SIN(RADIANS(AP70/2))/SIN(RADIANS((AJ70+AK70)/2))-1)*1000000-AN70</f>
        <v>112.08137078155822</v>
      </c>
      <c r="AP70" s="24">
        <f t="shared" ref="AP70" si="29">VLOOKUP(AG70,$AH$1:$AI$4,2,FALSE)</f>
        <v>-90.263000000000005</v>
      </c>
    </row>
    <row r="71" spans="1:42">
      <c r="A71" s="19">
        <f>Strains!A62</f>
        <v>61</v>
      </c>
      <c r="B71" s="19">
        <f>Strains!B62</f>
        <v>61</v>
      </c>
      <c r="C71" s="19">
        <f>Strains!C62</f>
        <v>980009</v>
      </c>
      <c r="D71" s="19">
        <f>Strains!D62</f>
        <v>41540.142695023147</v>
      </c>
      <c r="E71" s="19">
        <f>Strains!E62</f>
        <v>71.87</v>
      </c>
      <c r="F71" s="19">
        <f>Strains!F62</f>
        <v>35.935000000000002</v>
      </c>
      <c r="G71" s="19">
        <f>Strains!G62</f>
        <v>-135.1</v>
      </c>
      <c r="H71" s="19">
        <f>Strains!H62</f>
        <v>-90.2</v>
      </c>
      <c r="I71" s="19">
        <f>Strains!I62</f>
        <v>12</v>
      </c>
      <c r="J71" s="19">
        <f>Strains!J62</f>
        <v>104.8</v>
      </c>
      <c r="K71" s="19">
        <f>Strains!K62</f>
        <v>-9.7850000000000001</v>
      </c>
      <c r="L71" s="19">
        <f>Strains!L62</f>
        <v>80</v>
      </c>
      <c r="M71" s="19">
        <f>Strains!M62</f>
        <v>0</v>
      </c>
      <c r="N71" s="19" t="str">
        <f>Strains!N62</f>
        <v>OFF</v>
      </c>
      <c r="O71" s="19">
        <f>Strains!O62</f>
        <v>32</v>
      </c>
      <c r="P71" s="19">
        <f>Strains!P62</f>
        <v>260000</v>
      </c>
      <c r="Q71" s="19">
        <f>Strains!Q62</f>
        <v>962</v>
      </c>
      <c r="R71" s="19">
        <f>Strains!R62</f>
        <v>1489</v>
      </c>
      <c r="S71" s="19">
        <f>Strains!S62</f>
        <v>159</v>
      </c>
      <c r="T71" s="19">
        <f>Strains!T62</f>
        <v>37.072557101060646</v>
      </c>
      <c r="U71" s="19">
        <f>Strains!U62</f>
        <v>1.3410622218937278</v>
      </c>
      <c r="V71" s="19">
        <f>Strains!V62</f>
        <v>-90.363915814782487</v>
      </c>
      <c r="W71" s="19">
        <f>Strains!W62</f>
        <v>1.1534543681967005E-2</v>
      </c>
      <c r="X71" s="19">
        <f>Strains!X62</f>
        <v>0.82473099182677989</v>
      </c>
      <c r="Y71" s="19">
        <f>Strains!Y62</f>
        <v>2.7720175237647492E-2</v>
      </c>
      <c r="Z71" s="19">
        <f>Strains!Z62</f>
        <v>8.5128358252036289</v>
      </c>
      <c r="AA71" s="19">
        <f>Strains!AA62</f>
        <v>0.30636811833213379</v>
      </c>
      <c r="AB71" s="19" t="str">
        <f>Strains!AB62</f>
        <v>****</v>
      </c>
      <c r="AC71" s="19" t="str">
        <f>Strains!AC62</f>
        <v>****</v>
      </c>
      <c r="AD71" s="19">
        <f>Strains!AD62</f>
        <v>2.207801913219714</v>
      </c>
      <c r="AE71" s="19"/>
      <c r="AF71" s="19"/>
      <c r="AG71" s="19" t="s">
        <v>285</v>
      </c>
      <c r="AH71" s="21">
        <v>2.5</v>
      </c>
      <c r="AI71" s="21">
        <f t="shared" ref="AI71:AI78" si="30">J71-116.8</f>
        <v>-12</v>
      </c>
      <c r="AJ71" s="22">
        <f t="shared" ref="AJ71:AJ78" si="31">V71</f>
        <v>-90.363915814782487</v>
      </c>
      <c r="AK71" s="22">
        <f t="shared" ref="AK71:AK78" si="32">W71</f>
        <v>1.1534543681967005E-2</v>
      </c>
      <c r="AL71" s="22">
        <f t="shared" ref="AL71:AL78" si="33">X71</f>
        <v>0.82473099182677989</v>
      </c>
      <c r="AM71" s="22">
        <f t="shared" ref="AM71:AM78" si="34">Y71</f>
        <v>2.7720175237647492E-2</v>
      </c>
      <c r="AN71" s="23">
        <f t="shared" ref="AN71:AN78" si="35">(SIN(RADIANS(AP71/2))/SIN(RADIANS(AJ71/2))-1)*1000000</f>
        <v>-875.46845512165294</v>
      </c>
      <c r="AO71" s="23">
        <f t="shared" ref="AO71:AO78" si="36">(SIN(RADIANS(AP71/2))/SIN(RADIANS((AJ71+AK71)/2))-1)*1000000-AN71</f>
        <v>99.948066722754788</v>
      </c>
      <c r="AP71" s="24">
        <f t="shared" ref="AP71:AP78" si="37">VLOOKUP(AG71,$AH$1:$AI$4,2,FALSE)</f>
        <v>-90.263000000000005</v>
      </c>
    </row>
    <row r="72" spans="1:42">
      <c r="A72" s="19">
        <f>Strains!A63</f>
        <v>62</v>
      </c>
      <c r="B72" s="19">
        <f>Strains!B63</f>
        <v>62</v>
      </c>
      <c r="C72" s="19">
        <f>Strains!C63</f>
        <v>980009</v>
      </c>
      <c r="D72" s="19">
        <f>Strains!D63</f>
        <v>41540.153929398148</v>
      </c>
      <c r="E72" s="19">
        <f>Strains!E63</f>
        <v>71.87</v>
      </c>
      <c r="F72" s="19">
        <f>Strains!F63</f>
        <v>35.935000000000002</v>
      </c>
      <c r="G72" s="19">
        <f>Strains!G63</f>
        <v>-135.1</v>
      </c>
      <c r="H72" s="19">
        <f>Strains!H63</f>
        <v>-90.2</v>
      </c>
      <c r="I72" s="19">
        <f>Strains!I63</f>
        <v>12</v>
      </c>
      <c r="J72" s="19">
        <f>Strains!J63</f>
        <v>108.8</v>
      </c>
      <c r="K72" s="19">
        <f>Strains!K63</f>
        <v>-9.843</v>
      </c>
      <c r="L72" s="19">
        <f>Strains!L63</f>
        <v>80</v>
      </c>
      <c r="M72" s="19">
        <f>Strains!M63</f>
        <v>0</v>
      </c>
      <c r="N72" s="19" t="str">
        <f>Strains!N63</f>
        <v>OFF</v>
      </c>
      <c r="O72" s="19">
        <f>Strains!O63</f>
        <v>32</v>
      </c>
      <c r="P72" s="19">
        <f>Strains!P63</f>
        <v>260000</v>
      </c>
      <c r="Q72" s="19">
        <f>Strains!Q63</f>
        <v>962</v>
      </c>
      <c r="R72" s="19">
        <f>Strains!R63</f>
        <v>1148</v>
      </c>
      <c r="S72" s="19">
        <f>Strains!S63</f>
        <v>180</v>
      </c>
      <c r="T72" s="19">
        <f>Strains!T63</f>
        <v>34.167494522408475</v>
      </c>
      <c r="U72" s="19">
        <f>Strains!U63</f>
        <v>1.0271180211796365</v>
      </c>
      <c r="V72" s="19">
        <f>Strains!V63</f>
        <v>-90.205736681009412</v>
      </c>
      <c r="W72" s="19">
        <f>Strains!W63</f>
        <v>1.1665572953755737E-2</v>
      </c>
      <c r="X72" s="19">
        <f>Strains!X63</f>
        <v>0.98266410689036965</v>
      </c>
      <c r="Y72" s="19">
        <f>Strains!Y63</f>
        <v>3.0062504899104569E-2</v>
      </c>
      <c r="Z72" s="19">
        <f>Strains!Z63</f>
        <v>9.9635250604107153</v>
      </c>
      <c r="AA72" s="19">
        <f>Strains!AA63</f>
        <v>0.31661371586480641</v>
      </c>
      <c r="AB72" s="19" t="str">
        <f>Strains!AB63</f>
        <v>****</v>
      </c>
      <c r="AC72" s="19" t="str">
        <f>Strains!AC63</f>
        <v>****</v>
      </c>
      <c r="AD72" s="19">
        <f>Strains!AD63</f>
        <v>1.7049179751629471</v>
      </c>
      <c r="AE72" s="19"/>
      <c r="AF72" s="19"/>
      <c r="AG72" s="19" t="s">
        <v>285</v>
      </c>
      <c r="AH72" s="21">
        <v>2.5</v>
      </c>
      <c r="AI72" s="21">
        <f t="shared" si="30"/>
        <v>-8</v>
      </c>
      <c r="AJ72" s="22">
        <f t="shared" si="31"/>
        <v>-90.205736681009412</v>
      </c>
      <c r="AK72" s="22">
        <f t="shared" si="32"/>
        <v>1.1665572953755737E-2</v>
      </c>
      <c r="AL72" s="22">
        <f t="shared" si="33"/>
        <v>0.98266410689036965</v>
      </c>
      <c r="AM72" s="22">
        <f t="shared" si="34"/>
        <v>3.0062504899104569E-2</v>
      </c>
      <c r="AN72" s="23">
        <f t="shared" si="35"/>
        <v>497.80068921467802</v>
      </c>
      <c r="AO72" s="23">
        <f t="shared" si="36"/>
        <v>101.50241274864419</v>
      </c>
      <c r="AP72" s="24">
        <f t="shared" si="37"/>
        <v>-90.263000000000005</v>
      </c>
    </row>
    <row r="73" spans="1:42">
      <c r="A73" s="19">
        <f>Strains!A64</f>
        <v>63</v>
      </c>
      <c r="B73" s="19">
        <f>Strains!B64</f>
        <v>63</v>
      </c>
      <c r="C73" s="19">
        <f>Strains!C64</f>
        <v>980009</v>
      </c>
      <c r="D73" s="19">
        <f>Strains!D64</f>
        <v>41540.165173263886</v>
      </c>
      <c r="E73" s="19">
        <f>Strains!E64</f>
        <v>71.87</v>
      </c>
      <c r="F73" s="19">
        <f>Strains!F64</f>
        <v>35.935000000000002</v>
      </c>
      <c r="G73" s="19">
        <f>Strains!G64</f>
        <v>-135.1</v>
      </c>
      <c r="H73" s="19">
        <f>Strains!H64</f>
        <v>-90.2</v>
      </c>
      <c r="I73" s="19">
        <f>Strains!I64</f>
        <v>12</v>
      </c>
      <c r="J73" s="19">
        <f>Strains!J64</f>
        <v>112.8</v>
      </c>
      <c r="K73" s="19">
        <f>Strains!K64</f>
        <v>-10.419</v>
      </c>
      <c r="L73" s="19">
        <f>Strains!L64</f>
        <v>80</v>
      </c>
      <c r="M73" s="19">
        <f>Strains!M64</f>
        <v>0</v>
      </c>
      <c r="N73" s="19" t="str">
        <f>Strains!N64</f>
        <v>OFF</v>
      </c>
      <c r="O73" s="19">
        <f>Strains!O64</f>
        <v>32</v>
      </c>
      <c r="P73" s="19">
        <f>Strains!P64</f>
        <v>260000</v>
      </c>
      <c r="Q73" s="19">
        <f>Strains!Q64</f>
        <v>958</v>
      </c>
      <c r="R73" s="19">
        <f>Strains!R64</f>
        <v>1035</v>
      </c>
      <c r="S73" s="19">
        <f>Strains!S64</f>
        <v>160</v>
      </c>
      <c r="T73" s="19">
        <f>Strains!T64</f>
        <v>34.880281331896072</v>
      </c>
      <c r="U73" s="19">
        <f>Strains!U64</f>
        <v>0.944148092621791</v>
      </c>
      <c r="V73" s="19">
        <f>Strains!V64</f>
        <v>-90.031134530057813</v>
      </c>
      <c r="W73" s="19">
        <f>Strains!W64</f>
        <v>1.2431855167365237E-2</v>
      </c>
      <c r="X73" s="19">
        <f>Strains!X64</f>
        <v>1.1600001304021612</v>
      </c>
      <c r="Y73" s="19">
        <f>Strains!Y64</f>
        <v>3.4585198564404382E-2</v>
      </c>
      <c r="Z73" s="19">
        <f>Strains!Z64</f>
        <v>10.754039576699132</v>
      </c>
      <c r="AA73" s="19">
        <f>Strains!AA64</f>
        <v>0.38390302742814369</v>
      </c>
      <c r="AB73" s="19" t="str">
        <f>Strains!AB64</f>
        <v>****</v>
      </c>
      <c r="AC73" s="19" t="str">
        <f>Strains!AC64</f>
        <v>****</v>
      </c>
      <c r="AD73" s="19">
        <f>Strains!AD64</f>
        <v>1.5324128329043865</v>
      </c>
      <c r="AE73" s="19"/>
      <c r="AF73" s="19"/>
      <c r="AG73" s="19" t="s">
        <v>283</v>
      </c>
      <c r="AH73" s="21">
        <v>2.5</v>
      </c>
      <c r="AI73" s="21">
        <f t="shared" si="30"/>
        <v>-4</v>
      </c>
      <c r="AJ73" s="22">
        <f t="shared" si="31"/>
        <v>-90.031134530057813</v>
      </c>
      <c r="AK73" s="22">
        <f t="shared" si="32"/>
        <v>1.2431855167365237E-2</v>
      </c>
      <c r="AL73" s="22">
        <f t="shared" si="33"/>
        <v>1.1600001304021612</v>
      </c>
      <c r="AM73" s="22">
        <f t="shared" si="34"/>
        <v>3.4585198564404382E-2</v>
      </c>
      <c r="AN73" s="23">
        <f t="shared" si="35"/>
        <v>434.82722083609815</v>
      </c>
      <c r="AO73" s="23">
        <f t="shared" si="36"/>
        <v>108.49426571790661</v>
      </c>
      <c r="AP73" s="24">
        <f t="shared" si="37"/>
        <v>-90.081000000000003</v>
      </c>
    </row>
    <row r="74" spans="1:42">
      <c r="A74" s="19">
        <f>Strains!A65</f>
        <v>64</v>
      </c>
      <c r="B74" s="19">
        <f>Strains!B65</f>
        <v>64</v>
      </c>
      <c r="C74" s="19">
        <f>Strains!C65</f>
        <v>980009</v>
      </c>
      <c r="D74" s="19">
        <f>Strains!D65</f>
        <v>41540.17636041667</v>
      </c>
      <c r="E74" s="19">
        <f>Strains!E65</f>
        <v>71.87</v>
      </c>
      <c r="F74" s="19">
        <f>Strains!F65</f>
        <v>35.935000000000002</v>
      </c>
      <c r="G74" s="19">
        <f>Strains!G65</f>
        <v>-135.1</v>
      </c>
      <c r="H74" s="19">
        <f>Strains!H65</f>
        <v>-90.2</v>
      </c>
      <c r="I74" s="19">
        <f>Strains!I65</f>
        <v>12</v>
      </c>
      <c r="J74" s="19">
        <f>Strains!J65</f>
        <v>116.8</v>
      </c>
      <c r="K74" s="19">
        <f>Strains!K65</f>
        <v>-10.702</v>
      </c>
      <c r="L74" s="19">
        <f>Strains!L65</f>
        <v>80</v>
      </c>
      <c r="M74" s="19">
        <f>Strains!M65</f>
        <v>0</v>
      </c>
      <c r="N74" s="19" t="str">
        <f>Strains!N65</f>
        <v>OFF</v>
      </c>
      <c r="O74" s="19">
        <f>Strains!O65</f>
        <v>32</v>
      </c>
      <c r="P74" s="19">
        <f>Strains!P65</f>
        <v>260000</v>
      </c>
      <c r="Q74" s="19">
        <f>Strains!Q65</f>
        <v>964</v>
      </c>
      <c r="R74" s="19">
        <f>Strains!R65</f>
        <v>609</v>
      </c>
      <c r="S74" s="19">
        <f>Strains!S65</f>
        <v>153</v>
      </c>
      <c r="T74" s="19">
        <f>Strains!T65</f>
        <v>17.334866385048343</v>
      </c>
      <c r="U74" s="19">
        <f>Strains!U65</f>
        <v>0.84615576269303794</v>
      </c>
      <c r="V74" s="19">
        <f>Strains!V65</f>
        <v>-90.064077743854924</v>
      </c>
      <c r="W74" s="19">
        <f>Strains!W65</f>
        <v>2.3708390711670864E-2</v>
      </c>
      <c r="X74" s="19">
        <f>Strains!X65</f>
        <v>1.1917771296060764</v>
      </c>
      <c r="Y74" s="19">
        <f>Strains!Y65</f>
        <v>7.0183773142258862E-2</v>
      </c>
      <c r="Z74" s="19">
        <f>Strains!Z65</f>
        <v>10.944538158637265</v>
      </c>
      <c r="AA74" s="19">
        <f>Strains!AA65</f>
        <v>0.4316700302190295</v>
      </c>
      <c r="AB74" s="19" t="str">
        <f>Strains!AB65</f>
        <v>****</v>
      </c>
      <c r="AC74" s="19" t="str">
        <f>Strains!AC65</f>
        <v>****</v>
      </c>
      <c r="AD74" s="19">
        <f>Strains!AD65</f>
        <v>1.6635123877395279</v>
      </c>
      <c r="AE74" s="19"/>
      <c r="AF74" s="19"/>
      <c r="AG74" s="19" t="s">
        <v>283</v>
      </c>
      <c r="AH74" s="21">
        <v>2.5</v>
      </c>
      <c r="AI74" s="21">
        <f t="shared" si="30"/>
        <v>0</v>
      </c>
      <c r="AJ74" s="22">
        <f t="shared" si="31"/>
        <v>-90.064077743854924</v>
      </c>
      <c r="AK74" s="22">
        <f t="shared" si="32"/>
        <v>2.3708390711670864E-2</v>
      </c>
      <c r="AL74" s="22">
        <f t="shared" si="33"/>
        <v>1.1917771296060764</v>
      </c>
      <c r="AM74" s="22">
        <f t="shared" si="34"/>
        <v>7.0183773142258862E-2</v>
      </c>
      <c r="AN74" s="23">
        <f t="shared" si="35"/>
        <v>147.49857673446166</v>
      </c>
      <c r="AO74" s="23">
        <f t="shared" si="36"/>
        <v>206.75810479309217</v>
      </c>
      <c r="AP74" s="24">
        <f t="shared" si="37"/>
        <v>-90.081000000000003</v>
      </c>
    </row>
    <row r="75" spans="1:42">
      <c r="A75" s="19">
        <f>Strains!A66</f>
        <v>65</v>
      </c>
      <c r="B75" s="19">
        <f>Strains!B66</f>
        <v>65</v>
      </c>
      <c r="C75" s="19">
        <f>Strains!C66</f>
        <v>980009</v>
      </c>
      <c r="D75" s="19">
        <f>Strains!D66</f>
        <v>41540.18760740741</v>
      </c>
      <c r="E75" s="19">
        <f>Strains!E66</f>
        <v>71.87</v>
      </c>
      <c r="F75" s="19">
        <f>Strains!F66</f>
        <v>35.935000000000002</v>
      </c>
      <c r="G75" s="19">
        <f>Strains!G66</f>
        <v>-135.1</v>
      </c>
      <c r="H75" s="19">
        <f>Strains!H66</f>
        <v>-90.2</v>
      </c>
      <c r="I75" s="19">
        <f>Strains!I66</f>
        <v>12</v>
      </c>
      <c r="J75" s="19">
        <f>Strains!J66</f>
        <v>120.8</v>
      </c>
      <c r="K75" s="19">
        <f>Strains!K66</f>
        <v>-10.473000000000001</v>
      </c>
      <c r="L75" s="19">
        <f>Strains!L66</f>
        <v>80</v>
      </c>
      <c r="M75" s="19">
        <f>Strains!M66</f>
        <v>0</v>
      </c>
      <c r="N75" s="19" t="str">
        <f>Strains!N66</f>
        <v>OFF</v>
      </c>
      <c r="O75" s="19">
        <f>Strains!O66</f>
        <v>32</v>
      </c>
      <c r="P75" s="19">
        <f>Strains!P66</f>
        <v>260000</v>
      </c>
      <c r="Q75" s="19">
        <f>Strains!Q66</f>
        <v>959</v>
      </c>
      <c r="R75" s="19">
        <f>Strains!R66</f>
        <v>970</v>
      </c>
      <c r="S75" s="19">
        <f>Strains!S66</f>
        <v>168</v>
      </c>
      <c r="T75" s="19">
        <f>Strains!T66</f>
        <v>33.023210028791091</v>
      </c>
      <c r="U75" s="19">
        <f>Strains!U66</f>
        <v>0.92965902257221111</v>
      </c>
      <c r="V75" s="19">
        <f>Strains!V66</f>
        <v>-90.035079953635403</v>
      </c>
      <c r="W75" s="19">
        <f>Strains!W66</f>
        <v>1.3220203067108225E-2</v>
      </c>
      <c r="X75" s="19">
        <f>Strains!X66</f>
        <v>1.1804535753000573</v>
      </c>
      <c r="Y75" s="19">
        <f>Strains!Y66</f>
        <v>3.7692200121103484E-2</v>
      </c>
      <c r="Z75" s="19">
        <f>Strains!Z66</f>
        <v>11.647456127468333</v>
      </c>
      <c r="AA75" s="19">
        <f>Strains!AA66</f>
        <v>0.40514166900249704</v>
      </c>
      <c r="AB75" s="19" t="str">
        <f>Strains!AB66</f>
        <v>****</v>
      </c>
      <c r="AC75" s="19" t="str">
        <f>Strains!AC66</f>
        <v>****</v>
      </c>
      <c r="AD75" s="19">
        <f>Strains!AD66</f>
        <v>1.5106890668344684</v>
      </c>
      <c r="AE75" s="19"/>
      <c r="AF75" s="19"/>
      <c r="AG75" s="19" t="s">
        <v>283</v>
      </c>
      <c r="AH75" s="21">
        <v>2.5</v>
      </c>
      <c r="AI75" s="21">
        <f t="shared" si="30"/>
        <v>4</v>
      </c>
      <c r="AJ75" s="22">
        <f t="shared" si="31"/>
        <v>-90.035079953635403</v>
      </c>
      <c r="AK75" s="22">
        <f t="shared" si="32"/>
        <v>1.3220203067108225E-2</v>
      </c>
      <c r="AL75" s="22">
        <f t="shared" si="33"/>
        <v>1.1804535753000573</v>
      </c>
      <c r="AM75" s="22">
        <f t="shared" si="34"/>
        <v>3.7692200121103484E-2</v>
      </c>
      <c r="AN75" s="23">
        <f t="shared" si="35"/>
        <v>400.40242375760647</v>
      </c>
      <c r="AO75" s="23">
        <f t="shared" si="36"/>
        <v>115.36354650809596</v>
      </c>
      <c r="AP75" s="24">
        <f t="shared" si="37"/>
        <v>-90.081000000000003</v>
      </c>
    </row>
    <row r="76" spans="1:42">
      <c r="A76" s="19">
        <f>Strains!A67</f>
        <v>66</v>
      </c>
      <c r="B76" s="19">
        <f>Strains!B67</f>
        <v>66</v>
      </c>
      <c r="C76" s="19">
        <f>Strains!C67</f>
        <v>980009</v>
      </c>
      <c r="D76" s="19">
        <f>Strains!D67</f>
        <v>41540.19880578704</v>
      </c>
      <c r="E76" s="19">
        <f>Strains!E67</f>
        <v>71.87</v>
      </c>
      <c r="F76" s="19">
        <f>Strains!F67</f>
        <v>35.935000000000002</v>
      </c>
      <c r="G76" s="19">
        <f>Strains!G67</f>
        <v>-135.1</v>
      </c>
      <c r="H76" s="19">
        <f>Strains!H67</f>
        <v>-90.2</v>
      </c>
      <c r="I76" s="19">
        <f>Strains!I67</f>
        <v>12</v>
      </c>
      <c r="J76" s="19">
        <f>Strains!J67</f>
        <v>124.8</v>
      </c>
      <c r="K76" s="19">
        <f>Strains!K67</f>
        <v>-9.9930000000000003</v>
      </c>
      <c r="L76" s="19">
        <f>Strains!L67</f>
        <v>80</v>
      </c>
      <c r="M76" s="19">
        <f>Strains!M67</f>
        <v>0</v>
      </c>
      <c r="N76" s="19" t="str">
        <f>Strains!N67</f>
        <v>OFF</v>
      </c>
      <c r="O76" s="19">
        <f>Strains!O67</f>
        <v>32</v>
      </c>
      <c r="P76" s="19">
        <f>Strains!P67</f>
        <v>260000</v>
      </c>
      <c r="Q76" s="19">
        <f>Strains!Q67</f>
        <v>961</v>
      </c>
      <c r="R76" s="19">
        <f>Strains!R67</f>
        <v>1089</v>
      </c>
      <c r="S76" s="19">
        <f>Strains!S67</f>
        <v>160</v>
      </c>
      <c r="T76" s="19">
        <f>Strains!T67</f>
        <v>34.484125129602013</v>
      </c>
      <c r="U76" s="19">
        <f>Strains!U67</f>
        <v>1.1094691336819174</v>
      </c>
      <c r="V76" s="19">
        <f>Strains!V67</f>
        <v>-90.204806975547953</v>
      </c>
      <c r="W76" s="19">
        <f>Strains!W67</f>
        <v>1.2883383075863565E-2</v>
      </c>
      <c r="X76" s="19">
        <f>Strains!X67</f>
        <v>1.0112104302463243</v>
      </c>
      <c r="Y76" s="19">
        <f>Strains!Y67</f>
        <v>3.3290007085739488E-2</v>
      </c>
      <c r="Z76" s="19">
        <f>Strains!Z67</f>
        <v>9.9930124743261448</v>
      </c>
      <c r="AA76" s="19">
        <f>Strains!AA67</f>
        <v>0.3558162541232297</v>
      </c>
      <c r="AB76" s="19" t="str">
        <f>Strains!AB67</f>
        <v>****</v>
      </c>
      <c r="AC76" s="19" t="str">
        <f>Strains!AC67</f>
        <v>****</v>
      </c>
      <c r="AD76" s="19">
        <f>Strains!AD67</f>
        <v>1.8380710595375853</v>
      </c>
      <c r="AE76" s="19"/>
      <c r="AF76" s="19"/>
      <c r="AG76" s="19" t="s">
        <v>283</v>
      </c>
      <c r="AH76" s="21">
        <v>2.5</v>
      </c>
      <c r="AI76" s="21">
        <f t="shared" si="30"/>
        <v>8</v>
      </c>
      <c r="AJ76" s="22">
        <f t="shared" si="31"/>
        <v>-90.204806975547953</v>
      </c>
      <c r="AK76" s="22">
        <f t="shared" si="32"/>
        <v>1.2883383075863565E-2</v>
      </c>
      <c r="AL76" s="22">
        <f t="shared" si="33"/>
        <v>1.0112104302463243</v>
      </c>
      <c r="AM76" s="22">
        <f t="shared" si="34"/>
        <v>3.3290007085739488E-2</v>
      </c>
      <c r="AN76" s="23">
        <f t="shared" si="35"/>
        <v>-1077.1479893466608</v>
      </c>
      <c r="AO76" s="23">
        <f t="shared" si="36"/>
        <v>111.92574279694793</v>
      </c>
      <c r="AP76" s="24">
        <f t="shared" si="37"/>
        <v>-90.081000000000003</v>
      </c>
    </row>
    <row r="77" spans="1:42">
      <c r="A77" s="19">
        <f>Strains!A68</f>
        <v>67</v>
      </c>
      <c r="B77" s="19">
        <f>Strains!B68</f>
        <v>67</v>
      </c>
      <c r="C77" s="19">
        <f>Strains!C68</f>
        <v>980009</v>
      </c>
      <c r="D77" s="19">
        <f>Strains!D68</f>
        <v>41540.21002835648</v>
      </c>
      <c r="E77" s="19">
        <f>Strains!E68</f>
        <v>71.87</v>
      </c>
      <c r="F77" s="19">
        <f>Strains!F68</f>
        <v>35.935000000000002</v>
      </c>
      <c r="G77" s="19">
        <f>Strains!G68</f>
        <v>-135.1</v>
      </c>
      <c r="H77" s="19">
        <f>Strains!H68</f>
        <v>-90.2</v>
      </c>
      <c r="I77" s="19">
        <f>Strains!I68</f>
        <v>12</v>
      </c>
      <c r="J77" s="19">
        <f>Strains!J68</f>
        <v>128.80000000000001</v>
      </c>
      <c r="K77" s="19">
        <f>Strains!K68</f>
        <v>-9.9789999999999992</v>
      </c>
      <c r="L77" s="19">
        <f>Strains!L68</f>
        <v>80</v>
      </c>
      <c r="M77" s="19">
        <f>Strains!M68</f>
        <v>0</v>
      </c>
      <c r="N77" s="19" t="str">
        <f>Strains!N68</f>
        <v>OFF</v>
      </c>
      <c r="O77" s="19">
        <f>Strains!O68</f>
        <v>32</v>
      </c>
      <c r="P77" s="19">
        <f>Strains!P68</f>
        <v>260000</v>
      </c>
      <c r="Q77" s="19">
        <f>Strains!Q68</f>
        <v>958</v>
      </c>
      <c r="R77" s="19">
        <f>Strains!R68</f>
        <v>1433</v>
      </c>
      <c r="S77" s="19">
        <f>Strains!S68</f>
        <v>173</v>
      </c>
      <c r="T77" s="19">
        <f>Strains!T68</f>
        <v>36.356879538072285</v>
      </c>
      <c r="U77" s="19">
        <f>Strains!U68</f>
        <v>1.2703510737856809</v>
      </c>
      <c r="V77" s="19">
        <f>Strains!V68</f>
        <v>-90.353303555795264</v>
      </c>
      <c r="W77" s="19">
        <f>Strains!W68</f>
        <v>1.0848488565647924E-2</v>
      </c>
      <c r="X77" s="19">
        <f>Strains!X68</f>
        <v>0.80407268708121438</v>
      </c>
      <c r="Y77" s="19">
        <f>Strains!Y68</f>
        <v>2.5950079882991497E-2</v>
      </c>
      <c r="Z77" s="19">
        <f>Strains!Z68</f>
        <v>8.4526554879745159</v>
      </c>
      <c r="AA77" s="19">
        <f>Strains!AA68</f>
        <v>0.28317289761313785</v>
      </c>
      <c r="AB77" s="19" t="str">
        <f>Strains!AB68</f>
        <v>****</v>
      </c>
      <c r="AC77" s="19" t="str">
        <f>Strains!AC68</f>
        <v>****</v>
      </c>
      <c r="AD77" s="19">
        <f>Strains!AD68</f>
        <v>2.1065911757202151</v>
      </c>
      <c r="AE77" s="19"/>
      <c r="AF77" s="19"/>
      <c r="AG77" s="19" t="s">
        <v>285</v>
      </c>
      <c r="AH77" s="21">
        <v>2.5</v>
      </c>
      <c r="AI77" s="21">
        <f t="shared" si="30"/>
        <v>12.000000000000014</v>
      </c>
      <c r="AJ77" s="22">
        <f t="shared" si="31"/>
        <v>-90.353303555795264</v>
      </c>
      <c r="AK77" s="22">
        <f t="shared" si="32"/>
        <v>1.0848488565647924E-2</v>
      </c>
      <c r="AL77" s="22">
        <f t="shared" si="33"/>
        <v>0.80407268708121438</v>
      </c>
      <c r="AM77" s="22">
        <f t="shared" si="34"/>
        <v>2.5950079882991497E-2</v>
      </c>
      <c r="AN77" s="23">
        <f t="shared" si="35"/>
        <v>-783.51319280978157</v>
      </c>
      <c r="AO77" s="23">
        <f t="shared" si="36"/>
        <v>94.028549547542298</v>
      </c>
      <c r="AP77" s="24">
        <f t="shared" si="37"/>
        <v>-90.263000000000005</v>
      </c>
    </row>
    <row r="78" spans="1:42">
      <c r="A78" s="19">
        <f>Strains!A69</f>
        <v>68</v>
      </c>
      <c r="B78" s="19">
        <f>Strains!B69</f>
        <v>68</v>
      </c>
      <c r="C78" s="19">
        <f>Strains!C69</f>
        <v>980009</v>
      </c>
      <c r="D78" s="19">
        <f>Strains!D69</f>
        <v>41540.221206018519</v>
      </c>
      <c r="E78" s="19">
        <f>Strains!E69</f>
        <v>71.87</v>
      </c>
      <c r="F78" s="19">
        <f>Strains!F69</f>
        <v>35.935000000000002</v>
      </c>
      <c r="G78" s="19">
        <f>Strains!G69</f>
        <v>-135.1</v>
      </c>
      <c r="H78" s="19">
        <f>Strains!H69</f>
        <v>-90.2</v>
      </c>
      <c r="I78" s="19">
        <f>Strains!I69</f>
        <v>12</v>
      </c>
      <c r="J78" s="19">
        <f>Strains!J69</f>
        <v>132.80000000000001</v>
      </c>
      <c r="K78" s="19">
        <f>Strains!K69</f>
        <v>-10.130000000000001</v>
      </c>
      <c r="L78" s="19">
        <f>Strains!L69</f>
        <v>80</v>
      </c>
      <c r="M78" s="19">
        <f>Strains!M69</f>
        <v>0</v>
      </c>
      <c r="N78" s="19" t="str">
        <f>Strains!N69</f>
        <v>OFF</v>
      </c>
      <c r="O78" s="19">
        <f>Strains!O69</f>
        <v>32</v>
      </c>
      <c r="P78" s="19">
        <f>Strains!P69</f>
        <v>260000</v>
      </c>
      <c r="Q78" s="19">
        <f>Strains!Q69</f>
        <v>960</v>
      </c>
      <c r="R78" s="19">
        <f>Strains!R69</f>
        <v>1414</v>
      </c>
      <c r="S78" s="19">
        <f>Strains!S69</f>
        <v>168</v>
      </c>
      <c r="T78" s="19">
        <f>Strains!T69</f>
        <v>35.744311565572055</v>
      </c>
      <c r="U78" s="19">
        <f>Strains!U69</f>
        <v>1.2608150582142852</v>
      </c>
      <c r="V78" s="19">
        <f>Strains!V69</f>
        <v>-90.253871672654114</v>
      </c>
      <c r="W78" s="19">
        <f>Strains!W69</f>
        <v>1.0798730192866555E-2</v>
      </c>
      <c r="X78" s="19">
        <f>Strains!X69</f>
        <v>0.79665791186408252</v>
      </c>
      <c r="Y78" s="19">
        <f>Strains!Y69</f>
        <v>2.5818836203738777E-2</v>
      </c>
      <c r="Z78" s="19">
        <f>Strains!Z69</f>
        <v>8.0363269935147468</v>
      </c>
      <c r="AA78" s="19">
        <f>Strains!AA69</f>
        <v>0.27448155840447014</v>
      </c>
      <c r="AB78" s="19" t="str">
        <f>Strains!AB69</f>
        <v>****</v>
      </c>
      <c r="AC78" s="19" t="str">
        <f>Strains!AC69</f>
        <v>****</v>
      </c>
      <c r="AD78" s="19">
        <f>Strains!AD69</f>
        <v>2.1142423050027515</v>
      </c>
      <c r="AE78" s="19"/>
      <c r="AF78" s="19"/>
      <c r="AG78" s="19" t="s">
        <v>285</v>
      </c>
      <c r="AH78" s="21">
        <v>2.5</v>
      </c>
      <c r="AI78" s="21">
        <f t="shared" si="30"/>
        <v>16.000000000000014</v>
      </c>
      <c r="AJ78" s="22">
        <f t="shared" si="31"/>
        <v>-90.253871672654114</v>
      </c>
      <c r="AK78" s="22">
        <f t="shared" si="32"/>
        <v>1.0798730192866555E-2</v>
      </c>
      <c r="AL78" s="22">
        <f t="shared" si="33"/>
        <v>0.79665791186408252</v>
      </c>
      <c r="AM78" s="22">
        <f t="shared" si="34"/>
        <v>2.5818836203738777E-2</v>
      </c>
      <c r="AN78" s="23">
        <f t="shared" si="35"/>
        <v>79.304326626949972</v>
      </c>
      <c r="AO78" s="23">
        <f t="shared" si="36"/>
        <v>93.840753119467394</v>
      </c>
      <c r="AP78" s="24">
        <f t="shared" si="37"/>
        <v>-90.263000000000005</v>
      </c>
    </row>
    <row r="79" spans="1:42">
      <c r="AG79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980009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2013-09-23T14:17:51Z</dcterms:created>
  <dcterms:modified xsi:type="dcterms:W3CDTF">2013-09-26T13:41:25Z</dcterms:modified>
</cp:coreProperties>
</file>