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9600" activeTab="2"/>
  </bookViews>
  <sheets>
    <sheet name="Navigation" sheetId="3" r:id="rId1"/>
    <sheet name="Strains" sheetId="2" r:id="rId2"/>
    <sheet name="980049" sheetId="1" r:id="rId3"/>
  </sheets>
  <externalReferences>
    <externalReference r:id="rId4"/>
  </externalReferences>
  <definedNames>
    <definedName name="solver_adj" localSheetId="2" hidden="1">'980049'!$G$130:$J$130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'980049'!$H$133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F162" i="1"/>
  <c r="G162"/>
  <c r="M5" i="2"/>
  <c r="I5"/>
  <c r="M4"/>
  <c r="I4"/>
  <c r="M3"/>
  <c r="I3"/>
  <c r="M2"/>
  <c r="I2"/>
  <c r="F161" i="1"/>
  <c r="G161"/>
  <c r="F160"/>
  <c r="G160"/>
  <c r="F158"/>
  <c r="G158"/>
  <c r="F159"/>
  <c r="G159"/>
  <c r="F155"/>
  <c r="G155"/>
  <c r="F156"/>
  <c r="G156"/>
  <c r="F157"/>
  <c r="G157"/>
  <c r="H80"/>
  <c r="F115"/>
  <c r="G115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33"/>
  <c r="G133" l="1"/>
  <c r="H133" s="1"/>
  <c r="P77"/>
  <c r="P76"/>
  <c r="F114"/>
  <c r="G114"/>
  <c r="F113"/>
  <c r="G113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80"/>
  <c r="G112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80"/>
</calcChain>
</file>

<file path=xl/sharedStrings.xml><?xml version="1.0" encoding="utf-8"?>
<sst xmlns="http://schemas.openxmlformats.org/spreadsheetml/2006/main" count="147" uniqueCount="76">
  <si>
    <t xml:space="preserve">                                                                                </t>
  </si>
  <si>
    <t xml:space="preserve">Run :     1  Seq   1  Rec   1  File L3A:980049  Date  3-JAN-2014 12:31:10.06    </t>
  </si>
  <si>
    <t xml:space="preserve">Mode: MW_ANGLE      Npts    51 Rpts     0                                       </t>
  </si>
  <si>
    <t xml:space="preserve">Cmon: Mon1[  DB]=   18000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</si>
  <si>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</si>
  <si>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</si>
  <si>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</si>
  <si>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-41.750  PHI= -83.500 DSRD=  17.000     </t>
  </si>
  <si>
    <t xml:space="preserve">Drv : XPOS=-108.220 YPOS= -10.200 ZPOS=  52.000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</si>
  <si>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</si>
  <si>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</si>
  <si>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</si>
  <si>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L3A:980049  Date  3-JAN-2014 12:32:52.47    </t>
  </si>
  <si>
    <t xml:space="preserve">Cmon: Mon1[  DB]=   16500 *     1  Mon2[CF]=*      0                            </t>
  </si>
  <si>
    <t xml:space="preserve">Run :     3  Seq   1  Rec   2  File L3A:980049  Date  3-JAN-2014 14:28:57.27    </t>
  </si>
  <si>
    <t xml:space="preserve">Mode: MW_ANGLE      Npts    61 Rpts     0                                       </t>
  </si>
  <si>
    <t xml:space="preserve">Cmon: Mon1[  DB]=   15000 *     1  Mon2[CF]=*      0                            </t>
  </si>
  <si>
    <t xml:space="preserve">Drv :  2TM=  71.880 TMFR=  35.940  PSI= -45.100  PHI= -90.200 DSRD=  12.000     </t>
  </si>
  <si>
    <t xml:space="preserve">Drv : XPOS=-106.750 YPOS= -19.700 ZPOS= -94.000 DSTD=   0.000                   </t>
  </si>
  <si>
    <t xml:space="preserve">Osc : PSI will oscillate     3.000 deg. during count.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</si>
  <si>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</si>
  <si>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</si>
  <si>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</si>
  <si>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</si>
  <si>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</si>
  <si>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</si>
  <si>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</si>
  <si>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</si>
  <si>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</si>
  <si>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</si>
  <si>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</si>
  <si>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</si>
  <si>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</si>
  <si>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</si>
  <si>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</si>
  <si>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</si>
  <si>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</si>
  <si>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</si>
  <si>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</si>
  <si>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</si>
  <si>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</si>
  <si>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</si>
  <si>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</si>
  <si>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</si>
  <si>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</si>
  <si>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</si>
  <si>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</si>
  <si>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</si>
  <si>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</si>
  <si>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</si>
  <si>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</si>
  <si>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</si>
  <si>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</si>
  <si>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</si>
  <si>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</si>
  <si>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</si>
  <si>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</si>
  <si>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</si>
  <si>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</si>
  <si>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</si>
  <si>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</si>
  <si>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</si>
  <si>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</si>
  <si>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</si>
  <si>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</si>
  <si>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Zcentre</t>
  </si>
  <si>
    <t>Width</t>
  </si>
  <si>
    <t>Back</t>
  </si>
  <si>
    <t>Phi</t>
  </si>
  <si>
    <t>Calc</t>
  </si>
  <si>
    <t>Error</t>
  </si>
  <si>
    <t>CHI2</t>
  </si>
  <si>
    <t xml:space="preserve">Run :     4  Seq   1  Rec   3  File L3A:980049  Date  3-JAN-2014 15:25:20.00    </t>
  </si>
  <si>
    <t xml:space="preserve">Mode: MW_ANGLE      Npts    41 Rpts     0                                       </t>
  </si>
  <si>
    <t xml:space="preserve">Cmon: Mon1[  DB]=   10000 *     1  Mon2[CF]=*      0                            </t>
  </si>
  <si>
    <t xml:space="preserve">Drv : XPOS=-106.750 YPOS= -19.700 ZPOS=   3.500 DSTD=   0.000                   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</si>
</sst>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'980049'!$B$80:$B$115</c:f>
              <c:numCache>
                <c:formatCode>General</c:formatCode>
                <c:ptCount val="36"/>
                <c:pt idx="0">
                  <c:v>-93.995000000000005</c:v>
                </c:pt>
                <c:pt idx="1">
                  <c:v>-94.26</c:v>
                </c:pt>
                <c:pt idx="2">
                  <c:v>-94.504999999999995</c:v>
                </c:pt>
                <c:pt idx="3">
                  <c:v>-94.745000000000005</c:v>
                </c:pt>
                <c:pt idx="4">
                  <c:v>-94.995000000000005</c:v>
                </c:pt>
                <c:pt idx="5">
                  <c:v>-95.254999999999995</c:v>
                </c:pt>
                <c:pt idx="6">
                  <c:v>-95.495000000000005</c:v>
                </c:pt>
                <c:pt idx="7">
                  <c:v>-95.745000000000005</c:v>
                </c:pt>
                <c:pt idx="8">
                  <c:v>-96.01</c:v>
                </c:pt>
                <c:pt idx="9">
                  <c:v>-96.245000000000005</c:v>
                </c:pt>
                <c:pt idx="10">
                  <c:v>-96.495000000000005</c:v>
                </c:pt>
                <c:pt idx="11">
                  <c:v>-96.745000000000005</c:v>
                </c:pt>
                <c:pt idx="12">
                  <c:v>-97.01</c:v>
                </c:pt>
                <c:pt idx="13">
                  <c:v>-97.245000000000005</c:v>
                </c:pt>
                <c:pt idx="14">
                  <c:v>-97.495000000000005</c:v>
                </c:pt>
                <c:pt idx="15">
                  <c:v>-97.75</c:v>
                </c:pt>
                <c:pt idx="16">
                  <c:v>-98</c:v>
                </c:pt>
                <c:pt idx="17">
                  <c:v>-98.25</c:v>
                </c:pt>
                <c:pt idx="18">
                  <c:v>-98.5</c:v>
                </c:pt>
                <c:pt idx="19">
                  <c:v>-98.75</c:v>
                </c:pt>
                <c:pt idx="20">
                  <c:v>-99</c:v>
                </c:pt>
                <c:pt idx="21">
                  <c:v>-99.25</c:v>
                </c:pt>
                <c:pt idx="22">
                  <c:v>-99.5</c:v>
                </c:pt>
                <c:pt idx="23">
                  <c:v>-99.745000000000005</c:v>
                </c:pt>
                <c:pt idx="24">
                  <c:v>-100</c:v>
                </c:pt>
                <c:pt idx="25">
                  <c:v>-100.26</c:v>
                </c:pt>
                <c:pt idx="26">
                  <c:v>-100.495</c:v>
                </c:pt>
                <c:pt idx="27">
                  <c:v>-100.75</c:v>
                </c:pt>
                <c:pt idx="28">
                  <c:v>-100.995</c:v>
                </c:pt>
                <c:pt idx="29">
                  <c:v>-101.245</c:v>
                </c:pt>
                <c:pt idx="30">
                  <c:v>-101.495</c:v>
                </c:pt>
                <c:pt idx="31">
                  <c:v>-101.745</c:v>
                </c:pt>
                <c:pt idx="32">
                  <c:v>-102.01</c:v>
                </c:pt>
                <c:pt idx="33">
                  <c:v>-102.245</c:v>
                </c:pt>
                <c:pt idx="34">
                  <c:v>-102.505</c:v>
                </c:pt>
                <c:pt idx="35">
                  <c:v>-102.745</c:v>
                </c:pt>
              </c:numCache>
            </c:numRef>
          </c:xVal>
          <c:yVal>
            <c:numRef>
              <c:f>'980049'!$E$80:$E$115</c:f>
              <c:numCache>
                <c:formatCode>General</c:formatCode>
                <c:ptCount val="36"/>
                <c:pt idx="0">
                  <c:v>252</c:v>
                </c:pt>
                <c:pt idx="1">
                  <c:v>283</c:v>
                </c:pt>
                <c:pt idx="2">
                  <c:v>238</c:v>
                </c:pt>
                <c:pt idx="3">
                  <c:v>240</c:v>
                </c:pt>
                <c:pt idx="4">
                  <c:v>243</c:v>
                </c:pt>
                <c:pt idx="5">
                  <c:v>241</c:v>
                </c:pt>
                <c:pt idx="6">
                  <c:v>234</c:v>
                </c:pt>
                <c:pt idx="7">
                  <c:v>224</c:v>
                </c:pt>
                <c:pt idx="8">
                  <c:v>244</c:v>
                </c:pt>
                <c:pt idx="9">
                  <c:v>243</c:v>
                </c:pt>
                <c:pt idx="10">
                  <c:v>245</c:v>
                </c:pt>
                <c:pt idx="11">
                  <c:v>253</c:v>
                </c:pt>
                <c:pt idx="12">
                  <c:v>223</c:v>
                </c:pt>
                <c:pt idx="13">
                  <c:v>254</c:v>
                </c:pt>
                <c:pt idx="14">
                  <c:v>244</c:v>
                </c:pt>
                <c:pt idx="15">
                  <c:v>241</c:v>
                </c:pt>
                <c:pt idx="16">
                  <c:v>256</c:v>
                </c:pt>
                <c:pt idx="17">
                  <c:v>258</c:v>
                </c:pt>
                <c:pt idx="18">
                  <c:v>267</c:v>
                </c:pt>
                <c:pt idx="19">
                  <c:v>232</c:v>
                </c:pt>
                <c:pt idx="20">
                  <c:v>204</c:v>
                </c:pt>
                <c:pt idx="21">
                  <c:v>221</c:v>
                </c:pt>
                <c:pt idx="22">
                  <c:v>194</c:v>
                </c:pt>
                <c:pt idx="23">
                  <c:v>180</c:v>
                </c:pt>
                <c:pt idx="24">
                  <c:v>180</c:v>
                </c:pt>
                <c:pt idx="25">
                  <c:v>144</c:v>
                </c:pt>
                <c:pt idx="26">
                  <c:v>149</c:v>
                </c:pt>
                <c:pt idx="27">
                  <c:v>130</c:v>
                </c:pt>
                <c:pt idx="28">
                  <c:v>127</c:v>
                </c:pt>
                <c:pt idx="29">
                  <c:v>155</c:v>
                </c:pt>
                <c:pt idx="30">
                  <c:v>138</c:v>
                </c:pt>
                <c:pt idx="31">
                  <c:v>135</c:v>
                </c:pt>
                <c:pt idx="32">
                  <c:v>142</c:v>
                </c:pt>
                <c:pt idx="33">
                  <c:v>117</c:v>
                </c:pt>
                <c:pt idx="34">
                  <c:v>131</c:v>
                </c:pt>
                <c:pt idx="35">
                  <c:v>122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'980049'!$B$80:$B$115</c:f>
              <c:numCache>
                <c:formatCode>General</c:formatCode>
                <c:ptCount val="36"/>
                <c:pt idx="0">
                  <c:v>-93.995000000000005</c:v>
                </c:pt>
                <c:pt idx="1">
                  <c:v>-94.26</c:v>
                </c:pt>
                <c:pt idx="2">
                  <c:v>-94.504999999999995</c:v>
                </c:pt>
                <c:pt idx="3">
                  <c:v>-94.745000000000005</c:v>
                </c:pt>
                <c:pt idx="4">
                  <c:v>-94.995000000000005</c:v>
                </c:pt>
                <c:pt idx="5">
                  <c:v>-95.254999999999995</c:v>
                </c:pt>
                <c:pt idx="6">
                  <c:v>-95.495000000000005</c:v>
                </c:pt>
                <c:pt idx="7">
                  <c:v>-95.745000000000005</c:v>
                </c:pt>
                <c:pt idx="8">
                  <c:v>-96.01</c:v>
                </c:pt>
                <c:pt idx="9">
                  <c:v>-96.245000000000005</c:v>
                </c:pt>
                <c:pt idx="10">
                  <c:v>-96.495000000000005</c:v>
                </c:pt>
                <c:pt idx="11">
                  <c:v>-96.745000000000005</c:v>
                </c:pt>
                <c:pt idx="12">
                  <c:v>-97.01</c:v>
                </c:pt>
                <c:pt idx="13">
                  <c:v>-97.245000000000005</c:v>
                </c:pt>
                <c:pt idx="14">
                  <c:v>-97.495000000000005</c:v>
                </c:pt>
                <c:pt idx="15">
                  <c:v>-97.75</c:v>
                </c:pt>
                <c:pt idx="16">
                  <c:v>-98</c:v>
                </c:pt>
                <c:pt idx="17">
                  <c:v>-98.25</c:v>
                </c:pt>
                <c:pt idx="18">
                  <c:v>-98.5</c:v>
                </c:pt>
                <c:pt idx="19">
                  <c:v>-98.75</c:v>
                </c:pt>
                <c:pt idx="20">
                  <c:v>-99</c:v>
                </c:pt>
                <c:pt idx="21">
                  <c:v>-99.25</c:v>
                </c:pt>
                <c:pt idx="22">
                  <c:v>-99.5</c:v>
                </c:pt>
                <c:pt idx="23">
                  <c:v>-99.745000000000005</c:v>
                </c:pt>
                <c:pt idx="24">
                  <c:v>-100</c:v>
                </c:pt>
                <c:pt idx="25">
                  <c:v>-100.26</c:v>
                </c:pt>
                <c:pt idx="26">
                  <c:v>-100.495</c:v>
                </c:pt>
                <c:pt idx="27">
                  <c:v>-100.75</c:v>
                </c:pt>
                <c:pt idx="28">
                  <c:v>-100.995</c:v>
                </c:pt>
                <c:pt idx="29">
                  <c:v>-101.245</c:v>
                </c:pt>
                <c:pt idx="30">
                  <c:v>-101.495</c:v>
                </c:pt>
                <c:pt idx="31">
                  <c:v>-101.745</c:v>
                </c:pt>
                <c:pt idx="32">
                  <c:v>-102.01</c:v>
                </c:pt>
                <c:pt idx="33">
                  <c:v>-102.245</c:v>
                </c:pt>
                <c:pt idx="34">
                  <c:v>-102.505</c:v>
                </c:pt>
                <c:pt idx="35">
                  <c:v>-102.745</c:v>
                </c:pt>
              </c:numCache>
            </c:numRef>
          </c:xVal>
          <c:yVal>
            <c:numRef>
              <c:f>'980049'!$F$80:$F$115</c:f>
              <c:numCache>
                <c:formatCode>General</c:formatCode>
                <c:ptCount val="36"/>
                <c:pt idx="0">
                  <c:v>245.43394996999803</c:v>
                </c:pt>
                <c:pt idx="1">
                  <c:v>245.43394996999803</c:v>
                </c:pt>
                <c:pt idx="2">
                  <c:v>245.43394996999803</c:v>
                </c:pt>
                <c:pt idx="3">
                  <c:v>245.43394996999803</c:v>
                </c:pt>
                <c:pt idx="4">
                  <c:v>245.43394996999803</c:v>
                </c:pt>
                <c:pt idx="5">
                  <c:v>245.43394996999803</c:v>
                </c:pt>
                <c:pt idx="6">
                  <c:v>245.43394996999803</c:v>
                </c:pt>
                <c:pt idx="7">
                  <c:v>245.43394996999803</c:v>
                </c:pt>
                <c:pt idx="8">
                  <c:v>245.43394996999803</c:v>
                </c:pt>
                <c:pt idx="9">
                  <c:v>245.43394996999803</c:v>
                </c:pt>
                <c:pt idx="10">
                  <c:v>245.43394996999803</c:v>
                </c:pt>
                <c:pt idx="11">
                  <c:v>245.43394996999803</c:v>
                </c:pt>
                <c:pt idx="12">
                  <c:v>245.43394996999803</c:v>
                </c:pt>
                <c:pt idx="13">
                  <c:v>245.43394996999803</c:v>
                </c:pt>
                <c:pt idx="14">
                  <c:v>245.43394996999803</c:v>
                </c:pt>
                <c:pt idx="15">
                  <c:v>245.43394996999803</c:v>
                </c:pt>
                <c:pt idx="16">
                  <c:v>245.43394996999803</c:v>
                </c:pt>
                <c:pt idx="17">
                  <c:v>245.43394996999803</c:v>
                </c:pt>
                <c:pt idx="18">
                  <c:v>245.43394996999803</c:v>
                </c:pt>
                <c:pt idx="19">
                  <c:v>232.72499387985317</c:v>
                </c:pt>
                <c:pt idx="20">
                  <c:v>220.01559222558916</c:v>
                </c:pt>
                <c:pt idx="21">
                  <c:v>207.30619057132509</c:v>
                </c:pt>
                <c:pt idx="22">
                  <c:v>194.59678891706108</c:v>
                </c:pt>
                <c:pt idx="23">
                  <c:v>182.14157529588209</c:v>
                </c:pt>
                <c:pt idx="24">
                  <c:v>169.17798560853299</c:v>
                </c:pt>
                <c:pt idx="25">
                  <c:v>155.96020788809813</c:v>
                </c:pt>
                <c:pt idx="26">
                  <c:v>144.01337033308994</c:v>
                </c:pt>
                <c:pt idx="27">
                  <c:v>137.25685328688604</c:v>
                </c:pt>
                <c:pt idx="28">
                  <c:v>137.25685328688604</c:v>
                </c:pt>
                <c:pt idx="29">
                  <c:v>137.25685328688604</c:v>
                </c:pt>
                <c:pt idx="30">
                  <c:v>137.25685328688604</c:v>
                </c:pt>
                <c:pt idx="31">
                  <c:v>137.25685328688604</c:v>
                </c:pt>
                <c:pt idx="32">
                  <c:v>137.25685328688604</c:v>
                </c:pt>
                <c:pt idx="33">
                  <c:v>137.25685328688604</c:v>
                </c:pt>
                <c:pt idx="34">
                  <c:v>137.25685328688604</c:v>
                </c:pt>
                <c:pt idx="35">
                  <c:v>137.25685328688604</c:v>
                </c:pt>
              </c:numCache>
            </c:numRef>
          </c:yVal>
        </c:ser>
        <c:axId val="136493696"/>
        <c:axId val="135850240"/>
      </c:scatterChart>
      <c:valAx>
        <c:axId val="136493696"/>
        <c:scaling>
          <c:orientation val="minMax"/>
        </c:scaling>
        <c:axPos val="b"/>
        <c:numFmt formatCode="General" sourceLinked="1"/>
        <c:tickLblPos val="nextTo"/>
        <c:crossAx val="135850240"/>
        <c:crosses val="autoZero"/>
        <c:crossBetween val="midCat"/>
      </c:valAx>
      <c:valAx>
        <c:axId val="135850240"/>
        <c:scaling>
          <c:orientation val="minMax"/>
        </c:scaling>
        <c:axPos val="l"/>
        <c:majorGridlines/>
        <c:numFmt formatCode="General" sourceLinked="1"/>
        <c:tickLblPos val="nextTo"/>
        <c:crossAx val="1364936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'980049'!$B$133:$B$167</c:f>
              <c:numCache>
                <c:formatCode>General</c:formatCode>
                <c:ptCount val="35"/>
                <c:pt idx="0">
                  <c:v>3.5</c:v>
                </c:pt>
                <c:pt idx="1">
                  <c:v>3.25</c:v>
                </c:pt>
                <c:pt idx="2">
                  <c:v>3.0049999999999999</c:v>
                </c:pt>
                <c:pt idx="3">
                  <c:v>2.7549999999999999</c:v>
                </c:pt>
                <c:pt idx="4">
                  <c:v>2.5</c:v>
                </c:pt>
                <c:pt idx="5">
                  <c:v>2.2549999999999999</c:v>
                </c:pt>
                <c:pt idx="6">
                  <c:v>2</c:v>
                </c:pt>
                <c:pt idx="7">
                  <c:v>1.75</c:v>
                </c:pt>
                <c:pt idx="8">
                  <c:v>1.5</c:v>
                </c:pt>
                <c:pt idx="9">
                  <c:v>1.25</c:v>
                </c:pt>
                <c:pt idx="10">
                  <c:v>1.01</c:v>
                </c:pt>
                <c:pt idx="11">
                  <c:v>0.75</c:v>
                </c:pt>
                <c:pt idx="12">
                  <c:v>0.51</c:v>
                </c:pt>
                <c:pt idx="13">
                  <c:v>0.245</c:v>
                </c:pt>
                <c:pt idx="14">
                  <c:v>0</c:v>
                </c:pt>
                <c:pt idx="15">
                  <c:v>-0.25</c:v>
                </c:pt>
                <c:pt idx="16">
                  <c:v>-0.5</c:v>
                </c:pt>
                <c:pt idx="17">
                  <c:v>-0.75</c:v>
                </c:pt>
                <c:pt idx="18">
                  <c:v>-1</c:v>
                </c:pt>
                <c:pt idx="19">
                  <c:v>-1.25</c:v>
                </c:pt>
                <c:pt idx="20">
                  <c:v>-1.5</c:v>
                </c:pt>
                <c:pt idx="21">
                  <c:v>-1.7450000000000001</c:v>
                </c:pt>
                <c:pt idx="22">
                  <c:v>-2</c:v>
                </c:pt>
                <c:pt idx="23">
                  <c:v>-2.2450000000000001</c:v>
                </c:pt>
                <c:pt idx="24">
                  <c:v>-2.5</c:v>
                </c:pt>
                <c:pt idx="25">
                  <c:v>-2.75</c:v>
                </c:pt>
                <c:pt idx="26">
                  <c:v>-3</c:v>
                </c:pt>
                <c:pt idx="27">
                  <c:v>-3.25</c:v>
                </c:pt>
                <c:pt idx="28">
                  <c:v>-3.5</c:v>
                </c:pt>
                <c:pt idx="29">
                  <c:v>-3.75</c:v>
                </c:pt>
              </c:numCache>
            </c:numRef>
          </c:xVal>
          <c:yVal>
            <c:numRef>
              <c:f>'980049'!$E$133:$E$167</c:f>
              <c:numCache>
                <c:formatCode>General</c:formatCode>
                <c:ptCount val="35"/>
                <c:pt idx="0">
                  <c:v>185</c:v>
                </c:pt>
                <c:pt idx="1">
                  <c:v>180</c:v>
                </c:pt>
                <c:pt idx="2">
                  <c:v>231</c:v>
                </c:pt>
                <c:pt idx="3">
                  <c:v>197</c:v>
                </c:pt>
                <c:pt idx="4">
                  <c:v>214</c:v>
                </c:pt>
                <c:pt idx="5">
                  <c:v>224</c:v>
                </c:pt>
                <c:pt idx="6">
                  <c:v>202</c:v>
                </c:pt>
                <c:pt idx="7">
                  <c:v>185</c:v>
                </c:pt>
                <c:pt idx="8">
                  <c:v>211</c:v>
                </c:pt>
                <c:pt idx="9">
                  <c:v>188</c:v>
                </c:pt>
                <c:pt idx="10">
                  <c:v>182</c:v>
                </c:pt>
                <c:pt idx="11">
                  <c:v>168</c:v>
                </c:pt>
                <c:pt idx="12">
                  <c:v>160</c:v>
                </c:pt>
                <c:pt idx="13">
                  <c:v>151</c:v>
                </c:pt>
                <c:pt idx="14">
                  <c:v>127</c:v>
                </c:pt>
                <c:pt idx="15">
                  <c:v>132</c:v>
                </c:pt>
                <c:pt idx="16">
                  <c:v>118</c:v>
                </c:pt>
                <c:pt idx="17">
                  <c:v>112</c:v>
                </c:pt>
                <c:pt idx="18">
                  <c:v>99</c:v>
                </c:pt>
                <c:pt idx="19">
                  <c:v>78</c:v>
                </c:pt>
                <c:pt idx="20">
                  <c:v>107</c:v>
                </c:pt>
                <c:pt idx="21">
                  <c:v>103</c:v>
                </c:pt>
                <c:pt idx="22">
                  <c:v>81</c:v>
                </c:pt>
                <c:pt idx="23">
                  <c:v>99</c:v>
                </c:pt>
                <c:pt idx="24">
                  <c:v>79</c:v>
                </c:pt>
                <c:pt idx="25">
                  <c:v>80</c:v>
                </c:pt>
                <c:pt idx="26">
                  <c:v>78</c:v>
                </c:pt>
                <c:pt idx="27">
                  <c:v>100</c:v>
                </c:pt>
                <c:pt idx="28">
                  <c:v>87</c:v>
                </c:pt>
                <c:pt idx="29">
                  <c:v>94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'980049'!$B$133:$B$167</c:f>
              <c:numCache>
                <c:formatCode>General</c:formatCode>
                <c:ptCount val="35"/>
                <c:pt idx="0">
                  <c:v>3.5</c:v>
                </c:pt>
                <c:pt idx="1">
                  <c:v>3.25</c:v>
                </c:pt>
                <c:pt idx="2">
                  <c:v>3.0049999999999999</c:v>
                </c:pt>
                <c:pt idx="3">
                  <c:v>2.7549999999999999</c:v>
                </c:pt>
                <c:pt idx="4">
                  <c:v>2.5</c:v>
                </c:pt>
                <c:pt idx="5">
                  <c:v>2.2549999999999999</c:v>
                </c:pt>
                <c:pt idx="6">
                  <c:v>2</c:v>
                </c:pt>
                <c:pt idx="7">
                  <c:v>1.75</c:v>
                </c:pt>
                <c:pt idx="8">
                  <c:v>1.5</c:v>
                </c:pt>
                <c:pt idx="9">
                  <c:v>1.25</c:v>
                </c:pt>
                <c:pt idx="10">
                  <c:v>1.01</c:v>
                </c:pt>
                <c:pt idx="11">
                  <c:v>0.75</c:v>
                </c:pt>
                <c:pt idx="12">
                  <c:v>0.51</c:v>
                </c:pt>
                <c:pt idx="13">
                  <c:v>0.245</c:v>
                </c:pt>
                <c:pt idx="14">
                  <c:v>0</c:v>
                </c:pt>
                <c:pt idx="15">
                  <c:v>-0.25</c:v>
                </c:pt>
                <c:pt idx="16">
                  <c:v>-0.5</c:v>
                </c:pt>
                <c:pt idx="17">
                  <c:v>-0.75</c:v>
                </c:pt>
                <c:pt idx="18">
                  <c:v>-1</c:v>
                </c:pt>
                <c:pt idx="19">
                  <c:v>-1.25</c:v>
                </c:pt>
                <c:pt idx="20">
                  <c:v>-1.5</c:v>
                </c:pt>
                <c:pt idx="21">
                  <c:v>-1.7450000000000001</c:v>
                </c:pt>
                <c:pt idx="22">
                  <c:v>-2</c:v>
                </c:pt>
                <c:pt idx="23">
                  <c:v>-2.2450000000000001</c:v>
                </c:pt>
                <c:pt idx="24">
                  <c:v>-2.5</c:v>
                </c:pt>
                <c:pt idx="25">
                  <c:v>-2.75</c:v>
                </c:pt>
                <c:pt idx="26">
                  <c:v>-3</c:v>
                </c:pt>
                <c:pt idx="27">
                  <c:v>-3.25</c:v>
                </c:pt>
                <c:pt idx="28">
                  <c:v>-3.5</c:v>
                </c:pt>
                <c:pt idx="29">
                  <c:v>-3.75</c:v>
                </c:pt>
              </c:numCache>
            </c:numRef>
          </c:xVal>
          <c:yVal>
            <c:numRef>
              <c:f>'980049'!$F$133:$F$167</c:f>
              <c:numCache>
                <c:formatCode>General</c:formatCode>
                <c:ptCount val="35"/>
                <c:pt idx="0">
                  <c:v>200.91394340630299</c:v>
                </c:pt>
                <c:pt idx="1">
                  <c:v>200.91394340630299</c:v>
                </c:pt>
                <c:pt idx="2">
                  <c:v>200.91394340630299</c:v>
                </c:pt>
                <c:pt idx="3">
                  <c:v>200.91394340630299</c:v>
                </c:pt>
                <c:pt idx="4">
                  <c:v>200.91394340630299</c:v>
                </c:pt>
                <c:pt idx="5">
                  <c:v>200.91394340630299</c:v>
                </c:pt>
                <c:pt idx="6">
                  <c:v>200.91394340630299</c:v>
                </c:pt>
                <c:pt idx="7">
                  <c:v>200.91394340630299</c:v>
                </c:pt>
                <c:pt idx="8">
                  <c:v>200.91394340630299</c:v>
                </c:pt>
                <c:pt idx="9">
                  <c:v>190.63177251558886</c:v>
                </c:pt>
                <c:pt idx="10">
                  <c:v>180.76088839411005</c:v>
                </c:pt>
                <c:pt idx="11">
                  <c:v>170.06743059584139</c:v>
                </c:pt>
                <c:pt idx="12">
                  <c:v>160.19654647436261</c:v>
                </c:pt>
                <c:pt idx="13">
                  <c:v>149.29744525689642</c:v>
                </c:pt>
                <c:pt idx="14">
                  <c:v>139.22091771622016</c:v>
                </c:pt>
                <c:pt idx="15">
                  <c:v>128.9387467563464</c:v>
                </c:pt>
                <c:pt idx="16">
                  <c:v>118.65657579647267</c:v>
                </c:pt>
                <c:pt idx="17">
                  <c:v>108.37440483659893</c:v>
                </c:pt>
                <c:pt idx="18">
                  <c:v>98.092233876725174</c:v>
                </c:pt>
                <c:pt idx="19">
                  <c:v>87.947456958196355</c:v>
                </c:pt>
                <c:pt idx="20">
                  <c:v>87.947456958196355</c:v>
                </c:pt>
                <c:pt idx="21">
                  <c:v>87.947456958196355</c:v>
                </c:pt>
                <c:pt idx="22">
                  <c:v>87.947456958196355</c:v>
                </c:pt>
                <c:pt idx="23">
                  <c:v>87.947456958196355</c:v>
                </c:pt>
                <c:pt idx="24">
                  <c:v>87.947456958196355</c:v>
                </c:pt>
                <c:pt idx="25">
                  <c:v>87.947456958196355</c:v>
                </c:pt>
                <c:pt idx="26">
                  <c:v>87.947456958196355</c:v>
                </c:pt>
                <c:pt idx="27">
                  <c:v>87.947456958196355</c:v>
                </c:pt>
                <c:pt idx="28">
                  <c:v>87.947456958196355</c:v>
                </c:pt>
                <c:pt idx="29">
                  <c:v>87.947456958196355</c:v>
                </c:pt>
              </c:numCache>
            </c:numRef>
          </c:yVal>
        </c:ser>
        <c:axId val="163256960"/>
        <c:axId val="163378688"/>
      </c:scatterChart>
      <c:valAx>
        <c:axId val="163256960"/>
        <c:scaling>
          <c:orientation val="minMax"/>
        </c:scaling>
        <c:axPos val="b"/>
        <c:numFmt formatCode="General" sourceLinked="1"/>
        <c:tickLblPos val="nextTo"/>
        <c:crossAx val="163378688"/>
        <c:crosses val="autoZero"/>
        <c:crossBetween val="midCat"/>
      </c:valAx>
      <c:valAx>
        <c:axId val="163378688"/>
        <c:scaling>
          <c:orientation val="minMax"/>
        </c:scaling>
        <c:axPos val="l"/>
        <c:majorGridlines/>
        <c:numFmt formatCode="General" sourceLinked="1"/>
        <c:tickLblPos val="nextTo"/>
        <c:crossAx val="16325696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80</xdr:row>
      <xdr:rowOff>28575</xdr:rowOff>
    </xdr:from>
    <xdr:to>
      <xdr:col>15</xdr:col>
      <xdr:colOff>323850</xdr:colOff>
      <xdr:row>94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133</xdr:row>
      <xdr:rowOff>28575</xdr:rowOff>
    </xdr:from>
    <xdr:to>
      <xdr:col>15</xdr:col>
      <xdr:colOff>323850</xdr:colOff>
      <xdr:row>147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Z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52</v>
      </c>
      <c r="B1">
        <v>980049</v>
      </c>
      <c r="E1" t="s">
        <v>20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</row>
    <row r="2" spans="1:15">
      <c r="A2" t="s">
        <v>63</v>
      </c>
      <c r="B2">
        <v>4</v>
      </c>
      <c r="E2">
        <v>1</v>
      </c>
      <c r="F2">
        <v>5</v>
      </c>
      <c r="G2">
        <v>15</v>
      </c>
      <c r="H2">
        <v>18</v>
      </c>
      <c r="I2">
        <v>18</v>
      </c>
      <c r="J2">
        <v>2</v>
      </c>
      <c r="K2">
        <v>5</v>
      </c>
      <c r="L2">
        <v>4</v>
      </c>
      <c r="M2">
        <v>3</v>
      </c>
      <c r="N2" t="s">
        <v>40</v>
      </c>
      <c r="O2">
        <v>12</v>
      </c>
    </row>
    <row r="3" spans="1:15">
      <c r="A3" t="s">
        <v>53</v>
      </c>
      <c r="B3" t="s">
        <v>54</v>
      </c>
      <c r="E3">
        <v>2</v>
      </c>
      <c r="F3">
        <v>23</v>
      </c>
      <c r="G3">
        <v>33</v>
      </c>
      <c r="H3">
        <v>36</v>
      </c>
      <c r="I3">
        <v>62</v>
      </c>
      <c r="J3">
        <v>2</v>
      </c>
      <c r="K3">
        <v>5</v>
      </c>
      <c r="L3">
        <v>4</v>
      </c>
      <c r="M3">
        <v>3</v>
      </c>
      <c r="N3" t="s">
        <v>40</v>
      </c>
      <c r="O3">
        <v>12</v>
      </c>
    </row>
    <row r="4" spans="1:15">
      <c r="A4" t="s">
        <v>61</v>
      </c>
      <c r="B4">
        <v>162</v>
      </c>
      <c r="E4">
        <v>3</v>
      </c>
      <c r="F4">
        <v>67</v>
      </c>
      <c r="G4">
        <v>77</v>
      </c>
      <c r="H4">
        <v>80</v>
      </c>
      <c r="I4">
        <v>115</v>
      </c>
      <c r="J4">
        <v>2</v>
      </c>
      <c r="K4">
        <v>5</v>
      </c>
      <c r="L4">
        <v>4</v>
      </c>
      <c r="M4">
        <v>3</v>
      </c>
      <c r="N4" t="s">
        <v>40</v>
      </c>
      <c r="O4">
        <v>12</v>
      </c>
    </row>
    <row r="5" spans="1:15">
      <c r="A5" t="s">
        <v>55</v>
      </c>
      <c r="B5">
        <v>19</v>
      </c>
      <c r="E5">
        <v>4</v>
      </c>
      <c r="F5">
        <v>120</v>
      </c>
      <c r="G5">
        <v>130</v>
      </c>
      <c r="H5">
        <v>133</v>
      </c>
      <c r="I5">
        <v>162</v>
      </c>
      <c r="J5">
        <v>2</v>
      </c>
      <c r="K5">
        <v>5</v>
      </c>
      <c r="L5">
        <v>4</v>
      </c>
      <c r="M5">
        <v>3</v>
      </c>
      <c r="N5" t="s">
        <v>40</v>
      </c>
      <c r="O5">
        <v>12</v>
      </c>
    </row>
    <row r="6" spans="1:15">
      <c r="A6" t="s">
        <v>56</v>
      </c>
      <c r="B6">
        <v>5</v>
      </c>
    </row>
    <row r="7" spans="1:15">
      <c r="A7" t="s">
        <v>57</v>
      </c>
      <c r="B7">
        <v>13</v>
      </c>
    </row>
    <row r="8" spans="1:15">
      <c r="A8" t="s">
        <v>58</v>
      </c>
      <c r="B8">
        <v>0</v>
      </c>
    </row>
    <row r="9" spans="1:15">
      <c r="A9" t="s">
        <v>59</v>
      </c>
      <c r="B9" t="s">
        <v>60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20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25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  <c r="N1" s="1" t="s">
        <v>42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</row>
    <row r="2" spans="1:19">
      <c r="A2">
        <v>1</v>
      </c>
      <c r="B2">
        <v>1</v>
      </c>
      <c r="C2">
        <v>980049</v>
      </c>
      <c r="D2" s="2">
        <v>41642.52164421296</v>
      </c>
      <c r="E2">
        <v>71.88</v>
      </c>
      <c r="F2">
        <v>35.94</v>
      </c>
      <c r="G2">
        <v>-41.75</v>
      </c>
      <c r="H2">
        <v>-83.5</v>
      </c>
      <c r="I2">
        <f xml:space="preserve">  17</f>
        <v>17</v>
      </c>
      <c r="J2">
        <v>-108.22</v>
      </c>
      <c r="K2">
        <v>-10.199999999999999</v>
      </c>
      <c r="L2">
        <v>52</v>
      </c>
      <c r="M2">
        <f xml:space="preserve">   0</f>
        <v>0</v>
      </c>
      <c r="N2" t="s">
        <v>43</v>
      </c>
      <c r="O2">
        <v>1</v>
      </c>
      <c r="P2">
        <v>18000</v>
      </c>
      <c r="Q2">
        <v>84</v>
      </c>
      <c r="R2">
        <v>249</v>
      </c>
      <c r="S2">
        <v>249</v>
      </c>
    </row>
    <row r="3" spans="1:19">
      <c r="A3">
        <v>2</v>
      </c>
      <c r="B3">
        <v>1</v>
      </c>
      <c r="C3">
        <v>980049</v>
      </c>
      <c r="D3" s="2">
        <v>41642.522829513888</v>
      </c>
      <c r="E3">
        <v>71.88</v>
      </c>
      <c r="F3">
        <v>35.94</v>
      </c>
      <c r="G3">
        <v>-41.75</v>
      </c>
      <c r="H3">
        <v>-83.5</v>
      </c>
      <c r="I3">
        <f xml:space="preserve">  17</f>
        <v>17</v>
      </c>
      <c r="J3">
        <v>-108.22</v>
      </c>
      <c r="K3">
        <v>-10.199999999999999</v>
      </c>
      <c r="L3">
        <v>52</v>
      </c>
      <c r="M3">
        <f xml:space="preserve">   0</f>
        <v>0</v>
      </c>
      <c r="N3" t="s">
        <v>43</v>
      </c>
      <c r="O3">
        <v>27</v>
      </c>
      <c r="P3">
        <v>16500</v>
      </c>
      <c r="Q3">
        <v>77</v>
      </c>
      <c r="R3">
        <v>234</v>
      </c>
      <c r="S3">
        <v>163</v>
      </c>
    </row>
    <row r="4" spans="1:19">
      <c r="A4">
        <v>3</v>
      </c>
      <c r="B4">
        <v>2</v>
      </c>
      <c r="C4">
        <v>980049</v>
      </c>
      <c r="D4" s="2">
        <v>41642.603440624996</v>
      </c>
      <c r="E4">
        <v>71.88</v>
      </c>
      <c r="F4">
        <v>35.94</v>
      </c>
      <c r="G4">
        <v>-45.1</v>
      </c>
      <c r="H4">
        <v>-90.2</v>
      </c>
      <c r="I4">
        <f xml:space="preserve">  12</f>
        <v>12</v>
      </c>
      <c r="J4">
        <v>-106.75</v>
      </c>
      <c r="K4">
        <v>-19.7</v>
      </c>
      <c r="L4">
        <v>-94</v>
      </c>
      <c r="M4">
        <f xml:space="preserve">   0</f>
        <v>0</v>
      </c>
      <c r="N4">
        <v>3</v>
      </c>
      <c r="O4">
        <v>36</v>
      </c>
      <c r="P4">
        <v>15000</v>
      </c>
      <c r="Q4">
        <v>72</v>
      </c>
      <c r="R4">
        <v>283</v>
      </c>
      <c r="S4">
        <v>117</v>
      </c>
    </row>
    <row r="5" spans="1:19">
      <c r="A5">
        <v>4</v>
      </c>
      <c r="B5">
        <v>3</v>
      </c>
      <c r="C5">
        <v>980049</v>
      </c>
      <c r="D5" s="2">
        <v>41642.642592592594</v>
      </c>
      <c r="E5">
        <v>71.88</v>
      </c>
      <c r="F5">
        <v>35.94</v>
      </c>
      <c r="G5">
        <v>-45.1</v>
      </c>
      <c r="H5">
        <v>-90.2</v>
      </c>
      <c r="I5">
        <f xml:space="preserve">  12</f>
        <v>12</v>
      </c>
      <c r="J5">
        <v>-106.75</v>
      </c>
      <c r="K5">
        <v>-19.7</v>
      </c>
      <c r="L5">
        <v>3.5</v>
      </c>
      <c r="M5">
        <f xml:space="preserve">   0</f>
        <v>0</v>
      </c>
      <c r="N5">
        <v>3</v>
      </c>
      <c r="O5">
        <v>30</v>
      </c>
      <c r="P5">
        <v>10000</v>
      </c>
      <c r="Q5">
        <v>48</v>
      </c>
      <c r="R5">
        <v>231</v>
      </c>
      <c r="S5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2"/>
  <sheetViews>
    <sheetView tabSelected="1" topLeftCell="A123" workbookViewId="0">
      <selection activeCell="H133" sqref="H133"/>
    </sheetView>
  </sheetViews>
  <sheetFormatPr defaultRowHeight="15"/>
  <sheetData>
    <row r="1" spans="1:2">
      <c r="A1" t="s">
        <v>62</v>
      </c>
      <c r="B1">
        <v>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46</v>
      </c>
      <c r="B17" t="s">
        <v>40</v>
      </c>
      <c r="C17" t="s">
        <v>28</v>
      </c>
      <c r="D17" t="s">
        <v>45</v>
      </c>
      <c r="E17" t="s">
        <v>44</v>
      </c>
    </row>
    <row r="18" spans="1:5">
      <c r="A18">
        <v>1</v>
      </c>
      <c r="B18">
        <v>51.994999999999997</v>
      </c>
      <c r="C18">
        <v>84</v>
      </c>
      <c r="D18">
        <v>18000</v>
      </c>
      <c r="E18">
        <v>249</v>
      </c>
    </row>
    <row r="19" spans="1:5">
      <c r="A19" t="s">
        <v>0</v>
      </c>
    </row>
    <row r="20" spans="1:5">
      <c r="A20" t="s">
        <v>0</v>
      </c>
    </row>
    <row r="21" spans="1:5">
      <c r="A21" t="s">
        <v>0</v>
      </c>
    </row>
    <row r="22" spans="1:5">
      <c r="A22" t="s">
        <v>0</v>
      </c>
    </row>
    <row r="23" spans="1:5">
      <c r="A23" t="s">
        <v>12</v>
      </c>
    </row>
    <row r="24" spans="1:5">
      <c r="A24" t="s">
        <v>2</v>
      </c>
    </row>
    <row r="25" spans="1:5">
      <c r="A25" t="s">
        <v>13</v>
      </c>
    </row>
    <row r="26" spans="1:5">
      <c r="A26" t="s">
        <v>4</v>
      </c>
    </row>
    <row r="27" spans="1:5">
      <c r="A27" t="s">
        <v>5</v>
      </c>
    </row>
    <row r="28" spans="1:5">
      <c r="A28" t="s">
        <v>6</v>
      </c>
    </row>
    <row r="29" spans="1:5">
      <c r="A29" t="s">
        <v>7</v>
      </c>
    </row>
    <row r="30" spans="1:5">
      <c r="A30" t="s">
        <v>8</v>
      </c>
    </row>
    <row r="31" spans="1:5">
      <c r="A31" t="s">
        <v>9</v>
      </c>
    </row>
    <row r="32" spans="1:5">
      <c r="A32" t="s">
        <v>10</v>
      </c>
    </row>
    <row r="33" spans="1:5">
      <c r="A33" t="s">
        <v>11</v>
      </c>
    </row>
    <row r="34" spans="1:5">
      <c r="A34" t="s">
        <v>0</v>
      </c>
    </row>
    <row r="35" spans="1:5">
      <c r="A35" t="s">
        <v>46</v>
      </c>
      <c r="B35" t="s">
        <v>40</v>
      </c>
      <c r="C35" t="s">
        <v>28</v>
      </c>
      <c r="D35" t="s">
        <v>45</v>
      </c>
      <c r="E35" t="s">
        <v>44</v>
      </c>
    </row>
    <row r="36" spans="1:5">
      <c r="A36">
        <v>1</v>
      </c>
      <c r="B36">
        <v>51.994999999999997</v>
      </c>
      <c r="C36">
        <v>78</v>
      </c>
      <c r="D36">
        <v>16500</v>
      </c>
      <c r="E36">
        <v>221</v>
      </c>
    </row>
    <row r="37" spans="1:5">
      <c r="A37">
        <v>2</v>
      </c>
      <c r="B37">
        <v>51.744999999999997</v>
      </c>
      <c r="C37">
        <v>77</v>
      </c>
      <c r="D37">
        <v>16500</v>
      </c>
      <c r="E37">
        <v>192</v>
      </c>
    </row>
    <row r="38" spans="1:5">
      <c r="A38">
        <v>3</v>
      </c>
      <c r="B38">
        <v>51.505000000000003</v>
      </c>
      <c r="C38">
        <v>77</v>
      </c>
      <c r="D38">
        <v>16500</v>
      </c>
      <c r="E38">
        <v>220</v>
      </c>
    </row>
    <row r="39" spans="1:5">
      <c r="A39">
        <v>4</v>
      </c>
      <c r="B39">
        <v>51.25</v>
      </c>
      <c r="C39">
        <v>78</v>
      </c>
      <c r="D39">
        <v>16500</v>
      </c>
      <c r="E39">
        <v>214</v>
      </c>
    </row>
    <row r="40" spans="1:5">
      <c r="A40">
        <v>5</v>
      </c>
      <c r="B40">
        <v>51</v>
      </c>
      <c r="C40">
        <v>78</v>
      </c>
      <c r="D40">
        <v>16500</v>
      </c>
      <c r="E40">
        <v>233</v>
      </c>
    </row>
    <row r="41" spans="1:5">
      <c r="A41">
        <v>6</v>
      </c>
      <c r="B41">
        <v>50.75</v>
      </c>
      <c r="C41">
        <v>79</v>
      </c>
      <c r="D41">
        <v>16500</v>
      </c>
      <c r="E41">
        <v>214</v>
      </c>
    </row>
    <row r="42" spans="1:5">
      <c r="A42">
        <v>7</v>
      </c>
      <c r="B42">
        <v>50.505000000000003</v>
      </c>
      <c r="C42">
        <v>78</v>
      </c>
      <c r="D42">
        <v>16500</v>
      </c>
      <c r="E42">
        <v>219</v>
      </c>
    </row>
    <row r="43" spans="1:5">
      <c r="A43">
        <v>8</v>
      </c>
      <c r="B43">
        <v>50.255000000000003</v>
      </c>
      <c r="C43">
        <v>78</v>
      </c>
      <c r="D43">
        <v>16500</v>
      </c>
      <c r="E43">
        <v>234</v>
      </c>
    </row>
    <row r="44" spans="1:5">
      <c r="A44">
        <v>9</v>
      </c>
      <c r="B44">
        <v>50.005000000000003</v>
      </c>
      <c r="C44">
        <v>78</v>
      </c>
      <c r="D44">
        <v>16500</v>
      </c>
      <c r="E44">
        <v>218</v>
      </c>
    </row>
    <row r="45" spans="1:5">
      <c r="A45">
        <v>10</v>
      </c>
      <c r="B45">
        <v>49.76</v>
      </c>
      <c r="C45">
        <v>80</v>
      </c>
      <c r="D45">
        <v>16500</v>
      </c>
      <c r="E45">
        <v>227</v>
      </c>
    </row>
    <row r="46" spans="1:5">
      <c r="A46">
        <v>11</v>
      </c>
      <c r="B46">
        <v>49.494999999999997</v>
      </c>
      <c r="C46">
        <v>78</v>
      </c>
      <c r="D46">
        <v>16500</v>
      </c>
      <c r="E46">
        <v>228</v>
      </c>
    </row>
    <row r="47" spans="1:5">
      <c r="A47">
        <v>12</v>
      </c>
      <c r="B47">
        <v>49.244999999999997</v>
      </c>
      <c r="C47">
        <v>78</v>
      </c>
      <c r="D47">
        <v>16500</v>
      </c>
      <c r="E47">
        <v>209</v>
      </c>
    </row>
    <row r="48" spans="1:5">
      <c r="A48">
        <v>13</v>
      </c>
      <c r="B48">
        <v>49</v>
      </c>
      <c r="C48">
        <v>79</v>
      </c>
      <c r="D48">
        <v>16500</v>
      </c>
      <c r="E48">
        <v>206</v>
      </c>
    </row>
    <row r="49" spans="1:5">
      <c r="A49">
        <v>14</v>
      </c>
      <c r="B49">
        <v>48.755000000000003</v>
      </c>
      <c r="C49">
        <v>77</v>
      </c>
      <c r="D49">
        <v>16500</v>
      </c>
      <c r="E49">
        <v>208</v>
      </c>
    </row>
    <row r="50" spans="1:5">
      <c r="A50">
        <v>15</v>
      </c>
      <c r="B50">
        <v>48.49</v>
      </c>
      <c r="C50">
        <v>79</v>
      </c>
      <c r="D50">
        <v>16500</v>
      </c>
      <c r="E50">
        <v>193</v>
      </c>
    </row>
    <row r="51" spans="1:5">
      <c r="A51">
        <v>16</v>
      </c>
      <c r="B51">
        <v>48.255000000000003</v>
      </c>
      <c r="C51">
        <v>79</v>
      </c>
      <c r="D51">
        <v>16500</v>
      </c>
      <c r="E51">
        <v>188</v>
      </c>
    </row>
    <row r="52" spans="1:5">
      <c r="A52">
        <v>17</v>
      </c>
      <c r="B52">
        <v>48.005000000000003</v>
      </c>
      <c r="C52">
        <v>78</v>
      </c>
      <c r="D52">
        <v>16500</v>
      </c>
      <c r="E52">
        <v>176</v>
      </c>
    </row>
    <row r="53" spans="1:5">
      <c r="A53">
        <v>18</v>
      </c>
      <c r="B53">
        <v>47.75</v>
      </c>
      <c r="C53">
        <v>79</v>
      </c>
      <c r="D53">
        <v>16500</v>
      </c>
      <c r="E53">
        <v>190</v>
      </c>
    </row>
    <row r="54" spans="1:5">
      <c r="A54">
        <v>19</v>
      </c>
      <c r="B54">
        <v>47.505000000000003</v>
      </c>
      <c r="C54">
        <v>78</v>
      </c>
      <c r="D54">
        <v>16500</v>
      </c>
      <c r="E54">
        <v>184</v>
      </c>
    </row>
    <row r="55" spans="1:5">
      <c r="A55">
        <v>20</v>
      </c>
      <c r="B55">
        <v>47.244999999999997</v>
      </c>
      <c r="C55">
        <v>77</v>
      </c>
      <c r="D55">
        <v>16500</v>
      </c>
      <c r="E55">
        <v>201</v>
      </c>
    </row>
    <row r="56" spans="1:5">
      <c r="A56">
        <v>21</v>
      </c>
      <c r="B56">
        <v>47</v>
      </c>
      <c r="C56">
        <v>78</v>
      </c>
      <c r="D56">
        <v>16500</v>
      </c>
      <c r="E56">
        <v>170</v>
      </c>
    </row>
    <row r="57" spans="1:5">
      <c r="A57">
        <v>22</v>
      </c>
      <c r="B57">
        <v>46.75</v>
      </c>
      <c r="C57">
        <v>78</v>
      </c>
      <c r="D57">
        <v>16500</v>
      </c>
      <c r="E57">
        <v>170</v>
      </c>
    </row>
    <row r="58" spans="1:5">
      <c r="A58">
        <v>23</v>
      </c>
      <c r="B58">
        <v>46.5</v>
      </c>
      <c r="C58">
        <v>79</v>
      </c>
      <c r="D58">
        <v>16500</v>
      </c>
      <c r="E58">
        <v>168</v>
      </c>
    </row>
    <row r="59" spans="1:5">
      <c r="A59">
        <v>24</v>
      </c>
      <c r="B59">
        <v>46.25</v>
      </c>
      <c r="C59">
        <v>78</v>
      </c>
      <c r="D59">
        <v>16500</v>
      </c>
      <c r="E59">
        <v>199</v>
      </c>
    </row>
    <row r="60" spans="1:5">
      <c r="A60">
        <v>25</v>
      </c>
      <c r="B60">
        <v>46</v>
      </c>
      <c r="C60">
        <v>79</v>
      </c>
      <c r="D60">
        <v>16500</v>
      </c>
      <c r="E60">
        <v>163</v>
      </c>
    </row>
    <row r="61" spans="1:5">
      <c r="A61">
        <v>26</v>
      </c>
      <c r="B61">
        <v>45.75</v>
      </c>
      <c r="C61">
        <v>79</v>
      </c>
      <c r="D61">
        <v>16500</v>
      </c>
      <c r="E61">
        <v>185</v>
      </c>
    </row>
    <row r="62" spans="1:5">
      <c r="A62">
        <v>27</v>
      </c>
      <c r="B62">
        <v>45.505000000000003</v>
      </c>
      <c r="C62">
        <v>77</v>
      </c>
      <c r="D62">
        <v>16500</v>
      </c>
      <c r="E62">
        <v>203</v>
      </c>
    </row>
    <row r="63" spans="1:5">
      <c r="A63" t="s">
        <v>0</v>
      </c>
    </row>
    <row r="64" spans="1:5">
      <c r="A64" t="s">
        <v>0</v>
      </c>
    </row>
    <row r="65" spans="1:16">
      <c r="A65" t="s">
        <v>0</v>
      </c>
    </row>
    <row r="66" spans="1:16">
      <c r="A66" t="s">
        <v>0</v>
      </c>
    </row>
    <row r="67" spans="1:16">
      <c r="A67" t="s">
        <v>14</v>
      </c>
    </row>
    <row r="68" spans="1:16">
      <c r="A68" t="s">
        <v>15</v>
      </c>
    </row>
    <row r="69" spans="1:16">
      <c r="A69" t="s">
        <v>16</v>
      </c>
    </row>
    <row r="70" spans="1:16">
      <c r="A70" t="s">
        <v>4</v>
      </c>
    </row>
    <row r="71" spans="1:16">
      <c r="A71" t="s">
        <v>5</v>
      </c>
    </row>
    <row r="72" spans="1:16">
      <c r="A72" t="s">
        <v>6</v>
      </c>
    </row>
    <row r="73" spans="1:16">
      <c r="A73" t="s">
        <v>17</v>
      </c>
    </row>
    <row r="74" spans="1:16">
      <c r="A74" t="s">
        <v>18</v>
      </c>
    </row>
    <row r="75" spans="1:16">
      <c r="A75" t="s">
        <v>19</v>
      </c>
    </row>
    <row r="76" spans="1:16">
      <c r="A76" t="s">
        <v>10</v>
      </c>
      <c r="G76" t="s">
        <v>64</v>
      </c>
      <c r="H76" t="s">
        <v>65</v>
      </c>
      <c r="I76" t="s">
        <v>66</v>
      </c>
      <c r="J76" t="s">
        <v>67</v>
      </c>
      <c r="L76" t="s">
        <v>68</v>
      </c>
      <c r="P76">
        <f>96-99.6</f>
        <v>-3.5999999999999943</v>
      </c>
    </row>
    <row r="77" spans="1:16">
      <c r="A77" t="s">
        <v>11</v>
      </c>
      <c r="G77">
        <v>108.17709668311198</v>
      </c>
      <c r="H77">
        <v>-99.563956340689103</v>
      </c>
      <c r="I77">
        <v>2.1278951524601917</v>
      </c>
      <c r="J77">
        <v>137.25685328688604</v>
      </c>
      <c r="L77">
        <v>90</v>
      </c>
      <c r="P77">
        <f>3.5/0.25</f>
        <v>14</v>
      </c>
    </row>
    <row r="78" spans="1:16">
      <c r="A78" t="s">
        <v>0</v>
      </c>
    </row>
    <row r="79" spans="1:16">
      <c r="A79" t="s">
        <v>46</v>
      </c>
      <c r="B79" t="s">
        <v>40</v>
      </c>
      <c r="C79" t="s">
        <v>28</v>
      </c>
      <c r="D79" t="s">
        <v>45</v>
      </c>
      <c r="E79" t="s">
        <v>44</v>
      </c>
      <c r="F79" t="s">
        <v>69</v>
      </c>
      <c r="G79" t="s">
        <v>70</v>
      </c>
      <c r="H79" t="s">
        <v>71</v>
      </c>
    </row>
    <row r="80" spans="1:16">
      <c r="A80">
        <v>1</v>
      </c>
      <c r="B80">
        <v>-93.995000000000005</v>
      </c>
      <c r="C80">
        <v>71</v>
      </c>
      <c r="D80">
        <v>15000</v>
      </c>
      <c r="E80">
        <v>252</v>
      </c>
      <c r="F80">
        <f>[1]!wallScanZ(-B80,$G$77,-$H$77,$J$77,$I$77)</f>
        <v>245.43394996999803</v>
      </c>
      <c r="G80">
        <f>(F80-E80)^2/E80</f>
        <v>0.17108338490670211</v>
      </c>
      <c r="H80">
        <f>SUM(G80:G115)/(COUNT(G80:G115)-4)</f>
        <v>0.84497639821085047</v>
      </c>
    </row>
    <row r="81" spans="1:7">
      <c r="A81">
        <v>2</v>
      </c>
      <c r="B81">
        <v>-94.26</v>
      </c>
      <c r="C81">
        <v>72</v>
      </c>
      <c r="D81">
        <v>15000</v>
      </c>
      <c r="E81">
        <v>283</v>
      </c>
      <c r="F81">
        <f>[1]!wallScanZ(-B81,$G$77,-$H$77,$J$77,$I$77)</f>
        <v>245.43394996999803</v>
      </c>
      <c r="G81">
        <f t="shared" ref="G81:G111" si="0">(F81-E81)^2/E81</f>
        <v>4.9866011125675316</v>
      </c>
    </row>
    <row r="82" spans="1:7">
      <c r="A82">
        <v>3</v>
      </c>
      <c r="B82">
        <v>-94.504999999999995</v>
      </c>
      <c r="C82">
        <v>73</v>
      </c>
      <c r="D82">
        <v>15000</v>
      </c>
      <c r="E82">
        <v>238</v>
      </c>
      <c r="F82">
        <f>[1]!wallScanZ(-B82,$G$77,-$H$77,$J$77,$I$77)</f>
        <v>245.43394996999803</v>
      </c>
      <c r="G82">
        <f t="shared" si="0"/>
        <v>0.23220005107745226</v>
      </c>
    </row>
    <row r="83" spans="1:7">
      <c r="A83">
        <v>4</v>
      </c>
      <c r="B83">
        <v>-94.745000000000005</v>
      </c>
      <c r="C83">
        <v>71</v>
      </c>
      <c r="D83">
        <v>15000</v>
      </c>
      <c r="E83">
        <v>240</v>
      </c>
      <c r="F83">
        <f>[1]!wallScanZ(-B83,$G$77,-$H$77,$J$77,$I$77)</f>
        <v>245.43394996999803</v>
      </c>
      <c r="G83">
        <f t="shared" si="0"/>
        <v>0.12303255115183974</v>
      </c>
    </row>
    <row r="84" spans="1:7">
      <c r="A84">
        <v>5</v>
      </c>
      <c r="B84">
        <v>-94.995000000000005</v>
      </c>
      <c r="C84">
        <v>71</v>
      </c>
      <c r="D84">
        <v>15000</v>
      </c>
      <c r="E84">
        <v>243</v>
      </c>
      <c r="F84">
        <f>[1]!wallScanZ(-B84,$G$77,-$H$77,$J$77,$I$77)</f>
        <v>245.43394996999803</v>
      </c>
      <c r="G84">
        <f t="shared" si="0"/>
        <v>2.4379063606804061E-2</v>
      </c>
    </row>
    <row r="85" spans="1:7">
      <c r="A85">
        <v>6</v>
      </c>
      <c r="B85">
        <v>-95.254999999999995</v>
      </c>
      <c r="C85">
        <v>71</v>
      </c>
      <c r="D85">
        <v>15000</v>
      </c>
      <c r="E85">
        <v>241</v>
      </c>
      <c r="F85">
        <f>[1]!wallScanZ(-B85,$G$77,-$H$77,$J$77,$I$77)</f>
        <v>245.43394996999803</v>
      </c>
      <c r="G85">
        <f t="shared" si="0"/>
        <v>8.157639973628833E-2</v>
      </c>
    </row>
    <row r="86" spans="1:7">
      <c r="A86">
        <v>7</v>
      </c>
      <c r="B86">
        <v>-95.495000000000005</v>
      </c>
      <c r="C86">
        <v>72</v>
      </c>
      <c r="D86">
        <v>15000</v>
      </c>
      <c r="E86">
        <v>234</v>
      </c>
      <c r="F86">
        <f>[1]!wallScanZ(-B86,$G$77,-$H$77,$J$77,$I$77)</f>
        <v>245.43394996999803</v>
      </c>
      <c r="G86">
        <f t="shared" si="0"/>
        <v>0.55869748682229847</v>
      </c>
    </row>
    <row r="87" spans="1:7">
      <c r="A87">
        <v>8</v>
      </c>
      <c r="B87">
        <v>-95.745000000000005</v>
      </c>
      <c r="C87">
        <v>71</v>
      </c>
      <c r="D87">
        <v>15000</v>
      </c>
      <c r="E87">
        <v>224</v>
      </c>
      <c r="F87">
        <f>[1]!wallScanZ(-B87,$G$77,-$H$77,$J$77,$I$77)</f>
        <v>245.43394996999803</v>
      </c>
      <c r="G87">
        <f t="shared" si="0"/>
        <v>2.0509563005195459</v>
      </c>
    </row>
    <row r="88" spans="1:7">
      <c r="A88">
        <v>9</v>
      </c>
      <c r="B88">
        <v>-96.01</v>
      </c>
      <c r="C88">
        <v>72</v>
      </c>
      <c r="D88">
        <v>15000</v>
      </c>
      <c r="E88">
        <v>244</v>
      </c>
      <c r="F88">
        <f>[1]!wallScanZ(-B88,$G$77,-$H$77,$J$77,$I$77)</f>
        <v>245.43394996999803</v>
      </c>
      <c r="G88">
        <f t="shared" si="0"/>
        <v>8.4271004772841687E-3</v>
      </c>
    </row>
    <row r="89" spans="1:7">
      <c r="A89">
        <v>10</v>
      </c>
      <c r="B89">
        <v>-96.245000000000005</v>
      </c>
      <c r="C89">
        <v>71</v>
      </c>
      <c r="D89">
        <v>15000</v>
      </c>
      <c r="E89">
        <v>243</v>
      </c>
      <c r="F89">
        <f>[1]!wallScanZ(-B89,$G$77,-$H$77,$J$77,$I$77)</f>
        <v>245.43394996999803</v>
      </c>
      <c r="G89">
        <f t="shared" si="0"/>
        <v>2.4379063606804061E-2</v>
      </c>
    </row>
    <row r="90" spans="1:7">
      <c r="A90">
        <v>11</v>
      </c>
      <c r="B90">
        <v>-96.495000000000005</v>
      </c>
      <c r="C90">
        <v>72</v>
      </c>
      <c r="D90">
        <v>15000</v>
      </c>
      <c r="E90">
        <v>245</v>
      </c>
      <c r="F90">
        <f>[1]!wallScanZ(-B90,$G$77,-$H$77,$J$77,$I$77)</f>
        <v>245.43394996999803</v>
      </c>
      <c r="G90">
        <f t="shared" si="0"/>
        <v>7.6862276106647726E-4</v>
      </c>
    </row>
    <row r="91" spans="1:7">
      <c r="A91">
        <v>12</v>
      </c>
      <c r="B91">
        <v>-96.745000000000005</v>
      </c>
      <c r="C91">
        <v>72</v>
      </c>
      <c r="D91">
        <v>15000</v>
      </c>
      <c r="E91">
        <v>253</v>
      </c>
      <c r="F91">
        <f>[1]!wallScanZ(-B91,$G$77,-$H$77,$J$77,$I$77)</f>
        <v>245.43394996999803</v>
      </c>
      <c r="G91">
        <f t="shared" si="0"/>
        <v>0.22626526899799559</v>
      </c>
    </row>
    <row r="92" spans="1:7">
      <c r="A92">
        <v>13</v>
      </c>
      <c r="B92">
        <v>-97.01</v>
      </c>
      <c r="C92">
        <v>71</v>
      </c>
      <c r="D92">
        <v>15000</v>
      </c>
      <c r="E92">
        <v>223</v>
      </c>
      <c r="F92">
        <f>[1]!wallScanZ(-B92,$G$77,-$H$77,$J$77,$I$77)</f>
        <v>245.43394996999803</v>
      </c>
      <c r="G92">
        <f t="shared" si="0"/>
        <v>2.2568704540644591</v>
      </c>
    </row>
    <row r="93" spans="1:7">
      <c r="A93">
        <v>14</v>
      </c>
      <c r="B93">
        <v>-97.245000000000005</v>
      </c>
      <c r="C93">
        <v>73</v>
      </c>
      <c r="D93">
        <v>15000</v>
      </c>
      <c r="E93">
        <v>254</v>
      </c>
      <c r="F93">
        <f>[1]!wallScanZ(-B93,$G$77,-$H$77,$J$77,$I$77)</f>
        <v>245.43394996999803</v>
      </c>
      <c r="G93">
        <f t="shared" si="0"/>
        <v>0.28888666581297967</v>
      </c>
    </row>
    <row r="94" spans="1:7">
      <c r="A94">
        <v>15</v>
      </c>
      <c r="B94">
        <v>-97.495000000000005</v>
      </c>
      <c r="C94">
        <v>74</v>
      </c>
      <c r="D94">
        <v>15000</v>
      </c>
      <c r="E94">
        <v>244</v>
      </c>
      <c r="F94">
        <f>[1]!wallScanZ(-B94,$G$77,-$H$77,$J$77,$I$77)</f>
        <v>245.43394996999803</v>
      </c>
      <c r="G94">
        <f t="shared" si="0"/>
        <v>8.4271004772841687E-3</v>
      </c>
    </row>
    <row r="95" spans="1:7">
      <c r="A95">
        <v>16</v>
      </c>
      <c r="B95">
        <v>-97.75</v>
      </c>
      <c r="C95">
        <v>73</v>
      </c>
      <c r="D95">
        <v>15000</v>
      </c>
      <c r="E95">
        <v>241</v>
      </c>
      <c r="F95">
        <f>[1]!wallScanZ(-B95,$G$77,-$H$77,$J$77,$I$77)</f>
        <v>245.43394996999803</v>
      </c>
      <c r="G95">
        <f t="shared" si="0"/>
        <v>8.157639973628833E-2</v>
      </c>
    </row>
    <row r="96" spans="1:7">
      <c r="A96">
        <v>17</v>
      </c>
      <c r="B96">
        <v>-98</v>
      </c>
      <c r="C96">
        <v>72</v>
      </c>
      <c r="D96">
        <v>15000</v>
      </c>
      <c r="E96">
        <v>256</v>
      </c>
      <c r="F96">
        <f>[1]!wallScanZ(-B96,$G$77,-$H$77,$J$77,$I$77)</f>
        <v>245.43394996999803</v>
      </c>
      <c r="G96">
        <f t="shared" si="0"/>
        <v>0.43609927045509661</v>
      </c>
    </row>
    <row r="97" spans="1:7">
      <c r="A97">
        <v>18</v>
      </c>
      <c r="B97">
        <v>-98.25</v>
      </c>
      <c r="C97">
        <v>73</v>
      </c>
      <c r="D97">
        <v>15000</v>
      </c>
      <c r="E97">
        <v>258</v>
      </c>
      <c r="F97">
        <f>[1]!wallScanZ(-B97,$G$77,-$H$77,$J$77,$I$77)</f>
        <v>245.43394996999803</v>
      </c>
      <c r="G97">
        <f t="shared" si="0"/>
        <v>0.61203726107175449</v>
      </c>
    </row>
    <row r="98" spans="1:7">
      <c r="A98">
        <v>19</v>
      </c>
      <c r="B98">
        <v>-98.5</v>
      </c>
      <c r="C98">
        <v>72</v>
      </c>
      <c r="D98">
        <v>15000</v>
      </c>
      <c r="E98">
        <v>267</v>
      </c>
      <c r="F98">
        <f>[1]!wallScanZ(-B98,$G$77,-$H$77,$J$77,$I$77)</f>
        <v>245.43394996999803</v>
      </c>
      <c r="G98">
        <f t="shared" si="0"/>
        <v>1.7419270183391318</v>
      </c>
    </row>
    <row r="99" spans="1:7">
      <c r="A99">
        <v>20</v>
      </c>
      <c r="B99">
        <v>-98.75</v>
      </c>
      <c r="C99">
        <v>72</v>
      </c>
      <c r="D99">
        <v>15000</v>
      </c>
      <c r="E99">
        <v>232</v>
      </c>
      <c r="F99">
        <f>[1]!wallScanZ(-B99,$G$77,-$H$77,$J$77,$I$77)</f>
        <v>232.72499387985317</v>
      </c>
      <c r="G99">
        <f t="shared" si="0"/>
        <v>2.2655867492437807E-3</v>
      </c>
    </row>
    <row r="100" spans="1:7">
      <c r="A100">
        <v>21</v>
      </c>
      <c r="B100">
        <v>-99</v>
      </c>
      <c r="C100">
        <v>71</v>
      </c>
      <c r="D100">
        <v>15000</v>
      </c>
      <c r="E100">
        <v>204</v>
      </c>
      <c r="F100">
        <f>[1]!wallScanZ(-B100,$G$77,-$H$77,$J$77,$I$77)</f>
        <v>220.01559222558916</v>
      </c>
      <c r="G100">
        <f t="shared" si="0"/>
        <v>1.2573489918448624</v>
      </c>
    </row>
    <row r="101" spans="1:7">
      <c r="A101">
        <v>22</v>
      </c>
      <c r="B101">
        <v>-99.25</v>
      </c>
      <c r="C101">
        <v>71</v>
      </c>
      <c r="D101">
        <v>15000</v>
      </c>
      <c r="E101">
        <v>221</v>
      </c>
      <c r="F101">
        <f>[1]!wallScanZ(-B101,$G$77,-$H$77,$J$77,$I$77)</f>
        <v>207.30619057132509</v>
      </c>
      <c r="G101">
        <f t="shared" si="0"/>
        <v>0.84850867270980046</v>
      </c>
    </row>
    <row r="102" spans="1:7">
      <c r="A102">
        <v>23</v>
      </c>
      <c r="B102">
        <v>-99.5</v>
      </c>
      <c r="C102">
        <v>71</v>
      </c>
      <c r="D102">
        <v>15000</v>
      </c>
      <c r="E102">
        <v>194</v>
      </c>
      <c r="F102">
        <f>[1]!wallScanZ(-B102,$G$77,-$H$77,$J$77,$I$77)</f>
        <v>194.59678891706108</v>
      </c>
      <c r="G102">
        <f t="shared" si="0"/>
        <v>1.8358608841594428E-3</v>
      </c>
    </row>
    <row r="103" spans="1:7">
      <c r="A103">
        <v>24</v>
      </c>
      <c r="B103">
        <v>-99.745000000000005</v>
      </c>
      <c r="C103">
        <v>73</v>
      </c>
      <c r="D103">
        <v>15000</v>
      </c>
      <c r="E103">
        <v>180</v>
      </c>
      <c r="F103">
        <f>[1]!wallScanZ(-B103,$G$77,-$H$77,$J$77,$I$77)</f>
        <v>182.14157529588209</v>
      </c>
      <c r="G103">
        <f t="shared" si="0"/>
        <v>2.547969304406927E-2</v>
      </c>
    </row>
    <row r="104" spans="1:7">
      <c r="A104">
        <v>25</v>
      </c>
      <c r="B104">
        <v>-100</v>
      </c>
      <c r="C104">
        <v>72</v>
      </c>
      <c r="D104">
        <v>15000</v>
      </c>
      <c r="E104">
        <v>180</v>
      </c>
      <c r="F104">
        <f>[1]!wallScanZ(-B104,$G$77,-$H$77,$J$77,$I$77)</f>
        <v>169.17798560853299</v>
      </c>
      <c r="G104">
        <f t="shared" si="0"/>
        <v>0.65064441938399464</v>
      </c>
    </row>
    <row r="105" spans="1:7">
      <c r="A105">
        <v>26</v>
      </c>
      <c r="B105">
        <v>-100.26</v>
      </c>
      <c r="C105">
        <v>72</v>
      </c>
      <c r="D105">
        <v>15000</v>
      </c>
      <c r="E105">
        <v>144</v>
      </c>
      <c r="F105">
        <f>[1]!wallScanZ(-B105,$G$77,-$H$77,$J$77,$I$77)</f>
        <v>155.96020788809813</v>
      </c>
      <c r="G105">
        <f t="shared" si="0"/>
        <v>0.9933789772675321</v>
      </c>
    </row>
    <row r="106" spans="1:7">
      <c r="A106">
        <v>27</v>
      </c>
      <c r="B106">
        <v>-100.495</v>
      </c>
      <c r="C106">
        <v>72</v>
      </c>
      <c r="D106">
        <v>15000</v>
      </c>
      <c r="E106">
        <v>149</v>
      </c>
      <c r="F106">
        <f>[1]!wallScanZ(-B106,$G$77,-$H$77,$J$77,$I$77)</f>
        <v>144.01337033308994</v>
      </c>
      <c r="G106">
        <f t="shared" si="0"/>
        <v>0.1668890968785742</v>
      </c>
    </row>
    <row r="107" spans="1:7">
      <c r="A107">
        <v>28</v>
      </c>
      <c r="B107">
        <v>-100.75</v>
      </c>
      <c r="C107">
        <v>71</v>
      </c>
      <c r="D107">
        <v>15000</v>
      </c>
      <c r="E107">
        <v>130</v>
      </c>
      <c r="F107">
        <f>[1]!wallScanZ(-B107,$G$77,-$H$77,$J$77,$I$77)</f>
        <v>137.25685328688604</v>
      </c>
      <c r="G107">
        <f t="shared" si="0"/>
        <v>0.40509168944145191</v>
      </c>
    </row>
    <row r="108" spans="1:7">
      <c r="A108">
        <v>29</v>
      </c>
      <c r="B108">
        <v>-100.995</v>
      </c>
      <c r="C108">
        <v>72</v>
      </c>
      <c r="D108">
        <v>15000</v>
      </c>
      <c r="E108">
        <v>127</v>
      </c>
      <c r="F108">
        <f>[1]!wallScanZ(-B108,$G$77,-$H$77,$J$77,$I$77)</f>
        <v>137.25685328688604</v>
      </c>
      <c r="G108">
        <f t="shared" si="0"/>
        <v>0.82837038857248024</v>
      </c>
    </row>
    <row r="109" spans="1:7">
      <c r="A109">
        <v>30</v>
      </c>
      <c r="B109">
        <v>-101.245</v>
      </c>
      <c r="C109">
        <v>73</v>
      </c>
      <c r="D109">
        <v>15000</v>
      </c>
      <c r="E109">
        <v>155</v>
      </c>
      <c r="F109">
        <f>[1]!wallScanZ(-B109,$G$77,-$H$77,$J$77,$I$77)</f>
        <v>137.25685328688604</v>
      </c>
      <c r="G109">
        <f t="shared" si="0"/>
        <v>2.0310919695683007</v>
      </c>
    </row>
    <row r="110" spans="1:7">
      <c r="A110">
        <v>31</v>
      </c>
      <c r="B110">
        <v>-101.495</v>
      </c>
      <c r="C110">
        <v>72</v>
      </c>
      <c r="D110">
        <v>15000</v>
      </c>
      <c r="E110">
        <v>138</v>
      </c>
      <c r="F110">
        <f>[1]!wallScanZ(-B110,$G$77,-$H$77,$J$77,$I$77)</f>
        <v>137.25685328688604</v>
      </c>
      <c r="G110">
        <f t="shared" si="0"/>
        <v>4.0019350522614494E-3</v>
      </c>
    </row>
    <row r="111" spans="1:7">
      <c r="A111">
        <v>32</v>
      </c>
      <c r="B111">
        <v>-101.745</v>
      </c>
      <c r="C111">
        <v>72</v>
      </c>
      <c r="D111">
        <v>15000</v>
      </c>
      <c r="E111">
        <v>135</v>
      </c>
      <c r="F111">
        <f>[1]!wallScanZ(-B111,$G$77,-$H$77,$J$77,$I$77)</f>
        <v>137.25685328688604</v>
      </c>
      <c r="G111">
        <f t="shared" si="0"/>
        <v>3.7728790803913552E-2</v>
      </c>
    </row>
    <row r="112" spans="1:7">
      <c r="A112">
        <v>33</v>
      </c>
      <c r="B112">
        <v>-102.01</v>
      </c>
      <c r="C112">
        <v>72</v>
      </c>
      <c r="D112">
        <v>15000</v>
      </c>
      <c r="E112">
        <v>142</v>
      </c>
      <c r="F112">
        <f>[1]!wallScanZ(-B112,$G$77,-$H$77,$J$77,$I$77)</f>
        <v>137.25685328688604</v>
      </c>
      <c r="G112">
        <f t="shared" ref="G112" si="1">(F112-E112)^2/E112</f>
        <v>0.1584326812825616</v>
      </c>
    </row>
    <row r="113" spans="1:7">
      <c r="A113">
        <v>34</v>
      </c>
      <c r="B113">
        <v>-102.245</v>
      </c>
      <c r="C113">
        <v>72</v>
      </c>
      <c r="D113">
        <v>15000</v>
      </c>
      <c r="E113">
        <v>117</v>
      </c>
      <c r="F113">
        <f>[1]!wallScanZ(-B113,$G$77,-$H$77,$J$77,$I$77)</f>
        <v>137.25685328688604</v>
      </c>
      <c r="G113">
        <f t="shared" ref="G113" si="2">(F113-E113)^2/E113</f>
        <v>3.5071803853540668</v>
      </c>
    </row>
    <row r="114" spans="1:7">
      <c r="A114">
        <v>35</v>
      </c>
      <c r="B114">
        <v>-102.505</v>
      </c>
      <c r="C114">
        <v>72</v>
      </c>
      <c r="D114">
        <v>15000</v>
      </c>
      <c r="E114">
        <v>131</v>
      </c>
      <c r="F114">
        <f>[1]!wallScanZ(-B114,$G$77,-$H$77,$J$77,$I$77)</f>
        <v>137.25685328688604</v>
      </c>
      <c r="G114">
        <f t="shared" ref="G114" si="3">(F114-E114)^2/E114</f>
        <v>0.29884132101997452</v>
      </c>
    </row>
    <row r="115" spans="1:7">
      <c r="A115">
        <v>36</v>
      </c>
      <c r="B115">
        <v>-102.745</v>
      </c>
      <c r="C115">
        <v>72</v>
      </c>
      <c r="D115">
        <v>15000</v>
      </c>
      <c r="E115">
        <v>122</v>
      </c>
      <c r="F115">
        <f>[1]!wallScanZ(-B115,$G$77,-$H$77,$J$77,$I$77)</f>
        <v>137.25685328688604</v>
      </c>
      <c r="G115">
        <f t="shared" ref="G115" si="4">(F115-E115)^2/E115</f>
        <v>1.907963706701356</v>
      </c>
    </row>
    <row r="116" spans="1:7">
      <c r="A116" t="s">
        <v>0</v>
      </c>
    </row>
    <row r="117" spans="1:7">
      <c r="A117" t="s">
        <v>0</v>
      </c>
    </row>
    <row r="118" spans="1:7">
      <c r="A118" t="s">
        <v>0</v>
      </c>
    </row>
    <row r="119" spans="1:7">
      <c r="A119" t="s">
        <v>0</v>
      </c>
    </row>
    <row r="120" spans="1:7">
      <c r="A120" t="s">
        <v>72</v>
      </c>
    </row>
    <row r="121" spans="1:7">
      <c r="A121" t="s">
        <v>73</v>
      </c>
    </row>
    <row r="122" spans="1:7">
      <c r="A122" t="s">
        <v>74</v>
      </c>
    </row>
    <row r="123" spans="1:7">
      <c r="A123" t="s">
        <v>4</v>
      </c>
    </row>
    <row r="124" spans="1:7">
      <c r="A124" t="s">
        <v>5</v>
      </c>
    </row>
    <row r="125" spans="1:7">
      <c r="A125" t="s">
        <v>6</v>
      </c>
    </row>
    <row r="126" spans="1:7">
      <c r="A126" t="s">
        <v>17</v>
      </c>
    </row>
    <row r="127" spans="1:7">
      <c r="A127" t="s">
        <v>75</v>
      </c>
    </row>
    <row r="128" spans="1:7">
      <c r="A128" t="s">
        <v>19</v>
      </c>
    </row>
    <row r="129" spans="1:12">
      <c r="A129" t="s">
        <v>10</v>
      </c>
      <c r="G129" t="s">
        <v>64</v>
      </c>
      <c r="H129" t="s">
        <v>65</v>
      </c>
      <c r="I129" t="s">
        <v>66</v>
      </c>
      <c r="J129" t="s">
        <v>67</v>
      </c>
      <c r="L129" t="s">
        <v>68</v>
      </c>
    </row>
    <row r="130" spans="1:12">
      <c r="A130" t="s">
        <v>11</v>
      </c>
      <c r="G130">
        <v>112.96648644810664</v>
      </c>
      <c r="H130">
        <v>0.12667029381150974</v>
      </c>
      <c r="I130">
        <v>2.7466594090138958</v>
      </c>
      <c r="J130">
        <v>87.947456958196355</v>
      </c>
      <c r="L130">
        <v>90</v>
      </c>
    </row>
    <row r="131" spans="1:12">
      <c r="A131" t="s">
        <v>0</v>
      </c>
    </row>
    <row r="132" spans="1:12">
      <c r="A132" t="s">
        <v>46</v>
      </c>
      <c r="B132" t="s">
        <v>40</v>
      </c>
      <c r="C132" t="s">
        <v>28</v>
      </c>
      <c r="D132" t="s">
        <v>45</v>
      </c>
      <c r="E132" t="s">
        <v>44</v>
      </c>
      <c r="F132" t="s">
        <v>69</v>
      </c>
      <c r="G132" t="s">
        <v>70</v>
      </c>
      <c r="H132" t="s">
        <v>71</v>
      </c>
    </row>
    <row r="133" spans="1:12">
      <c r="A133">
        <v>1</v>
      </c>
      <c r="B133">
        <v>3.5</v>
      </c>
      <c r="C133">
        <v>47</v>
      </c>
      <c r="D133">
        <v>10000</v>
      </c>
      <c r="E133">
        <v>185</v>
      </c>
      <c r="F133">
        <f>[1]!wallScanZ(-B133,$G$130,-$H$130,$J$130,$I$130)</f>
        <v>200.91394340630299</v>
      </c>
      <c r="G133">
        <f>(F133-E133)^2/E133</f>
        <v>1.3689383499406185</v>
      </c>
      <c r="H133">
        <f>SUM(G133:G167)/(COUNT(G133:G167)-4)</f>
        <v>1.0735768246691182</v>
      </c>
    </row>
    <row r="134" spans="1:12">
      <c r="A134">
        <v>2</v>
      </c>
      <c r="B134">
        <v>3.25</v>
      </c>
      <c r="C134">
        <v>47</v>
      </c>
      <c r="D134">
        <v>10000</v>
      </c>
      <c r="E134">
        <v>180</v>
      </c>
      <c r="F134">
        <f>[1]!wallScanZ(-B134,$G$130,-$H$130,$J$130,$I$130)</f>
        <v>200.91394340630299</v>
      </c>
      <c r="G134">
        <f t="shared" ref="G134:G154" si="5">(F134-E134)^2/E134</f>
        <v>2.4299612711224685</v>
      </c>
    </row>
    <row r="135" spans="1:12">
      <c r="A135">
        <v>3</v>
      </c>
      <c r="B135">
        <v>3.0049999999999999</v>
      </c>
      <c r="C135">
        <v>47</v>
      </c>
      <c r="D135">
        <v>10000</v>
      </c>
      <c r="E135">
        <v>231</v>
      </c>
      <c r="F135">
        <f>[1]!wallScanZ(-B135,$G$130,-$H$130,$J$130,$I$130)</f>
        <v>200.91394340630299</v>
      </c>
      <c r="G135">
        <f t="shared" si="5"/>
        <v>3.9184883175720318</v>
      </c>
    </row>
    <row r="136" spans="1:12">
      <c r="A136">
        <v>4</v>
      </c>
      <c r="B136">
        <v>2.7549999999999999</v>
      </c>
      <c r="C136">
        <v>48</v>
      </c>
      <c r="D136">
        <v>10000</v>
      </c>
      <c r="E136">
        <v>197</v>
      </c>
      <c r="F136">
        <f>[1]!wallScanZ(-B136,$G$130,-$H$130,$J$130,$I$130)</f>
        <v>200.91394340630299</v>
      </c>
      <c r="G136">
        <f t="shared" si="5"/>
        <v>7.7761182678896756E-2</v>
      </c>
    </row>
    <row r="137" spans="1:12">
      <c r="A137">
        <v>5</v>
      </c>
      <c r="B137">
        <v>2.5</v>
      </c>
      <c r="C137">
        <v>48</v>
      </c>
      <c r="D137">
        <v>10000</v>
      </c>
      <c r="E137">
        <v>214</v>
      </c>
      <c r="F137">
        <f>[1]!wallScanZ(-B137,$G$130,-$H$130,$J$130,$I$130)</f>
        <v>200.91394340630299</v>
      </c>
      <c r="G137">
        <f t="shared" si="5"/>
        <v>0.80020970641794842</v>
      </c>
    </row>
    <row r="138" spans="1:12">
      <c r="A138">
        <v>6</v>
      </c>
      <c r="B138">
        <v>2.2549999999999999</v>
      </c>
      <c r="C138">
        <v>48</v>
      </c>
      <c r="D138">
        <v>10000</v>
      </c>
      <c r="E138">
        <v>224</v>
      </c>
      <c r="F138">
        <f>[1]!wallScanZ(-B138,$G$130,-$H$130,$J$130,$I$130)</f>
        <v>200.91394340630299</v>
      </c>
      <c r="G138">
        <f t="shared" si="5"/>
        <v>2.3793125403900945</v>
      </c>
    </row>
    <row r="139" spans="1:12">
      <c r="A139">
        <v>7</v>
      </c>
      <c r="B139">
        <v>2</v>
      </c>
      <c r="C139">
        <v>49</v>
      </c>
      <c r="D139">
        <v>10000</v>
      </c>
      <c r="E139">
        <v>202</v>
      </c>
      <c r="F139">
        <f>[1]!wallScanZ(-B139,$G$130,-$H$130,$J$130,$I$130)</f>
        <v>200.91394340630299</v>
      </c>
      <c r="G139">
        <f t="shared" si="5"/>
        <v>5.8392025975878723E-3</v>
      </c>
    </row>
    <row r="140" spans="1:12">
      <c r="A140">
        <v>8</v>
      </c>
      <c r="B140">
        <v>1.75</v>
      </c>
      <c r="C140">
        <v>48</v>
      </c>
      <c r="D140">
        <v>10000</v>
      </c>
      <c r="E140">
        <v>185</v>
      </c>
      <c r="F140">
        <f>[1]!wallScanZ(-B140,$G$130,-$H$130,$J$130,$I$130)</f>
        <v>200.91394340630299</v>
      </c>
      <c r="G140">
        <f t="shared" si="5"/>
        <v>1.3689383499406185</v>
      </c>
    </row>
    <row r="141" spans="1:12">
      <c r="A141">
        <v>9</v>
      </c>
      <c r="B141">
        <v>1.5</v>
      </c>
      <c r="C141">
        <v>48</v>
      </c>
      <c r="D141">
        <v>10000</v>
      </c>
      <c r="E141">
        <v>211</v>
      </c>
      <c r="F141">
        <f>[1]!wallScanZ(-B141,$G$130,-$H$130,$J$130,$I$130)</f>
        <v>200.91394340630299</v>
      </c>
      <c r="G141">
        <f t="shared" si="5"/>
        <v>0.48212577066947354</v>
      </c>
    </row>
    <row r="142" spans="1:12">
      <c r="A142">
        <v>10</v>
      </c>
      <c r="B142">
        <v>1.25</v>
      </c>
      <c r="C142">
        <v>49</v>
      </c>
      <c r="D142">
        <v>10000</v>
      </c>
      <c r="E142">
        <v>188</v>
      </c>
      <c r="F142">
        <f>[1]!wallScanZ(-B142,$G$130,-$H$130,$J$130,$I$130)</f>
        <v>190.63177251558886</v>
      </c>
      <c r="G142">
        <f t="shared" si="5"/>
        <v>3.6841630711749659E-2</v>
      </c>
    </row>
    <row r="143" spans="1:12">
      <c r="A143">
        <v>11</v>
      </c>
      <c r="B143">
        <v>1.01</v>
      </c>
      <c r="C143">
        <v>48</v>
      </c>
      <c r="D143">
        <v>10000</v>
      </c>
      <c r="E143">
        <v>182</v>
      </c>
      <c r="F143">
        <f>[1]!wallScanZ(-B143,$G$130,-$H$130,$J$130,$I$130)</f>
        <v>180.76088839411005</v>
      </c>
      <c r="G143">
        <f t="shared" si="5"/>
        <v>8.4362503947865933E-3</v>
      </c>
    </row>
    <row r="144" spans="1:12">
      <c r="A144">
        <v>12</v>
      </c>
      <c r="B144">
        <v>0.75</v>
      </c>
      <c r="C144">
        <v>48</v>
      </c>
      <c r="D144">
        <v>10000</v>
      </c>
      <c r="E144">
        <v>168</v>
      </c>
      <c r="F144">
        <f>[1]!wallScanZ(-B144,$G$130,-$H$130,$J$130,$I$130)</f>
        <v>170.06743059584139</v>
      </c>
      <c r="G144">
        <f t="shared" si="5"/>
        <v>2.5442078979887331E-2</v>
      </c>
    </row>
    <row r="145" spans="1:7">
      <c r="A145">
        <v>13</v>
      </c>
      <c r="B145">
        <v>0.51</v>
      </c>
      <c r="C145">
        <v>48</v>
      </c>
      <c r="D145">
        <v>10000</v>
      </c>
      <c r="E145">
        <v>160</v>
      </c>
      <c r="F145">
        <f>[1]!wallScanZ(-B145,$G$130,-$H$130,$J$130,$I$130)</f>
        <v>160.19654647436261</v>
      </c>
      <c r="G145">
        <f t="shared" si="5"/>
        <v>2.4144072865231524E-4</v>
      </c>
    </row>
    <row r="146" spans="1:7">
      <c r="A146">
        <v>14</v>
      </c>
      <c r="B146">
        <v>0.245</v>
      </c>
      <c r="C146">
        <v>48</v>
      </c>
      <c r="D146">
        <v>10000</v>
      </c>
      <c r="E146">
        <v>151</v>
      </c>
      <c r="F146">
        <f>[1]!wallScanZ(-B146,$G$130,-$H$130,$J$130,$I$130)</f>
        <v>149.29744525689642</v>
      </c>
      <c r="G146">
        <f t="shared" si="5"/>
        <v>1.9196640087844264E-2</v>
      </c>
    </row>
    <row r="147" spans="1:7">
      <c r="A147">
        <v>15</v>
      </c>
      <c r="B147">
        <v>0</v>
      </c>
      <c r="C147">
        <v>48</v>
      </c>
      <c r="D147">
        <v>10000</v>
      </c>
      <c r="E147">
        <v>127</v>
      </c>
      <c r="F147">
        <f>[1]!wallScanZ(-B147,$G$130,-$H$130,$J$130,$I$130)</f>
        <v>139.22091771622016</v>
      </c>
      <c r="G147">
        <f t="shared" si="5"/>
        <v>1.1759907860364072</v>
      </c>
    </row>
    <row r="148" spans="1:7">
      <c r="A148">
        <v>16</v>
      </c>
      <c r="B148">
        <v>-0.25</v>
      </c>
      <c r="C148">
        <v>48</v>
      </c>
      <c r="D148">
        <v>10000</v>
      </c>
      <c r="E148">
        <v>132</v>
      </c>
      <c r="F148">
        <f>[1]!wallScanZ(-B148,$G$130,-$H$130,$J$130,$I$130)</f>
        <v>128.9387467563464</v>
      </c>
      <c r="G148">
        <f t="shared" si="5"/>
        <v>7.099448046802774E-2</v>
      </c>
    </row>
    <row r="149" spans="1:7">
      <c r="A149">
        <v>17</v>
      </c>
      <c r="B149">
        <v>-0.5</v>
      </c>
      <c r="C149">
        <v>48</v>
      </c>
      <c r="D149">
        <v>10000</v>
      </c>
      <c r="E149">
        <v>118</v>
      </c>
      <c r="F149">
        <f>[1]!wallScanZ(-B149,$G$130,-$H$130,$J$130,$I$130)</f>
        <v>118.65657579647267</v>
      </c>
      <c r="G149">
        <f t="shared" si="5"/>
        <v>3.6533201399467407E-3</v>
      </c>
    </row>
    <row r="150" spans="1:7">
      <c r="A150">
        <v>18</v>
      </c>
      <c r="B150">
        <v>-0.75</v>
      </c>
      <c r="C150">
        <v>48</v>
      </c>
      <c r="D150">
        <v>10000</v>
      </c>
      <c r="E150">
        <v>112</v>
      </c>
      <c r="F150">
        <f>[1]!wallScanZ(-B150,$G$130,-$H$130,$J$130,$I$130)</f>
        <v>108.37440483659893</v>
      </c>
      <c r="G150">
        <f t="shared" si="5"/>
        <v>0.11736553829354689</v>
      </c>
    </row>
    <row r="151" spans="1:7">
      <c r="A151">
        <v>19</v>
      </c>
      <c r="B151">
        <v>-1</v>
      </c>
      <c r="C151">
        <v>48</v>
      </c>
      <c r="D151">
        <v>10000</v>
      </c>
      <c r="E151">
        <v>99</v>
      </c>
      <c r="F151">
        <f>[1]!wallScanZ(-B151,$G$130,-$H$130,$J$130,$I$130)</f>
        <v>98.092233876725174</v>
      </c>
      <c r="G151">
        <f t="shared" si="5"/>
        <v>8.3236296420748056E-3</v>
      </c>
    </row>
    <row r="152" spans="1:7">
      <c r="A152">
        <v>20</v>
      </c>
      <c r="B152">
        <v>-1.25</v>
      </c>
      <c r="C152">
        <v>47</v>
      </c>
      <c r="D152">
        <v>10000</v>
      </c>
      <c r="E152">
        <v>78</v>
      </c>
      <c r="F152">
        <f>[1]!wallScanZ(-B152,$G$130,-$H$130,$J$130,$I$130)</f>
        <v>87.947456958196355</v>
      </c>
      <c r="G152">
        <f t="shared" si="5"/>
        <v>1.2686141017329369</v>
      </c>
    </row>
    <row r="153" spans="1:7">
      <c r="A153">
        <v>21</v>
      </c>
      <c r="B153">
        <v>-1.5</v>
      </c>
      <c r="C153">
        <v>49</v>
      </c>
      <c r="D153">
        <v>10000</v>
      </c>
      <c r="E153">
        <v>107</v>
      </c>
      <c r="F153">
        <f>[1]!wallScanZ(-B153,$G$130,-$H$130,$J$130,$I$130)</f>
        <v>87.947456958196355</v>
      </c>
      <c r="G153">
        <f t="shared" si="5"/>
        <v>3.3925177229886025</v>
      </c>
    </row>
    <row r="154" spans="1:7">
      <c r="A154">
        <v>22</v>
      </c>
      <c r="B154">
        <v>-1.7450000000000001</v>
      </c>
      <c r="C154">
        <v>48</v>
      </c>
      <c r="D154">
        <v>10000</v>
      </c>
      <c r="E154">
        <v>103</v>
      </c>
      <c r="F154">
        <f>[1]!wallScanZ(-B154,$G$130,-$H$130,$J$130,$I$130)</f>
        <v>87.947456958196355</v>
      </c>
      <c r="G154">
        <f t="shared" si="5"/>
        <v>2.1997966216053526</v>
      </c>
    </row>
    <row r="155" spans="1:7">
      <c r="A155">
        <v>23</v>
      </c>
      <c r="B155">
        <v>-2</v>
      </c>
      <c r="C155">
        <v>48</v>
      </c>
      <c r="D155">
        <v>10000</v>
      </c>
      <c r="E155">
        <v>81</v>
      </c>
      <c r="F155">
        <f>[1]!wallScanZ(-B155,$G$130,-$H$130,$J$130,$I$130)</f>
        <v>87.947456958196355</v>
      </c>
      <c r="G155">
        <f t="shared" ref="G155:G157" si="6">(F155-E155)^2/E155</f>
        <v>0.59589084180235741</v>
      </c>
    </row>
    <row r="156" spans="1:7">
      <c r="A156">
        <v>24</v>
      </c>
      <c r="B156">
        <v>-2.2450000000000001</v>
      </c>
      <c r="C156">
        <v>48</v>
      </c>
      <c r="D156">
        <v>10000</v>
      </c>
      <c r="E156">
        <v>99</v>
      </c>
      <c r="F156">
        <f>[1]!wallScanZ(-B156,$G$130,-$H$130,$J$130,$I$130)</f>
        <v>87.947456958196355</v>
      </c>
      <c r="G156">
        <f t="shared" si="6"/>
        <v>1.233926340312345</v>
      </c>
    </row>
    <row r="157" spans="1:7">
      <c r="A157">
        <v>25</v>
      </c>
      <c r="B157">
        <v>-2.5</v>
      </c>
      <c r="C157">
        <v>48</v>
      </c>
      <c r="D157">
        <v>10000</v>
      </c>
      <c r="E157">
        <v>79</v>
      </c>
      <c r="F157">
        <f>[1]!wallScanZ(-B157,$G$130,-$H$130,$J$130,$I$130)</f>
        <v>87.947456958196355</v>
      </c>
      <c r="G157">
        <f t="shared" si="6"/>
        <v>1.0133795698579287</v>
      </c>
    </row>
    <row r="158" spans="1:7">
      <c r="A158">
        <v>26</v>
      </c>
      <c r="B158">
        <v>-2.75</v>
      </c>
      <c r="C158">
        <v>48</v>
      </c>
      <c r="D158">
        <v>10000</v>
      </c>
      <c r="E158">
        <v>80</v>
      </c>
      <c r="F158">
        <f>[1]!wallScanZ(-B158,$G$130,-$H$130,$J$130,$I$130)</f>
        <v>87.947456958196355</v>
      </c>
      <c r="G158">
        <f t="shared" ref="G158:G159" si="7">(F158-E158)^2/E158</f>
        <v>0.78952590127979572</v>
      </c>
    </row>
    <row r="159" spans="1:7">
      <c r="A159">
        <v>27</v>
      </c>
      <c r="B159">
        <v>-3</v>
      </c>
      <c r="C159">
        <v>48</v>
      </c>
      <c r="D159">
        <v>10000</v>
      </c>
      <c r="E159">
        <v>78</v>
      </c>
      <c r="F159">
        <f>[1]!wallScanZ(-B159,$G$130,-$H$130,$J$130,$I$130)</f>
        <v>87.947456958196355</v>
      </c>
      <c r="G159">
        <f t="shared" si="7"/>
        <v>1.2686141017329369</v>
      </c>
    </row>
    <row r="160" spans="1:7">
      <c r="A160">
        <v>28</v>
      </c>
      <c r="B160">
        <v>-3.25</v>
      </c>
      <c r="C160">
        <v>48</v>
      </c>
      <c r="D160">
        <v>10000</v>
      </c>
      <c r="E160">
        <v>100</v>
      </c>
      <c r="F160">
        <f>[1]!wallScanZ(-B160,$G$130,-$H$130,$J$130,$I$130)</f>
        <v>87.947456958196355</v>
      </c>
      <c r="G160">
        <f t="shared" ref="G160" si="8">(F160-E160)^2/E160</f>
        <v>1.4526379377452947</v>
      </c>
    </row>
    <row r="161" spans="1:7">
      <c r="A161">
        <v>29</v>
      </c>
      <c r="B161">
        <v>-3.5</v>
      </c>
      <c r="C161">
        <v>48</v>
      </c>
      <c r="D161">
        <v>10000</v>
      </c>
      <c r="E161">
        <v>87</v>
      </c>
      <c r="F161">
        <f>[1]!wallScanZ(-B161,$G$130,-$H$130,$J$130,$I$130)</f>
        <v>87.947456958196355</v>
      </c>
      <c r="G161">
        <f t="shared" ref="G161" si="9">(F161-E161)^2/E161</f>
        <v>1.0318099857869996E-2</v>
      </c>
    </row>
    <row r="162" spans="1:7">
      <c r="A162">
        <v>30</v>
      </c>
      <c r="B162">
        <v>-3.75</v>
      </c>
      <c r="C162">
        <v>48</v>
      </c>
      <c r="D162">
        <v>10000</v>
      </c>
      <c r="E162">
        <v>94</v>
      </c>
      <c r="F162">
        <f>[1]!wallScanZ(-B162,$G$130,-$H$130,$J$130,$I$130)</f>
        <v>87.947456958196355</v>
      </c>
      <c r="G162">
        <f t="shared" ref="G162" si="10">(F162-E162)^2/E162</f>
        <v>0.38971571566899704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980049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2014-01-03T20:08:48Z</dcterms:created>
  <dcterms:modified xsi:type="dcterms:W3CDTF">2014-01-03T21:02:51Z</dcterms:modified>
</cp:coreProperties>
</file>