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drawings/drawing2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drawings/drawing3.xml" ContentType="application/vnd.openxmlformats-officedocument.drawing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drawings/drawing4.xml" ContentType="application/vnd.openxmlformats-officedocument.drawing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odeName="ThisWorkbook" autoCompressPictures="0"/>
  <bookViews>
    <workbookView xWindow="1040" yWindow="400" windowWidth="38140" windowHeight="19920" activeTab="3"/>
  </bookViews>
  <sheets>
    <sheet name="Navigation" sheetId="3" r:id="rId1"/>
    <sheet name="Strains" sheetId="2" r:id="rId2"/>
    <sheet name="980014" sheetId="1" r:id="rId3"/>
    <sheet name="Work_a" sheetId="6" r:id="rId4"/>
    <sheet name="Work_b" sheetId="4" r:id="rId5"/>
    <sheet name="Strain_all" sheetId="7" r:id="rId6"/>
  </sheets>
  <externalReferences>
    <externalReference r:id="rId7"/>
  </externalReferences>
  <definedNames>
    <definedName name="_xlnm._FilterDatabase" localSheetId="5" hidden="1">Strain_all!$AG$105:$AP$105</definedName>
    <definedName name="_xlnm._FilterDatabase" localSheetId="3" hidden="1">Work_a!$BH$1:$BI$1</definedName>
    <definedName name="_xlnm._FilterDatabase" localSheetId="4" hidden="1">Work_b!$BH$1:$BI$1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24" i="7" l="1"/>
  <c r="AJ8" i="7"/>
  <c r="AP62" i="7"/>
  <c r="AP63" i="7"/>
  <c r="AP64" i="7"/>
  <c r="AP65" i="7"/>
  <c r="AP66" i="7"/>
  <c r="AP67" i="7"/>
  <c r="AP68" i="7"/>
  <c r="AP61" i="7"/>
  <c r="AN106" i="7"/>
  <c r="AN107" i="7"/>
  <c r="AP108" i="7"/>
  <c r="AN108" i="7"/>
  <c r="AN109" i="7"/>
  <c r="AN110" i="7"/>
  <c r="AN111" i="7"/>
  <c r="AN112" i="7"/>
  <c r="AN113" i="7"/>
  <c r="AN114" i="7"/>
  <c r="AN115" i="7"/>
  <c r="AN116" i="7"/>
  <c r="AN117" i="7"/>
  <c r="AN118" i="7"/>
  <c r="AN119" i="7"/>
  <c r="AN120" i="7"/>
  <c r="AN121" i="7"/>
  <c r="AN122" i="7"/>
  <c r="AN123" i="7"/>
  <c r="AP124" i="7"/>
  <c r="AN124" i="7"/>
  <c r="AN125" i="7"/>
  <c r="AN126" i="7"/>
  <c r="AP107" i="7"/>
  <c r="AP109" i="7"/>
  <c r="AP110" i="7"/>
  <c r="AP111" i="7"/>
  <c r="AP112" i="7"/>
  <c r="AP113" i="7"/>
  <c r="AP114" i="7"/>
  <c r="AP115" i="7"/>
  <c r="AP116" i="7"/>
  <c r="AP117" i="7"/>
  <c r="AP118" i="7"/>
  <c r="AP119" i="7"/>
  <c r="AP120" i="7"/>
  <c r="AP121" i="7"/>
  <c r="AP122" i="7"/>
  <c r="AP123" i="7"/>
  <c r="AP125" i="7"/>
  <c r="AP126" i="7"/>
  <c r="AP106" i="7"/>
  <c r="AP70" i="7"/>
  <c r="AP18" i="7"/>
  <c r="AP71" i="7"/>
  <c r="AP72" i="7"/>
  <c r="AP73" i="7"/>
  <c r="AP74" i="7"/>
  <c r="AP75" i="7"/>
  <c r="AP76" i="7"/>
  <c r="AP77" i="7"/>
  <c r="AP78" i="7"/>
  <c r="AP79" i="7"/>
  <c r="AP80" i="7"/>
  <c r="AP81" i="7"/>
  <c r="AP82" i="7"/>
  <c r="AP83" i="7"/>
  <c r="AP84" i="7"/>
  <c r="AP85" i="7"/>
  <c r="AP86" i="7"/>
  <c r="AP87" i="7"/>
  <c r="AP88" i="7"/>
  <c r="AP89" i="7"/>
  <c r="AP90" i="7"/>
  <c r="AM6" i="7"/>
  <c r="AM5" i="7"/>
  <c r="AM4" i="7"/>
  <c r="AM3" i="7"/>
  <c r="AD102" i="7"/>
  <c r="AC102" i="7"/>
  <c r="AB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B102" i="7"/>
  <c r="A102" i="7"/>
  <c r="AD101" i="7"/>
  <c r="AC101" i="7"/>
  <c r="AB101" i="7"/>
  <c r="AA101" i="7"/>
  <c r="Z101" i="7"/>
  <c r="Y101" i="7"/>
  <c r="X101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C101" i="7"/>
  <c r="B101" i="7"/>
  <c r="A101" i="7"/>
  <c r="AD100" i="7"/>
  <c r="AC100" i="7"/>
  <c r="AB100" i="7"/>
  <c r="AA100" i="7"/>
  <c r="Z100" i="7"/>
  <c r="Y100" i="7"/>
  <c r="X100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C100" i="7"/>
  <c r="B100" i="7"/>
  <c r="A100" i="7"/>
  <c r="AD99" i="7"/>
  <c r="AC99" i="7"/>
  <c r="AB99" i="7"/>
  <c r="AA99" i="7"/>
  <c r="Z99" i="7"/>
  <c r="Y99" i="7"/>
  <c r="X99" i="7"/>
  <c r="W99" i="7"/>
  <c r="V99" i="7"/>
  <c r="U99" i="7"/>
  <c r="T99" i="7"/>
  <c r="S99" i="7"/>
  <c r="R99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C99" i="7"/>
  <c r="B99" i="7"/>
  <c r="A99" i="7"/>
  <c r="AD98" i="7"/>
  <c r="AC98" i="7"/>
  <c r="AB98" i="7"/>
  <c r="AA98" i="7"/>
  <c r="Z98" i="7"/>
  <c r="Y98" i="7"/>
  <c r="X98" i="7"/>
  <c r="W98" i="7"/>
  <c r="V98" i="7"/>
  <c r="U98" i="7"/>
  <c r="T98" i="7"/>
  <c r="S98" i="7"/>
  <c r="R98" i="7"/>
  <c r="Q98" i="7"/>
  <c r="P98" i="7"/>
  <c r="O98" i="7"/>
  <c r="N98" i="7"/>
  <c r="M98" i="7"/>
  <c r="L98" i="7"/>
  <c r="K98" i="7"/>
  <c r="J98" i="7"/>
  <c r="I98" i="7"/>
  <c r="H98" i="7"/>
  <c r="G98" i="7"/>
  <c r="F98" i="7"/>
  <c r="E98" i="7"/>
  <c r="D98" i="7"/>
  <c r="C98" i="7"/>
  <c r="B98" i="7"/>
  <c r="A98" i="7"/>
  <c r="AD97" i="7"/>
  <c r="AC97" i="7"/>
  <c r="AB97" i="7"/>
  <c r="AA97" i="7"/>
  <c r="Z97" i="7"/>
  <c r="Y97" i="7"/>
  <c r="X97" i="7"/>
  <c r="W97" i="7"/>
  <c r="V97" i="7"/>
  <c r="U97" i="7"/>
  <c r="T97" i="7"/>
  <c r="S97" i="7"/>
  <c r="R97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C97" i="7"/>
  <c r="B97" i="7"/>
  <c r="A97" i="7"/>
  <c r="AD96" i="7"/>
  <c r="AC96" i="7"/>
  <c r="AB96" i="7"/>
  <c r="AA96" i="7"/>
  <c r="Z96" i="7"/>
  <c r="Y96" i="7"/>
  <c r="X96" i="7"/>
  <c r="W96" i="7"/>
  <c r="V96" i="7"/>
  <c r="U96" i="7"/>
  <c r="T96" i="7"/>
  <c r="S96" i="7"/>
  <c r="R96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C96" i="7"/>
  <c r="B96" i="7"/>
  <c r="A96" i="7"/>
  <c r="AD95" i="7"/>
  <c r="AC95" i="7"/>
  <c r="AB95" i="7"/>
  <c r="AA95" i="7"/>
  <c r="Z95" i="7"/>
  <c r="Y95" i="7"/>
  <c r="X95" i="7"/>
  <c r="W95" i="7"/>
  <c r="V95" i="7"/>
  <c r="U95" i="7"/>
  <c r="T95" i="7"/>
  <c r="S95" i="7"/>
  <c r="R95" i="7"/>
  <c r="Q95" i="7"/>
  <c r="P95" i="7"/>
  <c r="O95" i="7"/>
  <c r="N95" i="7"/>
  <c r="M95" i="7"/>
  <c r="L95" i="7"/>
  <c r="K95" i="7"/>
  <c r="J95" i="7"/>
  <c r="I95" i="7"/>
  <c r="H95" i="7"/>
  <c r="G95" i="7"/>
  <c r="F95" i="7"/>
  <c r="E95" i="7"/>
  <c r="D95" i="7"/>
  <c r="C95" i="7"/>
  <c r="B95" i="7"/>
  <c r="A95" i="7"/>
  <c r="V90" i="7"/>
  <c r="AJ90" i="7"/>
  <c r="W90" i="7"/>
  <c r="AK90" i="7"/>
  <c r="AN90" i="7"/>
  <c r="AO90" i="7"/>
  <c r="Y90" i="7"/>
  <c r="AM90" i="7"/>
  <c r="X90" i="7"/>
  <c r="AL90" i="7"/>
  <c r="L90" i="7"/>
  <c r="AI90" i="7"/>
  <c r="AD90" i="7"/>
  <c r="AC90" i="7"/>
  <c r="AB90" i="7"/>
  <c r="AA90" i="7"/>
  <c r="Z90" i="7"/>
  <c r="U90" i="7"/>
  <c r="T90" i="7"/>
  <c r="S90" i="7"/>
  <c r="R90" i="7"/>
  <c r="Q90" i="7"/>
  <c r="P90" i="7"/>
  <c r="O90" i="7"/>
  <c r="N90" i="7"/>
  <c r="M90" i="7"/>
  <c r="K90" i="7"/>
  <c r="J90" i="7"/>
  <c r="I90" i="7"/>
  <c r="H90" i="7"/>
  <c r="G90" i="7"/>
  <c r="F90" i="7"/>
  <c r="E90" i="7"/>
  <c r="D90" i="7"/>
  <c r="C90" i="7"/>
  <c r="B90" i="7"/>
  <c r="A90" i="7"/>
  <c r="V89" i="7"/>
  <c r="AJ89" i="7"/>
  <c r="W89" i="7"/>
  <c r="AK89" i="7"/>
  <c r="AN89" i="7"/>
  <c r="AO89" i="7"/>
  <c r="Y89" i="7"/>
  <c r="AM89" i="7"/>
  <c r="X89" i="7"/>
  <c r="AL89" i="7"/>
  <c r="L89" i="7"/>
  <c r="AI89" i="7"/>
  <c r="AD89" i="7"/>
  <c r="AC89" i="7"/>
  <c r="AB89" i="7"/>
  <c r="AA89" i="7"/>
  <c r="Z89" i="7"/>
  <c r="U89" i="7"/>
  <c r="T89" i="7"/>
  <c r="S89" i="7"/>
  <c r="R89" i="7"/>
  <c r="Q89" i="7"/>
  <c r="P89" i="7"/>
  <c r="O89" i="7"/>
  <c r="N89" i="7"/>
  <c r="M89" i="7"/>
  <c r="K89" i="7"/>
  <c r="J89" i="7"/>
  <c r="I89" i="7"/>
  <c r="H89" i="7"/>
  <c r="G89" i="7"/>
  <c r="F89" i="7"/>
  <c r="E89" i="7"/>
  <c r="D89" i="7"/>
  <c r="C89" i="7"/>
  <c r="B89" i="7"/>
  <c r="A89" i="7"/>
  <c r="V88" i="7"/>
  <c r="AJ88" i="7"/>
  <c r="W88" i="7"/>
  <c r="AK88" i="7"/>
  <c r="AN88" i="7"/>
  <c r="AO88" i="7"/>
  <c r="Y88" i="7"/>
  <c r="AM88" i="7"/>
  <c r="X88" i="7"/>
  <c r="AL88" i="7"/>
  <c r="L88" i="7"/>
  <c r="AI88" i="7"/>
  <c r="AD88" i="7"/>
  <c r="AC88" i="7"/>
  <c r="AB88" i="7"/>
  <c r="AA88" i="7"/>
  <c r="Z88" i="7"/>
  <c r="U88" i="7"/>
  <c r="T88" i="7"/>
  <c r="S88" i="7"/>
  <c r="R88" i="7"/>
  <c r="Q88" i="7"/>
  <c r="P88" i="7"/>
  <c r="O88" i="7"/>
  <c r="N88" i="7"/>
  <c r="M88" i="7"/>
  <c r="K88" i="7"/>
  <c r="J88" i="7"/>
  <c r="I88" i="7"/>
  <c r="H88" i="7"/>
  <c r="G88" i="7"/>
  <c r="F88" i="7"/>
  <c r="E88" i="7"/>
  <c r="D88" i="7"/>
  <c r="C88" i="7"/>
  <c r="B88" i="7"/>
  <c r="A88" i="7"/>
  <c r="V87" i="7"/>
  <c r="AJ87" i="7"/>
  <c r="W87" i="7"/>
  <c r="AK87" i="7"/>
  <c r="AN87" i="7"/>
  <c r="AO87" i="7"/>
  <c r="Y87" i="7"/>
  <c r="AM87" i="7"/>
  <c r="X87" i="7"/>
  <c r="AL87" i="7"/>
  <c r="L87" i="7"/>
  <c r="AI87" i="7"/>
  <c r="AD87" i="7"/>
  <c r="AC87" i="7"/>
  <c r="AB87" i="7"/>
  <c r="AA87" i="7"/>
  <c r="Z87" i="7"/>
  <c r="U87" i="7"/>
  <c r="T87" i="7"/>
  <c r="S87" i="7"/>
  <c r="R87" i="7"/>
  <c r="Q87" i="7"/>
  <c r="P87" i="7"/>
  <c r="O87" i="7"/>
  <c r="N87" i="7"/>
  <c r="M87" i="7"/>
  <c r="K87" i="7"/>
  <c r="J87" i="7"/>
  <c r="I87" i="7"/>
  <c r="H87" i="7"/>
  <c r="G87" i="7"/>
  <c r="F87" i="7"/>
  <c r="E87" i="7"/>
  <c r="D87" i="7"/>
  <c r="C87" i="7"/>
  <c r="B87" i="7"/>
  <c r="A87" i="7"/>
  <c r="V86" i="7"/>
  <c r="AJ86" i="7"/>
  <c r="W86" i="7"/>
  <c r="AK86" i="7"/>
  <c r="AN86" i="7"/>
  <c r="AO86" i="7"/>
  <c r="Y86" i="7"/>
  <c r="AM86" i="7"/>
  <c r="X86" i="7"/>
  <c r="AL86" i="7"/>
  <c r="L86" i="7"/>
  <c r="AI86" i="7"/>
  <c r="AD86" i="7"/>
  <c r="AC86" i="7"/>
  <c r="AB86" i="7"/>
  <c r="AA86" i="7"/>
  <c r="Z86" i="7"/>
  <c r="U86" i="7"/>
  <c r="T86" i="7"/>
  <c r="S86" i="7"/>
  <c r="R86" i="7"/>
  <c r="Q86" i="7"/>
  <c r="P86" i="7"/>
  <c r="O86" i="7"/>
  <c r="N86" i="7"/>
  <c r="M86" i="7"/>
  <c r="K86" i="7"/>
  <c r="J86" i="7"/>
  <c r="I86" i="7"/>
  <c r="H86" i="7"/>
  <c r="G86" i="7"/>
  <c r="F86" i="7"/>
  <c r="E86" i="7"/>
  <c r="D86" i="7"/>
  <c r="C86" i="7"/>
  <c r="B86" i="7"/>
  <c r="A86" i="7"/>
  <c r="V85" i="7"/>
  <c r="AJ85" i="7"/>
  <c r="W85" i="7"/>
  <c r="AK85" i="7"/>
  <c r="AN85" i="7"/>
  <c r="AO85" i="7"/>
  <c r="Y85" i="7"/>
  <c r="AM85" i="7"/>
  <c r="X85" i="7"/>
  <c r="AL85" i="7"/>
  <c r="L85" i="7"/>
  <c r="AI85" i="7"/>
  <c r="AD85" i="7"/>
  <c r="AC85" i="7"/>
  <c r="AB85" i="7"/>
  <c r="AA85" i="7"/>
  <c r="Z85" i="7"/>
  <c r="U85" i="7"/>
  <c r="T85" i="7"/>
  <c r="S85" i="7"/>
  <c r="R85" i="7"/>
  <c r="Q85" i="7"/>
  <c r="P85" i="7"/>
  <c r="O85" i="7"/>
  <c r="N85" i="7"/>
  <c r="M85" i="7"/>
  <c r="K85" i="7"/>
  <c r="J85" i="7"/>
  <c r="I85" i="7"/>
  <c r="H85" i="7"/>
  <c r="G85" i="7"/>
  <c r="F85" i="7"/>
  <c r="E85" i="7"/>
  <c r="D85" i="7"/>
  <c r="C85" i="7"/>
  <c r="B85" i="7"/>
  <c r="A85" i="7"/>
  <c r="V84" i="7"/>
  <c r="AJ84" i="7"/>
  <c r="W84" i="7"/>
  <c r="AK84" i="7"/>
  <c r="AN84" i="7"/>
  <c r="AO84" i="7"/>
  <c r="Y84" i="7"/>
  <c r="AM84" i="7"/>
  <c r="X84" i="7"/>
  <c r="AL84" i="7"/>
  <c r="L84" i="7"/>
  <c r="AI84" i="7"/>
  <c r="AD84" i="7"/>
  <c r="AC84" i="7"/>
  <c r="AB84" i="7"/>
  <c r="AA84" i="7"/>
  <c r="Z84" i="7"/>
  <c r="U84" i="7"/>
  <c r="T84" i="7"/>
  <c r="S84" i="7"/>
  <c r="R84" i="7"/>
  <c r="Q84" i="7"/>
  <c r="P84" i="7"/>
  <c r="O84" i="7"/>
  <c r="N84" i="7"/>
  <c r="M84" i="7"/>
  <c r="K84" i="7"/>
  <c r="J84" i="7"/>
  <c r="I84" i="7"/>
  <c r="H84" i="7"/>
  <c r="G84" i="7"/>
  <c r="F84" i="7"/>
  <c r="E84" i="7"/>
  <c r="D84" i="7"/>
  <c r="C84" i="7"/>
  <c r="B84" i="7"/>
  <c r="A84" i="7"/>
  <c r="V83" i="7"/>
  <c r="AJ83" i="7"/>
  <c r="W83" i="7"/>
  <c r="AK83" i="7"/>
  <c r="AN83" i="7"/>
  <c r="AO83" i="7"/>
  <c r="Y83" i="7"/>
  <c r="AM83" i="7"/>
  <c r="X83" i="7"/>
  <c r="AL83" i="7"/>
  <c r="L83" i="7"/>
  <c r="AI83" i="7"/>
  <c r="AD83" i="7"/>
  <c r="AC83" i="7"/>
  <c r="AB83" i="7"/>
  <c r="AA83" i="7"/>
  <c r="Z83" i="7"/>
  <c r="U83" i="7"/>
  <c r="T83" i="7"/>
  <c r="S83" i="7"/>
  <c r="R83" i="7"/>
  <c r="Q83" i="7"/>
  <c r="P83" i="7"/>
  <c r="O83" i="7"/>
  <c r="N83" i="7"/>
  <c r="M83" i="7"/>
  <c r="K83" i="7"/>
  <c r="J83" i="7"/>
  <c r="I83" i="7"/>
  <c r="H83" i="7"/>
  <c r="G83" i="7"/>
  <c r="F83" i="7"/>
  <c r="E83" i="7"/>
  <c r="D83" i="7"/>
  <c r="C83" i="7"/>
  <c r="B83" i="7"/>
  <c r="A83" i="7"/>
  <c r="V82" i="7"/>
  <c r="AJ82" i="7"/>
  <c r="W82" i="7"/>
  <c r="AK82" i="7"/>
  <c r="AN82" i="7"/>
  <c r="AO82" i="7"/>
  <c r="Y82" i="7"/>
  <c r="AM82" i="7"/>
  <c r="X82" i="7"/>
  <c r="AL82" i="7"/>
  <c r="L82" i="7"/>
  <c r="AI82" i="7"/>
  <c r="AD82" i="7"/>
  <c r="AC82" i="7"/>
  <c r="AB82" i="7"/>
  <c r="AA82" i="7"/>
  <c r="Z82" i="7"/>
  <c r="U82" i="7"/>
  <c r="T82" i="7"/>
  <c r="S82" i="7"/>
  <c r="R82" i="7"/>
  <c r="Q82" i="7"/>
  <c r="P82" i="7"/>
  <c r="O82" i="7"/>
  <c r="N82" i="7"/>
  <c r="M82" i="7"/>
  <c r="K82" i="7"/>
  <c r="J82" i="7"/>
  <c r="I82" i="7"/>
  <c r="H82" i="7"/>
  <c r="G82" i="7"/>
  <c r="F82" i="7"/>
  <c r="E82" i="7"/>
  <c r="D82" i="7"/>
  <c r="C82" i="7"/>
  <c r="B82" i="7"/>
  <c r="A82" i="7"/>
  <c r="V81" i="7"/>
  <c r="AJ81" i="7"/>
  <c r="W81" i="7"/>
  <c r="AK81" i="7"/>
  <c r="AN81" i="7"/>
  <c r="AO81" i="7"/>
  <c r="Y81" i="7"/>
  <c r="AM81" i="7"/>
  <c r="X81" i="7"/>
  <c r="AL81" i="7"/>
  <c r="L81" i="7"/>
  <c r="AI81" i="7"/>
  <c r="AD81" i="7"/>
  <c r="AC81" i="7"/>
  <c r="AB81" i="7"/>
  <c r="AA81" i="7"/>
  <c r="Z81" i="7"/>
  <c r="U81" i="7"/>
  <c r="T81" i="7"/>
  <c r="S81" i="7"/>
  <c r="R81" i="7"/>
  <c r="Q81" i="7"/>
  <c r="P81" i="7"/>
  <c r="O81" i="7"/>
  <c r="N81" i="7"/>
  <c r="M81" i="7"/>
  <c r="K81" i="7"/>
  <c r="J81" i="7"/>
  <c r="I81" i="7"/>
  <c r="H81" i="7"/>
  <c r="G81" i="7"/>
  <c r="F81" i="7"/>
  <c r="E81" i="7"/>
  <c r="D81" i="7"/>
  <c r="C81" i="7"/>
  <c r="B81" i="7"/>
  <c r="A81" i="7"/>
  <c r="V80" i="7"/>
  <c r="AJ80" i="7"/>
  <c r="W80" i="7"/>
  <c r="AK80" i="7"/>
  <c r="AN80" i="7"/>
  <c r="AO80" i="7"/>
  <c r="Y80" i="7"/>
  <c r="AM80" i="7"/>
  <c r="X80" i="7"/>
  <c r="AL80" i="7"/>
  <c r="L80" i="7"/>
  <c r="AI80" i="7"/>
  <c r="AD80" i="7"/>
  <c r="AC80" i="7"/>
  <c r="AB80" i="7"/>
  <c r="AA80" i="7"/>
  <c r="Z80" i="7"/>
  <c r="U80" i="7"/>
  <c r="T80" i="7"/>
  <c r="S80" i="7"/>
  <c r="R80" i="7"/>
  <c r="Q80" i="7"/>
  <c r="P80" i="7"/>
  <c r="O80" i="7"/>
  <c r="N80" i="7"/>
  <c r="M80" i="7"/>
  <c r="K80" i="7"/>
  <c r="J80" i="7"/>
  <c r="I80" i="7"/>
  <c r="H80" i="7"/>
  <c r="G80" i="7"/>
  <c r="F80" i="7"/>
  <c r="E80" i="7"/>
  <c r="D80" i="7"/>
  <c r="C80" i="7"/>
  <c r="B80" i="7"/>
  <c r="A80" i="7"/>
  <c r="V79" i="7"/>
  <c r="AJ79" i="7"/>
  <c r="W79" i="7"/>
  <c r="AK79" i="7"/>
  <c r="AN79" i="7"/>
  <c r="AO79" i="7"/>
  <c r="Y79" i="7"/>
  <c r="AM79" i="7"/>
  <c r="X79" i="7"/>
  <c r="AL79" i="7"/>
  <c r="L79" i="7"/>
  <c r="AI79" i="7"/>
  <c r="AD79" i="7"/>
  <c r="AC79" i="7"/>
  <c r="AB79" i="7"/>
  <c r="AA79" i="7"/>
  <c r="Z79" i="7"/>
  <c r="U79" i="7"/>
  <c r="T79" i="7"/>
  <c r="S79" i="7"/>
  <c r="R79" i="7"/>
  <c r="Q79" i="7"/>
  <c r="P79" i="7"/>
  <c r="O79" i="7"/>
  <c r="N79" i="7"/>
  <c r="M79" i="7"/>
  <c r="K79" i="7"/>
  <c r="J79" i="7"/>
  <c r="I79" i="7"/>
  <c r="H79" i="7"/>
  <c r="G79" i="7"/>
  <c r="F79" i="7"/>
  <c r="E79" i="7"/>
  <c r="D79" i="7"/>
  <c r="C79" i="7"/>
  <c r="B79" i="7"/>
  <c r="A79" i="7"/>
  <c r="V78" i="7"/>
  <c r="AJ78" i="7"/>
  <c r="W78" i="7"/>
  <c r="AK78" i="7"/>
  <c r="AN78" i="7"/>
  <c r="AO78" i="7"/>
  <c r="Y78" i="7"/>
  <c r="AM78" i="7"/>
  <c r="X78" i="7"/>
  <c r="AL78" i="7"/>
  <c r="L78" i="7"/>
  <c r="AI78" i="7"/>
  <c r="AD78" i="7"/>
  <c r="AC78" i="7"/>
  <c r="AB78" i="7"/>
  <c r="AA78" i="7"/>
  <c r="Z78" i="7"/>
  <c r="U78" i="7"/>
  <c r="T78" i="7"/>
  <c r="S78" i="7"/>
  <c r="R78" i="7"/>
  <c r="Q78" i="7"/>
  <c r="P78" i="7"/>
  <c r="O78" i="7"/>
  <c r="N78" i="7"/>
  <c r="M78" i="7"/>
  <c r="K78" i="7"/>
  <c r="J78" i="7"/>
  <c r="I78" i="7"/>
  <c r="H78" i="7"/>
  <c r="G78" i="7"/>
  <c r="F78" i="7"/>
  <c r="E78" i="7"/>
  <c r="D78" i="7"/>
  <c r="C78" i="7"/>
  <c r="B78" i="7"/>
  <c r="A78" i="7"/>
  <c r="V77" i="7"/>
  <c r="AJ77" i="7"/>
  <c r="W77" i="7"/>
  <c r="AK77" i="7"/>
  <c r="AN77" i="7"/>
  <c r="AO77" i="7"/>
  <c r="Y77" i="7"/>
  <c r="AM77" i="7"/>
  <c r="X77" i="7"/>
  <c r="AL77" i="7"/>
  <c r="L77" i="7"/>
  <c r="AI77" i="7"/>
  <c r="AD77" i="7"/>
  <c r="AC77" i="7"/>
  <c r="AB77" i="7"/>
  <c r="AA77" i="7"/>
  <c r="Z77" i="7"/>
  <c r="U77" i="7"/>
  <c r="T77" i="7"/>
  <c r="S77" i="7"/>
  <c r="R77" i="7"/>
  <c r="Q77" i="7"/>
  <c r="P77" i="7"/>
  <c r="O77" i="7"/>
  <c r="N77" i="7"/>
  <c r="M77" i="7"/>
  <c r="K77" i="7"/>
  <c r="J77" i="7"/>
  <c r="I77" i="7"/>
  <c r="H77" i="7"/>
  <c r="G77" i="7"/>
  <c r="F77" i="7"/>
  <c r="E77" i="7"/>
  <c r="D77" i="7"/>
  <c r="C77" i="7"/>
  <c r="B77" i="7"/>
  <c r="A77" i="7"/>
  <c r="V76" i="7"/>
  <c r="AJ76" i="7"/>
  <c r="W76" i="7"/>
  <c r="AK76" i="7"/>
  <c r="AN76" i="7"/>
  <c r="AO76" i="7"/>
  <c r="Y76" i="7"/>
  <c r="AM76" i="7"/>
  <c r="X76" i="7"/>
  <c r="AL76" i="7"/>
  <c r="L76" i="7"/>
  <c r="AI76" i="7"/>
  <c r="AD76" i="7"/>
  <c r="AC76" i="7"/>
  <c r="AB76" i="7"/>
  <c r="AA76" i="7"/>
  <c r="Z76" i="7"/>
  <c r="U76" i="7"/>
  <c r="T76" i="7"/>
  <c r="S76" i="7"/>
  <c r="R76" i="7"/>
  <c r="Q76" i="7"/>
  <c r="P76" i="7"/>
  <c r="O76" i="7"/>
  <c r="N76" i="7"/>
  <c r="M76" i="7"/>
  <c r="K76" i="7"/>
  <c r="J76" i="7"/>
  <c r="I76" i="7"/>
  <c r="H76" i="7"/>
  <c r="G76" i="7"/>
  <c r="F76" i="7"/>
  <c r="E76" i="7"/>
  <c r="D76" i="7"/>
  <c r="C76" i="7"/>
  <c r="B76" i="7"/>
  <c r="A76" i="7"/>
  <c r="V75" i="7"/>
  <c r="AJ75" i="7"/>
  <c r="W75" i="7"/>
  <c r="AK75" i="7"/>
  <c r="AN75" i="7"/>
  <c r="AO75" i="7"/>
  <c r="Y75" i="7"/>
  <c r="AM75" i="7"/>
  <c r="X75" i="7"/>
  <c r="AL75" i="7"/>
  <c r="L75" i="7"/>
  <c r="AI75" i="7"/>
  <c r="AD75" i="7"/>
  <c r="AC75" i="7"/>
  <c r="AB75" i="7"/>
  <c r="AA75" i="7"/>
  <c r="Z75" i="7"/>
  <c r="U75" i="7"/>
  <c r="T75" i="7"/>
  <c r="S75" i="7"/>
  <c r="R75" i="7"/>
  <c r="Q75" i="7"/>
  <c r="P75" i="7"/>
  <c r="O75" i="7"/>
  <c r="N75" i="7"/>
  <c r="M75" i="7"/>
  <c r="K75" i="7"/>
  <c r="J75" i="7"/>
  <c r="I75" i="7"/>
  <c r="H75" i="7"/>
  <c r="G75" i="7"/>
  <c r="F75" i="7"/>
  <c r="E75" i="7"/>
  <c r="D75" i="7"/>
  <c r="C75" i="7"/>
  <c r="B75" i="7"/>
  <c r="A75" i="7"/>
  <c r="V74" i="7"/>
  <c r="AJ74" i="7"/>
  <c r="W74" i="7"/>
  <c r="AK74" i="7"/>
  <c r="AN74" i="7"/>
  <c r="AO74" i="7"/>
  <c r="Y74" i="7"/>
  <c r="AM74" i="7"/>
  <c r="X74" i="7"/>
  <c r="AL74" i="7"/>
  <c r="L74" i="7"/>
  <c r="AI74" i="7"/>
  <c r="AD74" i="7"/>
  <c r="AC74" i="7"/>
  <c r="AB74" i="7"/>
  <c r="AA74" i="7"/>
  <c r="Z74" i="7"/>
  <c r="U74" i="7"/>
  <c r="T74" i="7"/>
  <c r="S74" i="7"/>
  <c r="R74" i="7"/>
  <c r="Q74" i="7"/>
  <c r="P74" i="7"/>
  <c r="O74" i="7"/>
  <c r="N74" i="7"/>
  <c r="M74" i="7"/>
  <c r="K74" i="7"/>
  <c r="J74" i="7"/>
  <c r="I74" i="7"/>
  <c r="H74" i="7"/>
  <c r="G74" i="7"/>
  <c r="F74" i="7"/>
  <c r="E74" i="7"/>
  <c r="D74" i="7"/>
  <c r="C74" i="7"/>
  <c r="B74" i="7"/>
  <c r="A74" i="7"/>
  <c r="V73" i="7"/>
  <c r="AJ73" i="7"/>
  <c r="W73" i="7"/>
  <c r="AK73" i="7"/>
  <c r="AN73" i="7"/>
  <c r="AO73" i="7"/>
  <c r="Y73" i="7"/>
  <c r="AM73" i="7"/>
  <c r="X73" i="7"/>
  <c r="AL73" i="7"/>
  <c r="L73" i="7"/>
  <c r="AI73" i="7"/>
  <c r="AD73" i="7"/>
  <c r="AC73" i="7"/>
  <c r="AB73" i="7"/>
  <c r="AA73" i="7"/>
  <c r="Z73" i="7"/>
  <c r="U73" i="7"/>
  <c r="T73" i="7"/>
  <c r="S73" i="7"/>
  <c r="R73" i="7"/>
  <c r="Q73" i="7"/>
  <c r="P73" i="7"/>
  <c r="O73" i="7"/>
  <c r="N73" i="7"/>
  <c r="M73" i="7"/>
  <c r="K73" i="7"/>
  <c r="J73" i="7"/>
  <c r="I73" i="7"/>
  <c r="H73" i="7"/>
  <c r="G73" i="7"/>
  <c r="F73" i="7"/>
  <c r="E73" i="7"/>
  <c r="D73" i="7"/>
  <c r="C73" i="7"/>
  <c r="B73" i="7"/>
  <c r="A73" i="7"/>
  <c r="V72" i="7"/>
  <c r="AJ72" i="7"/>
  <c r="W72" i="7"/>
  <c r="AK72" i="7"/>
  <c r="AN72" i="7"/>
  <c r="AO72" i="7"/>
  <c r="Y72" i="7"/>
  <c r="AM72" i="7"/>
  <c r="X72" i="7"/>
  <c r="AL72" i="7"/>
  <c r="L72" i="7"/>
  <c r="AI72" i="7"/>
  <c r="AD72" i="7"/>
  <c r="AC72" i="7"/>
  <c r="AB72" i="7"/>
  <c r="AA72" i="7"/>
  <c r="Z72" i="7"/>
  <c r="U72" i="7"/>
  <c r="T72" i="7"/>
  <c r="S72" i="7"/>
  <c r="R72" i="7"/>
  <c r="Q72" i="7"/>
  <c r="P72" i="7"/>
  <c r="O72" i="7"/>
  <c r="N72" i="7"/>
  <c r="M72" i="7"/>
  <c r="K72" i="7"/>
  <c r="J72" i="7"/>
  <c r="I72" i="7"/>
  <c r="H72" i="7"/>
  <c r="G72" i="7"/>
  <c r="F72" i="7"/>
  <c r="E72" i="7"/>
  <c r="D72" i="7"/>
  <c r="C72" i="7"/>
  <c r="B72" i="7"/>
  <c r="A72" i="7"/>
  <c r="V71" i="7"/>
  <c r="AJ71" i="7"/>
  <c r="W71" i="7"/>
  <c r="AK71" i="7"/>
  <c r="AN71" i="7"/>
  <c r="AO71" i="7"/>
  <c r="Y71" i="7"/>
  <c r="AM71" i="7"/>
  <c r="X71" i="7"/>
  <c r="AL71" i="7"/>
  <c r="L71" i="7"/>
  <c r="AI71" i="7"/>
  <c r="AD71" i="7"/>
  <c r="AC71" i="7"/>
  <c r="AB71" i="7"/>
  <c r="AA71" i="7"/>
  <c r="Z71" i="7"/>
  <c r="U71" i="7"/>
  <c r="T71" i="7"/>
  <c r="S71" i="7"/>
  <c r="R71" i="7"/>
  <c r="Q71" i="7"/>
  <c r="P71" i="7"/>
  <c r="O71" i="7"/>
  <c r="N71" i="7"/>
  <c r="M71" i="7"/>
  <c r="K71" i="7"/>
  <c r="J71" i="7"/>
  <c r="I71" i="7"/>
  <c r="H71" i="7"/>
  <c r="G71" i="7"/>
  <c r="F71" i="7"/>
  <c r="E71" i="7"/>
  <c r="D71" i="7"/>
  <c r="C71" i="7"/>
  <c r="B71" i="7"/>
  <c r="A71" i="7"/>
  <c r="V70" i="7"/>
  <c r="AJ70" i="7"/>
  <c r="W70" i="7"/>
  <c r="AK70" i="7"/>
  <c r="AN70" i="7"/>
  <c r="AO70" i="7"/>
  <c r="Y70" i="7"/>
  <c r="AM70" i="7"/>
  <c r="X70" i="7"/>
  <c r="AL70" i="7"/>
  <c r="L70" i="7"/>
  <c r="AI70" i="7"/>
  <c r="AD70" i="7"/>
  <c r="AC70" i="7"/>
  <c r="AB70" i="7"/>
  <c r="AA70" i="7"/>
  <c r="Z70" i="7"/>
  <c r="U70" i="7"/>
  <c r="T70" i="7"/>
  <c r="S70" i="7"/>
  <c r="R70" i="7"/>
  <c r="Q70" i="7"/>
  <c r="P70" i="7"/>
  <c r="O70" i="7"/>
  <c r="N70" i="7"/>
  <c r="M70" i="7"/>
  <c r="K70" i="7"/>
  <c r="J70" i="7"/>
  <c r="I70" i="7"/>
  <c r="H70" i="7"/>
  <c r="G70" i="7"/>
  <c r="F70" i="7"/>
  <c r="E70" i="7"/>
  <c r="D70" i="7"/>
  <c r="C70" i="7"/>
  <c r="B70" i="7"/>
  <c r="A70" i="7"/>
  <c r="V68" i="7"/>
  <c r="AJ68" i="7"/>
  <c r="W68" i="7"/>
  <c r="AK68" i="7"/>
  <c r="AN68" i="7"/>
  <c r="AO68" i="7"/>
  <c r="Y68" i="7"/>
  <c r="AM68" i="7"/>
  <c r="X68" i="7"/>
  <c r="AL68" i="7"/>
  <c r="L68" i="7"/>
  <c r="AI68" i="7"/>
  <c r="AD68" i="7"/>
  <c r="AC68" i="7"/>
  <c r="AB68" i="7"/>
  <c r="AA68" i="7"/>
  <c r="Z68" i="7"/>
  <c r="U68" i="7"/>
  <c r="T68" i="7"/>
  <c r="S68" i="7"/>
  <c r="R68" i="7"/>
  <c r="Q68" i="7"/>
  <c r="P68" i="7"/>
  <c r="O68" i="7"/>
  <c r="N68" i="7"/>
  <c r="M68" i="7"/>
  <c r="K68" i="7"/>
  <c r="J68" i="7"/>
  <c r="I68" i="7"/>
  <c r="H68" i="7"/>
  <c r="G68" i="7"/>
  <c r="F68" i="7"/>
  <c r="E68" i="7"/>
  <c r="D68" i="7"/>
  <c r="C68" i="7"/>
  <c r="B68" i="7"/>
  <c r="A68" i="7"/>
  <c r="V67" i="7"/>
  <c r="AJ67" i="7"/>
  <c r="W67" i="7"/>
  <c r="AK67" i="7"/>
  <c r="AN67" i="7"/>
  <c r="AO67" i="7"/>
  <c r="Y67" i="7"/>
  <c r="AM67" i="7"/>
  <c r="X67" i="7"/>
  <c r="AL67" i="7"/>
  <c r="L67" i="7"/>
  <c r="AI67" i="7"/>
  <c r="AD67" i="7"/>
  <c r="AC67" i="7"/>
  <c r="AB67" i="7"/>
  <c r="AA67" i="7"/>
  <c r="Z67" i="7"/>
  <c r="U67" i="7"/>
  <c r="T67" i="7"/>
  <c r="S67" i="7"/>
  <c r="R67" i="7"/>
  <c r="Q67" i="7"/>
  <c r="P67" i="7"/>
  <c r="O67" i="7"/>
  <c r="N67" i="7"/>
  <c r="M67" i="7"/>
  <c r="K67" i="7"/>
  <c r="J67" i="7"/>
  <c r="I67" i="7"/>
  <c r="H67" i="7"/>
  <c r="G67" i="7"/>
  <c r="F67" i="7"/>
  <c r="E67" i="7"/>
  <c r="D67" i="7"/>
  <c r="C67" i="7"/>
  <c r="B67" i="7"/>
  <c r="A67" i="7"/>
  <c r="V66" i="7"/>
  <c r="AJ66" i="7"/>
  <c r="W66" i="7"/>
  <c r="AK66" i="7"/>
  <c r="AN66" i="7"/>
  <c r="AO66" i="7"/>
  <c r="Y66" i="7"/>
  <c r="AM66" i="7"/>
  <c r="X66" i="7"/>
  <c r="AL66" i="7"/>
  <c r="L66" i="7"/>
  <c r="AI66" i="7"/>
  <c r="AD66" i="7"/>
  <c r="AC66" i="7"/>
  <c r="AB66" i="7"/>
  <c r="AA66" i="7"/>
  <c r="Z66" i="7"/>
  <c r="U66" i="7"/>
  <c r="T66" i="7"/>
  <c r="S66" i="7"/>
  <c r="R66" i="7"/>
  <c r="Q66" i="7"/>
  <c r="P66" i="7"/>
  <c r="O66" i="7"/>
  <c r="N66" i="7"/>
  <c r="M66" i="7"/>
  <c r="K66" i="7"/>
  <c r="J66" i="7"/>
  <c r="I66" i="7"/>
  <c r="H66" i="7"/>
  <c r="G66" i="7"/>
  <c r="F66" i="7"/>
  <c r="E66" i="7"/>
  <c r="D66" i="7"/>
  <c r="C66" i="7"/>
  <c r="B66" i="7"/>
  <c r="A66" i="7"/>
  <c r="V65" i="7"/>
  <c r="AJ65" i="7"/>
  <c r="W65" i="7"/>
  <c r="AK65" i="7"/>
  <c r="AN65" i="7"/>
  <c r="AO65" i="7"/>
  <c r="Y65" i="7"/>
  <c r="AM65" i="7"/>
  <c r="X65" i="7"/>
  <c r="AL65" i="7"/>
  <c r="L65" i="7"/>
  <c r="AI65" i="7"/>
  <c r="AD65" i="7"/>
  <c r="AC65" i="7"/>
  <c r="AB65" i="7"/>
  <c r="AA65" i="7"/>
  <c r="Z65" i="7"/>
  <c r="U65" i="7"/>
  <c r="T65" i="7"/>
  <c r="S65" i="7"/>
  <c r="R65" i="7"/>
  <c r="Q65" i="7"/>
  <c r="P65" i="7"/>
  <c r="O65" i="7"/>
  <c r="N65" i="7"/>
  <c r="M65" i="7"/>
  <c r="K65" i="7"/>
  <c r="J65" i="7"/>
  <c r="I65" i="7"/>
  <c r="H65" i="7"/>
  <c r="G65" i="7"/>
  <c r="F65" i="7"/>
  <c r="E65" i="7"/>
  <c r="D65" i="7"/>
  <c r="C65" i="7"/>
  <c r="B65" i="7"/>
  <c r="A65" i="7"/>
  <c r="V64" i="7"/>
  <c r="AJ64" i="7"/>
  <c r="W64" i="7"/>
  <c r="AK64" i="7"/>
  <c r="AN64" i="7"/>
  <c r="AO64" i="7"/>
  <c r="Y64" i="7"/>
  <c r="AM64" i="7"/>
  <c r="X64" i="7"/>
  <c r="AL64" i="7"/>
  <c r="L64" i="7"/>
  <c r="AI64" i="7"/>
  <c r="AD64" i="7"/>
  <c r="AC64" i="7"/>
  <c r="AB64" i="7"/>
  <c r="AA64" i="7"/>
  <c r="Z64" i="7"/>
  <c r="U64" i="7"/>
  <c r="T64" i="7"/>
  <c r="S64" i="7"/>
  <c r="R64" i="7"/>
  <c r="Q64" i="7"/>
  <c r="P64" i="7"/>
  <c r="O64" i="7"/>
  <c r="N64" i="7"/>
  <c r="M64" i="7"/>
  <c r="K64" i="7"/>
  <c r="J64" i="7"/>
  <c r="I64" i="7"/>
  <c r="H64" i="7"/>
  <c r="G64" i="7"/>
  <c r="F64" i="7"/>
  <c r="E64" i="7"/>
  <c r="D64" i="7"/>
  <c r="C64" i="7"/>
  <c r="B64" i="7"/>
  <c r="A64" i="7"/>
  <c r="V63" i="7"/>
  <c r="AJ63" i="7"/>
  <c r="W63" i="7"/>
  <c r="AK63" i="7"/>
  <c r="AN63" i="7"/>
  <c r="AO63" i="7"/>
  <c r="Y63" i="7"/>
  <c r="AM63" i="7"/>
  <c r="X63" i="7"/>
  <c r="AL63" i="7"/>
  <c r="L63" i="7"/>
  <c r="AI63" i="7"/>
  <c r="AD63" i="7"/>
  <c r="AC63" i="7"/>
  <c r="AB63" i="7"/>
  <c r="AA63" i="7"/>
  <c r="Z63" i="7"/>
  <c r="U63" i="7"/>
  <c r="T63" i="7"/>
  <c r="S63" i="7"/>
  <c r="R63" i="7"/>
  <c r="Q63" i="7"/>
  <c r="P63" i="7"/>
  <c r="O63" i="7"/>
  <c r="N63" i="7"/>
  <c r="M63" i="7"/>
  <c r="K63" i="7"/>
  <c r="J63" i="7"/>
  <c r="I63" i="7"/>
  <c r="H63" i="7"/>
  <c r="G63" i="7"/>
  <c r="F63" i="7"/>
  <c r="E63" i="7"/>
  <c r="D63" i="7"/>
  <c r="C63" i="7"/>
  <c r="B63" i="7"/>
  <c r="A63" i="7"/>
  <c r="V62" i="7"/>
  <c r="AJ62" i="7"/>
  <c r="W62" i="7"/>
  <c r="AK62" i="7"/>
  <c r="AN62" i="7"/>
  <c r="AO62" i="7"/>
  <c r="Y62" i="7"/>
  <c r="AM62" i="7"/>
  <c r="X62" i="7"/>
  <c r="AL62" i="7"/>
  <c r="L62" i="7"/>
  <c r="AI62" i="7"/>
  <c r="AD62" i="7"/>
  <c r="AC62" i="7"/>
  <c r="AB62" i="7"/>
  <c r="AA62" i="7"/>
  <c r="Z62" i="7"/>
  <c r="U62" i="7"/>
  <c r="T62" i="7"/>
  <c r="S62" i="7"/>
  <c r="R62" i="7"/>
  <c r="Q62" i="7"/>
  <c r="P62" i="7"/>
  <c r="O62" i="7"/>
  <c r="N62" i="7"/>
  <c r="M62" i="7"/>
  <c r="K62" i="7"/>
  <c r="J62" i="7"/>
  <c r="I62" i="7"/>
  <c r="H62" i="7"/>
  <c r="G62" i="7"/>
  <c r="F62" i="7"/>
  <c r="E62" i="7"/>
  <c r="D62" i="7"/>
  <c r="C62" i="7"/>
  <c r="B62" i="7"/>
  <c r="A62" i="7"/>
  <c r="V61" i="7"/>
  <c r="AJ61" i="7"/>
  <c r="W61" i="7"/>
  <c r="AK61" i="7"/>
  <c r="AN61" i="7"/>
  <c r="AO61" i="7"/>
  <c r="Y61" i="7"/>
  <c r="AM61" i="7"/>
  <c r="X61" i="7"/>
  <c r="AL61" i="7"/>
  <c r="L61" i="7"/>
  <c r="AI61" i="7"/>
  <c r="AD61" i="7"/>
  <c r="AC61" i="7"/>
  <c r="AB61" i="7"/>
  <c r="AA61" i="7"/>
  <c r="Z61" i="7"/>
  <c r="U61" i="7"/>
  <c r="T61" i="7"/>
  <c r="S61" i="7"/>
  <c r="R61" i="7"/>
  <c r="Q61" i="7"/>
  <c r="P61" i="7"/>
  <c r="O61" i="7"/>
  <c r="N61" i="7"/>
  <c r="M61" i="7"/>
  <c r="K61" i="7"/>
  <c r="J61" i="7"/>
  <c r="I61" i="7"/>
  <c r="H61" i="7"/>
  <c r="G61" i="7"/>
  <c r="F61" i="7"/>
  <c r="E61" i="7"/>
  <c r="D61" i="7"/>
  <c r="C61" i="7"/>
  <c r="B61" i="7"/>
  <c r="A61" i="7"/>
  <c r="AP59" i="7"/>
  <c r="V59" i="7"/>
  <c r="AJ59" i="7"/>
  <c r="W59" i="7"/>
  <c r="AK59" i="7"/>
  <c r="AN59" i="7"/>
  <c r="AO59" i="7"/>
  <c r="Y59" i="7"/>
  <c r="AM59" i="7"/>
  <c r="X59" i="7"/>
  <c r="AL59" i="7"/>
  <c r="L59" i="7"/>
  <c r="AI59" i="7"/>
  <c r="AD59" i="7"/>
  <c r="AC59" i="7"/>
  <c r="AB59" i="7"/>
  <c r="AA59" i="7"/>
  <c r="Z59" i="7"/>
  <c r="U59" i="7"/>
  <c r="T59" i="7"/>
  <c r="S59" i="7"/>
  <c r="R59" i="7"/>
  <c r="Q59" i="7"/>
  <c r="P59" i="7"/>
  <c r="O59" i="7"/>
  <c r="N59" i="7"/>
  <c r="M59" i="7"/>
  <c r="K59" i="7"/>
  <c r="J59" i="7"/>
  <c r="I59" i="7"/>
  <c r="H59" i="7"/>
  <c r="G59" i="7"/>
  <c r="F59" i="7"/>
  <c r="E59" i="7"/>
  <c r="D59" i="7"/>
  <c r="C59" i="7"/>
  <c r="B59" i="7"/>
  <c r="A59" i="7"/>
  <c r="AP58" i="7"/>
  <c r="V58" i="7"/>
  <c r="AJ58" i="7"/>
  <c r="W58" i="7"/>
  <c r="AK58" i="7"/>
  <c r="AN58" i="7"/>
  <c r="AO58" i="7"/>
  <c r="Y58" i="7"/>
  <c r="AM58" i="7"/>
  <c r="X58" i="7"/>
  <c r="AL58" i="7"/>
  <c r="L58" i="7"/>
  <c r="AI58" i="7"/>
  <c r="AD58" i="7"/>
  <c r="AC58" i="7"/>
  <c r="AB58" i="7"/>
  <c r="AA58" i="7"/>
  <c r="Z58" i="7"/>
  <c r="U58" i="7"/>
  <c r="T58" i="7"/>
  <c r="S58" i="7"/>
  <c r="R58" i="7"/>
  <c r="Q58" i="7"/>
  <c r="P58" i="7"/>
  <c r="O58" i="7"/>
  <c r="N58" i="7"/>
  <c r="M58" i="7"/>
  <c r="K58" i="7"/>
  <c r="J58" i="7"/>
  <c r="I58" i="7"/>
  <c r="H58" i="7"/>
  <c r="G58" i="7"/>
  <c r="F58" i="7"/>
  <c r="E58" i="7"/>
  <c r="D58" i="7"/>
  <c r="C58" i="7"/>
  <c r="B58" i="7"/>
  <c r="A58" i="7"/>
  <c r="AP57" i="7"/>
  <c r="V57" i="7"/>
  <c r="AJ57" i="7"/>
  <c r="W57" i="7"/>
  <c r="AK57" i="7"/>
  <c r="AN57" i="7"/>
  <c r="AO57" i="7"/>
  <c r="Y57" i="7"/>
  <c r="AM57" i="7"/>
  <c r="X57" i="7"/>
  <c r="AL57" i="7"/>
  <c r="L57" i="7"/>
  <c r="AI57" i="7"/>
  <c r="AD57" i="7"/>
  <c r="AC57" i="7"/>
  <c r="AB57" i="7"/>
  <c r="AA57" i="7"/>
  <c r="Z57" i="7"/>
  <c r="U57" i="7"/>
  <c r="T57" i="7"/>
  <c r="S57" i="7"/>
  <c r="R57" i="7"/>
  <c r="Q57" i="7"/>
  <c r="P57" i="7"/>
  <c r="O57" i="7"/>
  <c r="N57" i="7"/>
  <c r="M57" i="7"/>
  <c r="K57" i="7"/>
  <c r="J57" i="7"/>
  <c r="I57" i="7"/>
  <c r="H57" i="7"/>
  <c r="G57" i="7"/>
  <c r="F57" i="7"/>
  <c r="E57" i="7"/>
  <c r="D57" i="7"/>
  <c r="C57" i="7"/>
  <c r="B57" i="7"/>
  <c r="A57" i="7"/>
  <c r="AP56" i="7"/>
  <c r="V56" i="7"/>
  <c r="AJ56" i="7"/>
  <c r="W56" i="7"/>
  <c r="AK56" i="7"/>
  <c r="AN56" i="7"/>
  <c r="AO56" i="7"/>
  <c r="Y56" i="7"/>
  <c r="AM56" i="7"/>
  <c r="X56" i="7"/>
  <c r="AL56" i="7"/>
  <c r="L56" i="7"/>
  <c r="AI56" i="7"/>
  <c r="AD56" i="7"/>
  <c r="AC56" i="7"/>
  <c r="AB56" i="7"/>
  <c r="AA56" i="7"/>
  <c r="Z56" i="7"/>
  <c r="U56" i="7"/>
  <c r="T56" i="7"/>
  <c r="S56" i="7"/>
  <c r="R56" i="7"/>
  <c r="Q56" i="7"/>
  <c r="P56" i="7"/>
  <c r="O56" i="7"/>
  <c r="N56" i="7"/>
  <c r="M56" i="7"/>
  <c r="K56" i="7"/>
  <c r="J56" i="7"/>
  <c r="I56" i="7"/>
  <c r="H56" i="7"/>
  <c r="G56" i="7"/>
  <c r="F56" i="7"/>
  <c r="E56" i="7"/>
  <c r="D56" i="7"/>
  <c r="C56" i="7"/>
  <c r="B56" i="7"/>
  <c r="A56" i="7"/>
  <c r="AP55" i="7"/>
  <c r="V55" i="7"/>
  <c r="AJ55" i="7"/>
  <c r="W55" i="7"/>
  <c r="AK55" i="7"/>
  <c r="AN55" i="7"/>
  <c r="AO55" i="7"/>
  <c r="Y55" i="7"/>
  <c r="AM55" i="7"/>
  <c r="X55" i="7"/>
  <c r="AL55" i="7"/>
  <c r="L55" i="7"/>
  <c r="AI55" i="7"/>
  <c r="AD55" i="7"/>
  <c r="AC55" i="7"/>
  <c r="AB55" i="7"/>
  <c r="AA55" i="7"/>
  <c r="Z55" i="7"/>
  <c r="U55" i="7"/>
  <c r="T55" i="7"/>
  <c r="S55" i="7"/>
  <c r="R55" i="7"/>
  <c r="Q55" i="7"/>
  <c r="P55" i="7"/>
  <c r="O55" i="7"/>
  <c r="N55" i="7"/>
  <c r="M55" i="7"/>
  <c r="K55" i="7"/>
  <c r="J55" i="7"/>
  <c r="I55" i="7"/>
  <c r="H55" i="7"/>
  <c r="G55" i="7"/>
  <c r="F55" i="7"/>
  <c r="E55" i="7"/>
  <c r="D55" i="7"/>
  <c r="C55" i="7"/>
  <c r="B55" i="7"/>
  <c r="A55" i="7"/>
  <c r="AP54" i="7"/>
  <c r="V54" i="7"/>
  <c r="AJ54" i="7"/>
  <c r="W54" i="7"/>
  <c r="AK54" i="7"/>
  <c r="AN54" i="7"/>
  <c r="AO54" i="7"/>
  <c r="Y54" i="7"/>
  <c r="AM54" i="7"/>
  <c r="X54" i="7"/>
  <c r="AL54" i="7"/>
  <c r="L54" i="7"/>
  <c r="AI54" i="7"/>
  <c r="AD54" i="7"/>
  <c r="AC54" i="7"/>
  <c r="AB54" i="7"/>
  <c r="AA54" i="7"/>
  <c r="Z54" i="7"/>
  <c r="U54" i="7"/>
  <c r="T54" i="7"/>
  <c r="S54" i="7"/>
  <c r="R54" i="7"/>
  <c r="Q54" i="7"/>
  <c r="P54" i="7"/>
  <c r="O54" i="7"/>
  <c r="N54" i="7"/>
  <c r="M54" i="7"/>
  <c r="K54" i="7"/>
  <c r="J54" i="7"/>
  <c r="I54" i="7"/>
  <c r="H54" i="7"/>
  <c r="G54" i="7"/>
  <c r="F54" i="7"/>
  <c r="E54" i="7"/>
  <c r="D54" i="7"/>
  <c r="C54" i="7"/>
  <c r="B54" i="7"/>
  <c r="A54" i="7"/>
  <c r="AP53" i="7"/>
  <c r="V53" i="7"/>
  <c r="AJ53" i="7"/>
  <c r="W53" i="7"/>
  <c r="AK53" i="7"/>
  <c r="AN53" i="7"/>
  <c r="AO53" i="7"/>
  <c r="Y53" i="7"/>
  <c r="AM53" i="7"/>
  <c r="X53" i="7"/>
  <c r="AL53" i="7"/>
  <c r="L53" i="7"/>
  <c r="AI53" i="7"/>
  <c r="AD53" i="7"/>
  <c r="AC53" i="7"/>
  <c r="AB53" i="7"/>
  <c r="AA53" i="7"/>
  <c r="Z53" i="7"/>
  <c r="U53" i="7"/>
  <c r="T53" i="7"/>
  <c r="S53" i="7"/>
  <c r="R53" i="7"/>
  <c r="Q53" i="7"/>
  <c r="P53" i="7"/>
  <c r="O53" i="7"/>
  <c r="N53" i="7"/>
  <c r="M53" i="7"/>
  <c r="K53" i="7"/>
  <c r="J53" i="7"/>
  <c r="I53" i="7"/>
  <c r="H53" i="7"/>
  <c r="G53" i="7"/>
  <c r="F53" i="7"/>
  <c r="E53" i="7"/>
  <c r="D53" i="7"/>
  <c r="C53" i="7"/>
  <c r="B53" i="7"/>
  <c r="A53" i="7"/>
  <c r="AP52" i="7"/>
  <c r="V52" i="7"/>
  <c r="AJ52" i="7"/>
  <c r="W52" i="7"/>
  <c r="AK52" i="7"/>
  <c r="AN52" i="7"/>
  <c r="AO52" i="7"/>
  <c r="Y52" i="7"/>
  <c r="AM52" i="7"/>
  <c r="X52" i="7"/>
  <c r="AL52" i="7"/>
  <c r="L52" i="7"/>
  <c r="AI52" i="7"/>
  <c r="AD52" i="7"/>
  <c r="AC52" i="7"/>
  <c r="AB52" i="7"/>
  <c r="AA52" i="7"/>
  <c r="Z52" i="7"/>
  <c r="U52" i="7"/>
  <c r="T52" i="7"/>
  <c r="S52" i="7"/>
  <c r="R52" i="7"/>
  <c r="Q52" i="7"/>
  <c r="P52" i="7"/>
  <c r="O52" i="7"/>
  <c r="N52" i="7"/>
  <c r="M52" i="7"/>
  <c r="K52" i="7"/>
  <c r="J52" i="7"/>
  <c r="I52" i="7"/>
  <c r="H52" i="7"/>
  <c r="G52" i="7"/>
  <c r="F52" i="7"/>
  <c r="E52" i="7"/>
  <c r="D52" i="7"/>
  <c r="C52" i="7"/>
  <c r="B52" i="7"/>
  <c r="A52" i="7"/>
  <c r="AP51" i="7"/>
  <c r="V51" i="7"/>
  <c r="AJ51" i="7"/>
  <c r="W51" i="7"/>
  <c r="AK51" i="7"/>
  <c r="AN51" i="7"/>
  <c r="AO51" i="7"/>
  <c r="Y51" i="7"/>
  <c r="AM51" i="7"/>
  <c r="X51" i="7"/>
  <c r="AL51" i="7"/>
  <c r="L51" i="7"/>
  <c r="AI51" i="7"/>
  <c r="AD51" i="7"/>
  <c r="AC51" i="7"/>
  <c r="AB51" i="7"/>
  <c r="AA51" i="7"/>
  <c r="Z51" i="7"/>
  <c r="U51" i="7"/>
  <c r="T51" i="7"/>
  <c r="S51" i="7"/>
  <c r="R51" i="7"/>
  <c r="Q51" i="7"/>
  <c r="P51" i="7"/>
  <c r="O51" i="7"/>
  <c r="N51" i="7"/>
  <c r="M51" i="7"/>
  <c r="K51" i="7"/>
  <c r="J51" i="7"/>
  <c r="I51" i="7"/>
  <c r="H51" i="7"/>
  <c r="G51" i="7"/>
  <c r="F51" i="7"/>
  <c r="E51" i="7"/>
  <c r="D51" i="7"/>
  <c r="C51" i="7"/>
  <c r="B51" i="7"/>
  <c r="A51" i="7"/>
  <c r="AP50" i="7"/>
  <c r="V50" i="7"/>
  <c r="AJ50" i="7"/>
  <c r="W50" i="7"/>
  <c r="AK50" i="7"/>
  <c r="AN50" i="7"/>
  <c r="AO50" i="7"/>
  <c r="Y50" i="7"/>
  <c r="AM50" i="7"/>
  <c r="X50" i="7"/>
  <c r="AL50" i="7"/>
  <c r="L50" i="7"/>
  <c r="AI50" i="7"/>
  <c r="AD50" i="7"/>
  <c r="AC50" i="7"/>
  <c r="AB50" i="7"/>
  <c r="AA50" i="7"/>
  <c r="Z50" i="7"/>
  <c r="U50" i="7"/>
  <c r="T50" i="7"/>
  <c r="S50" i="7"/>
  <c r="R50" i="7"/>
  <c r="Q50" i="7"/>
  <c r="P50" i="7"/>
  <c r="O50" i="7"/>
  <c r="N50" i="7"/>
  <c r="M50" i="7"/>
  <c r="K50" i="7"/>
  <c r="J50" i="7"/>
  <c r="I50" i="7"/>
  <c r="H50" i="7"/>
  <c r="G50" i="7"/>
  <c r="F50" i="7"/>
  <c r="E50" i="7"/>
  <c r="D50" i="7"/>
  <c r="C50" i="7"/>
  <c r="B50" i="7"/>
  <c r="A50" i="7"/>
  <c r="AP48" i="7"/>
  <c r="V48" i="7"/>
  <c r="AJ48" i="7"/>
  <c r="W48" i="7"/>
  <c r="AK48" i="7"/>
  <c r="AN48" i="7"/>
  <c r="AO48" i="7"/>
  <c r="Y48" i="7"/>
  <c r="AM48" i="7"/>
  <c r="X48" i="7"/>
  <c r="AL48" i="7"/>
  <c r="L48" i="7"/>
  <c r="AI48" i="7"/>
  <c r="AD48" i="7"/>
  <c r="AC48" i="7"/>
  <c r="AB48" i="7"/>
  <c r="AA48" i="7"/>
  <c r="Z48" i="7"/>
  <c r="U48" i="7"/>
  <c r="T48" i="7"/>
  <c r="S48" i="7"/>
  <c r="R48" i="7"/>
  <c r="Q48" i="7"/>
  <c r="P48" i="7"/>
  <c r="O48" i="7"/>
  <c r="N48" i="7"/>
  <c r="M48" i="7"/>
  <c r="K48" i="7"/>
  <c r="J48" i="7"/>
  <c r="I48" i="7"/>
  <c r="H48" i="7"/>
  <c r="G48" i="7"/>
  <c r="F48" i="7"/>
  <c r="E48" i="7"/>
  <c r="D48" i="7"/>
  <c r="C48" i="7"/>
  <c r="B48" i="7"/>
  <c r="A48" i="7"/>
  <c r="AP47" i="7"/>
  <c r="V47" i="7"/>
  <c r="AJ47" i="7"/>
  <c r="W47" i="7"/>
  <c r="AK47" i="7"/>
  <c r="AN47" i="7"/>
  <c r="AO47" i="7"/>
  <c r="Y47" i="7"/>
  <c r="AM47" i="7"/>
  <c r="X47" i="7"/>
  <c r="AL47" i="7"/>
  <c r="L47" i="7"/>
  <c r="AI47" i="7"/>
  <c r="AD47" i="7"/>
  <c r="AC47" i="7"/>
  <c r="AB47" i="7"/>
  <c r="AA47" i="7"/>
  <c r="Z47" i="7"/>
  <c r="U47" i="7"/>
  <c r="T47" i="7"/>
  <c r="S47" i="7"/>
  <c r="R47" i="7"/>
  <c r="Q47" i="7"/>
  <c r="P47" i="7"/>
  <c r="O47" i="7"/>
  <c r="N47" i="7"/>
  <c r="M47" i="7"/>
  <c r="K47" i="7"/>
  <c r="J47" i="7"/>
  <c r="I47" i="7"/>
  <c r="H47" i="7"/>
  <c r="G47" i="7"/>
  <c r="F47" i="7"/>
  <c r="E47" i="7"/>
  <c r="D47" i="7"/>
  <c r="C47" i="7"/>
  <c r="B47" i="7"/>
  <c r="A47" i="7"/>
  <c r="AP46" i="7"/>
  <c r="V46" i="7"/>
  <c r="AJ46" i="7"/>
  <c r="W46" i="7"/>
  <c r="AK46" i="7"/>
  <c r="AN46" i="7"/>
  <c r="AO46" i="7"/>
  <c r="Y46" i="7"/>
  <c r="AM46" i="7"/>
  <c r="X46" i="7"/>
  <c r="AL46" i="7"/>
  <c r="L46" i="7"/>
  <c r="AI46" i="7"/>
  <c r="AD46" i="7"/>
  <c r="AC46" i="7"/>
  <c r="AB46" i="7"/>
  <c r="AA46" i="7"/>
  <c r="Z46" i="7"/>
  <c r="U46" i="7"/>
  <c r="T46" i="7"/>
  <c r="S46" i="7"/>
  <c r="R46" i="7"/>
  <c r="Q46" i="7"/>
  <c r="P46" i="7"/>
  <c r="O46" i="7"/>
  <c r="N46" i="7"/>
  <c r="M46" i="7"/>
  <c r="K46" i="7"/>
  <c r="J46" i="7"/>
  <c r="I46" i="7"/>
  <c r="H46" i="7"/>
  <c r="G46" i="7"/>
  <c r="F46" i="7"/>
  <c r="E46" i="7"/>
  <c r="D46" i="7"/>
  <c r="C46" i="7"/>
  <c r="B46" i="7"/>
  <c r="A46" i="7"/>
  <c r="AI5" i="7"/>
  <c r="AP45" i="7"/>
  <c r="V45" i="7"/>
  <c r="AJ45" i="7"/>
  <c r="W45" i="7"/>
  <c r="AK45" i="7"/>
  <c r="AN45" i="7"/>
  <c r="AO45" i="7"/>
  <c r="Y45" i="7"/>
  <c r="AM45" i="7"/>
  <c r="X45" i="7"/>
  <c r="AL45" i="7"/>
  <c r="L45" i="7"/>
  <c r="AI45" i="7"/>
  <c r="AD45" i="7"/>
  <c r="AC45" i="7"/>
  <c r="AB45" i="7"/>
  <c r="AA45" i="7"/>
  <c r="Z45" i="7"/>
  <c r="U45" i="7"/>
  <c r="T45" i="7"/>
  <c r="S45" i="7"/>
  <c r="R45" i="7"/>
  <c r="Q45" i="7"/>
  <c r="P45" i="7"/>
  <c r="O45" i="7"/>
  <c r="N45" i="7"/>
  <c r="M45" i="7"/>
  <c r="K45" i="7"/>
  <c r="J45" i="7"/>
  <c r="I45" i="7"/>
  <c r="H45" i="7"/>
  <c r="G45" i="7"/>
  <c r="F45" i="7"/>
  <c r="E45" i="7"/>
  <c r="D45" i="7"/>
  <c r="C45" i="7"/>
  <c r="B45" i="7"/>
  <c r="A45" i="7"/>
  <c r="AP44" i="7"/>
  <c r="V44" i="7"/>
  <c r="AJ44" i="7"/>
  <c r="W44" i="7"/>
  <c r="AK44" i="7"/>
  <c r="AN44" i="7"/>
  <c r="AO44" i="7"/>
  <c r="Y44" i="7"/>
  <c r="AM44" i="7"/>
  <c r="X44" i="7"/>
  <c r="AL44" i="7"/>
  <c r="L44" i="7"/>
  <c r="AI44" i="7"/>
  <c r="AD44" i="7"/>
  <c r="AC44" i="7"/>
  <c r="AB44" i="7"/>
  <c r="AA44" i="7"/>
  <c r="Z44" i="7"/>
  <c r="U44" i="7"/>
  <c r="T44" i="7"/>
  <c r="S44" i="7"/>
  <c r="R44" i="7"/>
  <c r="Q44" i="7"/>
  <c r="P44" i="7"/>
  <c r="O44" i="7"/>
  <c r="N44" i="7"/>
  <c r="M44" i="7"/>
  <c r="K44" i="7"/>
  <c r="J44" i="7"/>
  <c r="I44" i="7"/>
  <c r="H44" i="7"/>
  <c r="G44" i="7"/>
  <c r="F44" i="7"/>
  <c r="E44" i="7"/>
  <c r="D44" i="7"/>
  <c r="C44" i="7"/>
  <c r="B44" i="7"/>
  <c r="A44" i="7"/>
  <c r="AP43" i="7"/>
  <c r="V43" i="7"/>
  <c r="AJ43" i="7"/>
  <c r="W43" i="7"/>
  <c r="AK43" i="7"/>
  <c r="AN43" i="7"/>
  <c r="AO43" i="7"/>
  <c r="Y43" i="7"/>
  <c r="AM43" i="7"/>
  <c r="X43" i="7"/>
  <c r="AL43" i="7"/>
  <c r="L43" i="7"/>
  <c r="AI43" i="7"/>
  <c r="AD43" i="7"/>
  <c r="AC43" i="7"/>
  <c r="AB43" i="7"/>
  <c r="AA43" i="7"/>
  <c r="Z43" i="7"/>
  <c r="U43" i="7"/>
  <c r="T43" i="7"/>
  <c r="S43" i="7"/>
  <c r="R43" i="7"/>
  <c r="Q43" i="7"/>
  <c r="P43" i="7"/>
  <c r="O43" i="7"/>
  <c r="N43" i="7"/>
  <c r="M43" i="7"/>
  <c r="K43" i="7"/>
  <c r="J43" i="7"/>
  <c r="I43" i="7"/>
  <c r="H43" i="7"/>
  <c r="G43" i="7"/>
  <c r="F43" i="7"/>
  <c r="E43" i="7"/>
  <c r="D43" i="7"/>
  <c r="C43" i="7"/>
  <c r="B43" i="7"/>
  <c r="A43" i="7"/>
  <c r="AP42" i="7"/>
  <c r="V42" i="7"/>
  <c r="AJ42" i="7"/>
  <c r="W42" i="7"/>
  <c r="AK42" i="7"/>
  <c r="AN42" i="7"/>
  <c r="AO42" i="7"/>
  <c r="Y42" i="7"/>
  <c r="AM42" i="7"/>
  <c r="X42" i="7"/>
  <c r="AL42" i="7"/>
  <c r="L42" i="7"/>
  <c r="AI42" i="7"/>
  <c r="AD42" i="7"/>
  <c r="AC42" i="7"/>
  <c r="AB42" i="7"/>
  <c r="AA42" i="7"/>
  <c r="Z42" i="7"/>
  <c r="U42" i="7"/>
  <c r="T42" i="7"/>
  <c r="S42" i="7"/>
  <c r="R42" i="7"/>
  <c r="Q42" i="7"/>
  <c r="P42" i="7"/>
  <c r="O42" i="7"/>
  <c r="N42" i="7"/>
  <c r="M42" i="7"/>
  <c r="K42" i="7"/>
  <c r="J42" i="7"/>
  <c r="I42" i="7"/>
  <c r="H42" i="7"/>
  <c r="G42" i="7"/>
  <c r="F42" i="7"/>
  <c r="E42" i="7"/>
  <c r="D42" i="7"/>
  <c r="C42" i="7"/>
  <c r="B42" i="7"/>
  <c r="A42" i="7"/>
  <c r="AP41" i="7"/>
  <c r="V41" i="7"/>
  <c r="AJ41" i="7"/>
  <c r="W41" i="7"/>
  <c r="AK41" i="7"/>
  <c r="AN41" i="7"/>
  <c r="AO41" i="7"/>
  <c r="Y41" i="7"/>
  <c r="AM41" i="7"/>
  <c r="X41" i="7"/>
  <c r="AL41" i="7"/>
  <c r="L41" i="7"/>
  <c r="AI41" i="7"/>
  <c r="AD41" i="7"/>
  <c r="AC41" i="7"/>
  <c r="AB41" i="7"/>
  <c r="AA41" i="7"/>
  <c r="Z41" i="7"/>
  <c r="U41" i="7"/>
  <c r="T41" i="7"/>
  <c r="S41" i="7"/>
  <c r="R41" i="7"/>
  <c r="Q41" i="7"/>
  <c r="P41" i="7"/>
  <c r="O41" i="7"/>
  <c r="N41" i="7"/>
  <c r="M41" i="7"/>
  <c r="K41" i="7"/>
  <c r="J41" i="7"/>
  <c r="I41" i="7"/>
  <c r="H41" i="7"/>
  <c r="G41" i="7"/>
  <c r="F41" i="7"/>
  <c r="E41" i="7"/>
  <c r="D41" i="7"/>
  <c r="C41" i="7"/>
  <c r="B41" i="7"/>
  <c r="A41" i="7"/>
  <c r="AP40" i="7"/>
  <c r="V40" i="7"/>
  <c r="AJ40" i="7"/>
  <c r="W40" i="7"/>
  <c r="AK40" i="7"/>
  <c r="AN40" i="7"/>
  <c r="AO40" i="7"/>
  <c r="Y40" i="7"/>
  <c r="AM40" i="7"/>
  <c r="X40" i="7"/>
  <c r="AL40" i="7"/>
  <c r="L40" i="7"/>
  <c r="AI40" i="7"/>
  <c r="AD40" i="7"/>
  <c r="AC40" i="7"/>
  <c r="AB40" i="7"/>
  <c r="AA40" i="7"/>
  <c r="Z40" i="7"/>
  <c r="U40" i="7"/>
  <c r="T40" i="7"/>
  <c r="S40" i="7"/>
  <c r="R40" i="7"/>
  <c r="Q40" i="7"/>
  <c r="P40" i="7"/>
  <c r="O40" i="7"/>
  <c r="N40" i="7"/>
  <c r="M40" i="7"/>
  <c r="K40" i="7"/>
  <c r="J40" i="7"/>
  <c r="I40" i="7"/>
  <c r="H40" i="7"/>
  <c r="G40" i="7"/>
  <c r="F40" i="7"/>
  <c r="E40" i="7"/>
  <c r="D40" i="7"/>
  <c r="C40" i="7"/>
  <c r="B40" i="7"/>
  <c r="A40" i="7"/>
  <c r="AP39" i="7"/>
  <c r="V39" i="7"/>
  <c r="AJ39" i="7"/>
  <c r="W39" i="7"/>
  <c r="AK39" i="7"/>
  <c r="AN39" i="7"/>
  <c r="AO39" i="7"/>
  <c r="Y39" i="7"/>
  <c r="AM39" i="7"/>
  <c r="X39" i="7"/>
  <c r="AL39" i="7"/>
  <c r="L39" i="7"/>
  <c r="AI39" i="7"/>
  <c r="AD39" i="7"/>
  <c r="AC39" i="7"/>
  <c r="AB39" i="7"/>
  <c r="AA39" i="7"/>
  <c r="Z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F39" i="7"/>
  <c r="E39" i="7"/>
  <c r="D39" i="7"/>
  <c r="C39" i="7"/>
  <c r="B39" i="7"/>
  <c r="A39" i="7"/>
  <c r="AP38" i="7"/>
  <c r="V38" i="7"/>
  <c r="AJ38" i="7"/>
  <c r="W38" i="7"/>
  <c r="AK38" i="7"/>
  <c r="AN38" i="7"/>
  <c r="AO38" i="7"/>
  <c r="Y38" i="7"/>
  <c r="AM38" i="7"/>
  <c r="X38" i="7"/>
  <c r="AL38" i="7"/>
  <c r="L38" i="7"/>
  <c r="AI38" i="7"/>
  <c r="AD38" i="7"/>
  <c r="AC38" i="7"/>
  <c r="AB38" i="7"/>
  <c r="AA38" i="7"/>
  <c r="Z38" i="7"/>
  <c r="U38" i="7"/>
  <c r="T38" i="7"/>
  <c r="S38" i="7"/>
  <c r="R38" i="7"/>
  <c r="Q38" i="7"/>
  <c r="P38" i="7"/>
  <c r="O38" i="7"/>
  <c r="N38" i="7"/>
  <c r="M38" i="7"/>
  <c r="K38" i="7"/>
  <c r="J38" i="7"/>
  <c r="I38" i="7"/>
  <c r="H38" i="7"/>
  <c r="G38" i="7"/>
  <c r="F38" i="7"/>
  <c r="E38" i="7"/>
  <c r="D38" i="7"/>
  <c r="C38" i="7"/>
  <c r="B38" i="7"/>
  <c r="A38" i="7"/>
  <c r="AP37" i="7"/>
  <c r="V37" i="7"/>
  <c r="AJ37" i="7"/>
  <c r="W37" i="7"/>
  <c r="AK37" i="7"/>
  <c r="AN37" i="7"/>
  <c r="AO37" i="7"/>
  <c r="Y37" i="7"/>
  <c r="AM37" i="7"/>
  <c r="X37" i="7"/>
  <c r="AL37" i="7"/>
  <c r="L37" i="7"/>
  <c r="AI37" i="7"/>
  <c r="AD37" i="7"/>
  <c r="AC37" i="7"/>
  <c r="AB37" i="7"/>
  <c r="AA37" i="7"/>
  <c r="Z37" i="7"/>
  <c r="U37" i="7"/>
  <c r="T37" i="7"/>
  <c r="S37" i="7"/>
  <c r="R37" i="7"/>
  <c r="Q37" i="7"/>
  <c r="P37" i="7"/>
  <c r="O37" i="7"/>
  <c r="N37" i="7"/>
  <c r="M37" i="7"/>
  <c r="K37" i="7"/>
  <c r="J37" i="7"/>
  <c r="I37" i="7"/>
  <c r="H37" i="7"/>
  <c r="G37" i="7"/>
  <c r="F37" i="7"/>
  <c r="E37" i="7"/>
  <c r="D37" i="7"/>
  <c r="C37" i="7"/>
  <c r="B37" i="7"/>
  <c r="A37" i="7"/>
  <c r="AP36" i="7"/>
  <c r="V36" i="7"/>
  <c r="AJ36" i="7"/>
  <c r="W36" i="7"/>
  <c r="AK36" i="7"/>
  <c r="AN36" i="7"/>
  <c r="AO36" i="7"/>
  <c r="Y36" i="7"/>
  <c r="AM36" i="7"/>
  <c r="X36" i="7"/>
  <c r="AL36" i="7"/>
  <c r="L36" i="7"/>
  <c r="AI36" i="7"/>
  <c r="AD36" i="7"/>
  <c r="AC36" i="7"/>
  <c r="AB36" i="7"/>
  <c r="AA36" i="7"/>
  <c r="Z36" i="7"/>
  <c r="U36" i="7"/>
  <c r="T36" i="7"/>
  <c r="S36" i="7"/>
  <c r="R36" i="7"/>
  <c r="Q36" i="7"/>
  <c r="P36" i="7"/>
  <c r="O36" i="7"/>
  <c r="N36" i="7"/>
  <c r="M36" i="7"/>
  <c r="K36" i="7"/>
  <c r="J36" i="7"/>
  <c r="I36" i="7"/>
  <c r="H36" i="7"/>
  <c r="G36" i="7"/>
  <c r="F36" i="7"/>
  <c r="E36" i="7"/>
  <c r="D36" i="7"/>
  <c r="C36" i="7"/>
  <c r="B36" i="7"/>
  <c r="A36" i="7"/>
  <c r="AP35" i="7"/>
  <c r="V35" i="7"/>
  <c r="AJ35" i="7"/>
  <c r="W35" i="7"/>
  <c r="AK35" i="7"/>
  <c r="AN35" i="7"/>
  <c r="AO35" i="7"/>
  <c r="Y35" i="7"/>
  <c r="AM35" i="7"/>
  <c r="X35" i="7"/>
  <c r="AL35" i="7"/>
  <c r="L35" i="7"/>
  <c r="AI35" i="7"/>
  <c r="AD35" i="7"/>
  <c r="AC35" i="7"/>
  <c r="AB35" i="7"/>
  <c r="AA35" i="7"/>
  <c r="Z35" i="7"/>
  <c r="U35" i="7"/>
  <c r="T35" i="7"/>
  <c r="S35" i="7"/>
  <c r="R35" i="7"/>
  <c r="Q35" i="7"/>
  <c r="P35" i="7"/>
  <c r="O35" i="7"/>
  <c r="N35" i="7"/>
  <c r="M35" i="7"/>
  <c r="K35" i="7"/>
  <c r="J35" i="7"/>
  <c r="I35" i="7"/>
  <c r="H35" i="7"/>
  <c r="G35" i="7"/>
  <c r="F35" i="7"/>
  <c r="E35" i="7"/>
  <c r="D35" i="7"/>
  <c r="C35" i="7"/>
  <c r="B35" i="7"/>
  <c r="A35" i="7"/>
  <c r="AP34" i="7"/>
  <c r="V34" i="7"/>
  <c r="AJ34" i="7"/>
  <c r="W34" i="7"/>
  <c r="AK34" i="7"/>
  <c r="AN34" i="7"/>
  <c r="AO34" i="7"/>
  <c r="Y34" i="7"/>
  <c r="AM34" i="7"/>
  <c r="X34" i="7"/>
  <c r="AL34" i="7"/>
  <c r="L34" i="7"/>
  <c r="AI34" i="7"/>
  <c r="AD34" i="7"/>
  <c r="AC34" i="7"/>
  <c r="AB34" i="7"/>
  <c r="AA34" i="7"/>
  <c r="Z34" i="7"/>
  <c r="U34" i="7"/>
  <c r="T34" i="7"/>
  <c r="S34" i="7"/>
  <c r="R34" i="7"/>
  <c r="Q34" i="7"/>
  <c r="P34" i="7"/>
  <c r="O34" i="7"/>
  <c r="N34" i="7"/>
  <c r="M34" i="7"/>
  <c r="K34" i="7"/>
  <c r="J34" i="7"/>
  <c r="I34" i="7"/>
  <c r="H34" i="7"/>
  <c r="G34" i="7"/>
  <c r="F34" i="7"/>
  <c r="E34" i="7"/>
  <c r="D34" i="7"/>
  <c r="C34" i="7"/>
  <c r="B34" i="7"/>
  <c r="A34" i="7"/>
  <c r="AP33" i="7"/>
  <c r="V33" i="7"/>
  <c r="AJ33" i="7"/>
  <c r="W33" i="7"/>
  <c r="AK33" i="7"/>
  <c r="AN33" i="7"/>
  <c r="AO33" i="7"/>
  <c r="Y33" i="7"/>
  <c r="AM33" i="7"/>
  <c r="X33" i="7"/>
  <c r="AL33" i="7"/>
  <c r="L33" i="7"/>
  <c r="AI33" i="7"/>
  <c r="AD33" i="7"/>
  <c r="AC33" i="7"/>
  <c r="AB33" i="7"/>
  <c r="AA33" i="7"/>
  <c r="Z33" i="7"/>
  <c r="U33" i="7"/>
  <c r="T33" i="7"/>
  <c r="S33" i="7"/>
  <c r="R33" i="7"/>
  <c r="Q33" i="7"/>
  <c r="P33" i="7"/>
  <c r="O33" i="7"/>
  <c r="N33" i="7"/>
  <c r="M33" i="7"/>
  <c r="K33" i="7"/>
  <c r="J33" i="7"/>
  <c r="I33" i="7"/>
  <c r="H33" i="7"/>
  <c r="G33" i="7"/>
  <c r="F33" i="7"/>
  <c r="E33" i="7"/>
  <c r="D33" i="7"/>
  <c r="C33" i="7"/>
  <c r="B33" i="7"/>
  <c r="A33" i="7"/>
  <c r="AP32" i="7"/>
  <c r="V32" i="7"/>
  <c r="AJ32" i="7"/>
  <c r="W32" i="7"/>
  <c r="AK32" i="7"/>
  <c r="AN32" i="7"/>
  <c r="AO32" i="7"/>
  <c r="Y32" i="7"/>
  <c r="AM32" i="7"/>
  <c r="X32" i="7"/>
  <c r="AL32" i="7"/>
  <c r="L32" i="7"/>
  <c r="AI32" i="7"/>
  <c r="AD32" i="7"/>
  <c r="AC32" i="7"/>
  <c r="AB32" i="7"/>
  <c r="AA32" i="7"/>
  <c r="Z32" i="7"/>
  <c r="U32" i="7"/>
  <c r="T32" i="7"/>
  <c r="S32" i="7"/>
  <c r="R32" i="7"/>
  <c r="Q32" i="7"/>
  <c r="P32" i="7"/>
  <c r="O32" i="7"/>
  <c r="N32" i="7"/>
  <c r="M32" i="7"/>
  <c r="K32" i="7"/>
  <c r="J32" i="7"/>
  <c r="I32" i="7"/>
  <c r="H32" i="7"/>
  <c r="G32" i="7"/>
  <c r="F32" i="7"/>
  <c r="E32" i="7"/>
  <c r="D32" i="7"/>
  <c r="C32" i="7"/>
  <c r="B32" i="7"/>
  <c r="A32" i="7"/>
  <c r="AP31" i="7"/>
  <c r="V31" i="7"/>
  <c r="AJ31" i="7"/>
  <c r="W31" i="7"/>
  <c r="AK31" i="7"/>
  <c r="AN31" i="7"/>
  <c r="AO31" i="7"/>
  <c r="Y31" i="7"/>
  <c r="AM31" i="7"/>
  <c r="X31" i="7"/>
  <c r="AL31" i="7"/>
  <c r="L31" i="7"/>
  <c r="AI31" i="7"/>
  <c r="AD31" i="7"/>
  <c r="AC31" i="7"/>
  <c r="AB31" i="7"/>
  <c r="AA31" i="7"/>
  <c r="Z31" i="7"/>
  <c r="U31" i="7"/>
  <c r="T31" i="7"/>
  <c r="S31" i="7"/>
  <c r="R31" i="7"/>
  <c r="Q31" i="7"/>
  <c r="P31" i="7"/>
  <c r="O31" i="7"/>
  <c r="N31" i="7"/>
  <c r="M31" i="7"/>
  <c r="K31" i="7"/>
  <c r="J31" i="7"/>
  <c r="I31" i="7"/>
  <c r="H31" i="7"/>
  <c r="G31" i="7"/>
  <c r="F31" i="7"/>
  <c r="E31" i="7"/>
  <c r="D31" i="7"/>
  <c r="C31" i="7"/>
  <c r="B31" i="7"/>
  <c r="A31" i="7"/>
  <c r="AP30" i="7"/>
  <c r="V30" i="7"/>
  <c r="AJ30" i="7"/>
  <c r="W30" i="7"/>
  <c r="AK30" i="7"/>
  <c r="AN30" i="7"/>
  <c r="AO30" i="7"/>
  <c r="Y30" i="7"/>
  <c r="AM30" i="7"/>
  <c r="X30" i="7"/>
  <c r="AL30" i="7"/>
  <c r="L30" i="7"/>
  <c r="AI30" i="7"/>
  <c r="AD30" i="7"/>
  <c r="AC30" i="7"/>
  <c r="AB30" i="7"/>
  <c r="AA30" i="7"/>
  <c r="Z30" i="7"/>
  <c r="U30" i="7"/>
  <c r="T30" i="7"/>
  <c r="S30" i="7"/>
  <c r="R30" i="7"/>
  <c r="Q30" i="7"/>
  <c r="P30" i="7"/>
  <c r="O30" i="7"/>
  <c r="N30" i="7"/>
  <c r="M30" i="7"/>
  <c r="K30" i="7"/>
  <c r="J30" i="7"/>
  <c r="I30" i="7"/>
  <c r="H30" i="7"/>
  <c r="G30" i="7"/>
  <c r="F30" i="7"/>
  <c r="E30" i="7"/>
  <c r="D30" i="7"/>
  <c r="C30" i="7"/>
  <c r="B30" i="7"/>
  <c r="A30" i="7"/>
  <c r="AP29" i="7"/>
  <c r="V29" i="7"/>
  <c r="AJ29" i="7"/>
  <c r="W29" i="7"/>
  <c r="AK29" i="7"/>
  <c r="AN29" i="7"/>
  <c r="AO29" i="7"/>
  <c r="Y29" i="7"/>
  <c r="AM29" i="7"/>
  <c r="X29" i="7"/>
  <c r="AL29" i="7"/>
  <c r="L29" i="7"/>
  <c r="AI29" i="7"/>
  <c r="AD29" i="7"/>
  <c r="AC29" i="7"/>
  <c r="AB29" i="7"/>
  <c r="AA29" i="7"/>
  <c r="Z29" i="7"/>
  <c r="U29" i="7"/>
  <c r="T29" i="7"/>
  <c r="S29" i="7"/>
  <c r="R29" i="7"/>
  <c r="Q29" i="7"/>
  <c r="P29" i="7"/>
  <c r="O29" i="7"/>
  <c r="N29" i="7"/>
  <c r="M29" i="7"/>
  <c r="K29" i="7"/>
  <c r="J29" i="7"/>
  <c r="I29" i="7"/>
  <c r="H29" i="7"/>
  <c r="G29" i="7"/>
  <c r="F29" i="7"/>
  <c r="E29" i="7"/>
  <c r="D29" i="7"/>
  <c r="C29" i="7"/>
  <c r="B29" i="7"/>
  <c r="A29" i="7"/>
  <c r="AP28" i="7"/>
  <c r="V28" i="7"/>
  <c r="AJ28" i="7"/>
  <c r="W28" i="7"/>
  <c r="AK28" i="7"/>
  <c r="AN28" i="7"/>
  <c r="AO28" i="7"/>
  <c r="Y28" i="7"/>
  <c r="AM28" i="7"/>
  <c r="X28" i="7"/>
  <c r="AL28" i="7"/>
  <c r="L28" i="7"/>
  <c r="AI28" i="7"/>
  <c r="AD28" i="7"/>
  <c r="AC28" i="7"/>
  <c r="AB28" i="7"/>
  <c r="AA28" i="7"/>
  <c r="Z28" i="7"/>
  <c r="U28" i="7"/>
  <c r="T28" i="7"/>
  <c r="S28" i="7"/>
  <c r="R28" i="7"/>
  <c r="Q28" i="7"/>
  <c r="P28" i="7"/>
  <c r="O28" i="7"/>
  <c r="N28" i="7"/>
  <c r="M28" i="7"/>
  <c r="K28" i="7"/>
  <c r="J28" i="7"/>
  <c r="I28" i="7"/>
  <c r="H28" i="7"/>
  <c r="G28" i="7"/>
  <c r="F28" i="7"/>
  <c r="E28" i="7"/>
  <c r="D28" i="7"/>
  <c r="C28" i="7"/>
  <c r="B28" i="7"/>
  <c r="A28" i="7"/>
  <c r="AP27" i="7"/>
  <c r="V27" i="7"/>
  <c r="AJ27" i="7"/>
  <c r="W27" i="7"/>
  <c r="AK27" i="7"/>
  <c r="AN27" i="7"/>
  <c r="AO27" i="7"/>
  <c r="Y27" i="7"/>
  <c r="AM27" i="7"/>
  <c r="X27" i="7"/>
  <c r="AL27" i="7"/>
  <c r="L27" i="7"/>
  <c r="AI27" i="7"/>
  <c r="AD27" i="7"/>
  <c r="AC27" i="7"/>
  <c r="AB27" i="7"/>
  <c r="AA27" i="7"/>
  <c r="Z27" i="7"/>
  <c r="U27" i="7"/>
  <c r="T27" i="7"/>
  <c r="S27" i="7"/>
  <c r="R27" i="7"/>
  <c r="Q27" i="7"/>
  <c r="P27" i="7"/>
  <c r="O27" i="7"/>
  <c r="N27" i="7"/>
  <c r="M27" i="7"/>
  <c r="K27" i="7"/>
  <c r="J27" i="7"/>
  <c r="I27" i="7"/>
  <c r="H27" i="7"/>
  <c r="G27" i="7"/>
  <c r="F27" i="7"/>
  <c r="E27" i="7"/>
  <c r="D27" i="7"/>
  <c r="C27" i="7"/>
  <c r="B27" i="7"/>
  <c r="A27" i="7"/>
  <c r="AP26" i="7"/>
  <c r="V26" i="7"/>
  <c r="AJ26" i="7"/>
  <c r="W26" i="7"/>
  <c r="AK26" i="7"/>
  <c r="AN26" i="7"/>
  <c r="AO26" i="7"/>
  <c r="Y26" i="7"/>
  <c r="AM26" i="7"/>
  <c r="X26" i="7"/>
  <c r="AL26" i="7"/>
  <c r="L26" i="7"/>
  <c r="AI26" i="7"/>
  <c r="AD26" i="7"/>
  <c r="AC26" i="7"/>
  <c r="AB26" i="7"/>
  <c r="AA26" i="7"/>
  <c r="Z26" i="7"/>
  <c r="U26" i="7"/>
  <c r="T26" i="7"/>
  <c r="S26" i="7"/>
  <c r="R26" i="7"/>
  <c r="Q26" i="7"/>
  <c r="P26" i="7"/>
  <c r="O26" i="7"/>
  <c r="N26" i="7"/>
  <c r="M26" i="7"/>
  <c r="K26" i="7"/>
  <c r="J26" i="7"/>
  <c r="I26" i="7"/>
  <c r="H26" i="7"/>
  <c r="G26" i="7"/>
  <c r="F26" i="7"/>
  <c r="E26" i="7"/>
  <c r="D26" i="7"/>
  <c r="C26" i="7"/>
  <c r="B26" i="7"/>
  <c r="A26" i="7"/>
  <c r="AP25" i="7"/>
  <c r="V25" i="7"/>
  <c r="AJ25" i="7"/>
  <c r="W25" i="7"/>
  <c r="AK25" i="7"/>
  <c r="AN25" i="7"/>
  <c r="AO25" i="7"/>
  <c r="Y25" i="7"/>
  <c r="AM25" i="7"/>
  <c r="X25" i="7"/>
  <c r="AL25" i="7"/>
  <c r="L25" i="7"/>
  <c r="AI25" i="7"/>
  <c r="AD25" i="7"/>
  <c r="AC25" i="7"/>
  <c r="AB25" i="7"/>
  <c r="AA25" i="7"/>
  <c r="Z25" i="7"/>
  <c r="U25" i="7"/>
  <c r="T25" i="7"/>
  <c r="S25" i="7"/>
  <c r="R25" i="7"/>
  <c r="Q25" i="7"/>
  <c r="P25" i="7"/>
  <c r="O25" i="7"/>
  <c r="N25" i="7"/>
  <c r="M25" i="7"/>
  <c r="K25" i="7"/>
  <c r="J25" i="7"/>
  <c r="I25" i="7"/>
  <c r="H25" i="7"/>
  <c r="G25" i="7"/>
  <c r="F25" i="7"/>
  <c r="E25" i="7"/>
  <c r="D25" i="7"/>
  <c r="C25" i="7"/>
  <c r="B25" i="7"/>
  <c r="A25" i="7"/>
  <c r="AP24" i="7"/>
  <c r="V24" i="7"/>
  <c r="W24" i="7"/>
  <c r="AK24" i="7"/>
  <c r="AN24" i="7"/>
  <c r="AO24" i="7"/>
  <c r="Y24" i="7"/>
  <c r="AM24" i="7"/>
  <c r="X24" i="7"/>
  <c r="AL24" i="7"/>
  <c r="L24" i="7"/>
  <c r="AI24" i="7"/>
  <c r="AD24" i="7"/>
  <c r="AC24" i="7"/>
  <c r="AB24" i="7"/>
  <c r="AA24" i="7"/>
  <c r="Z24" i="7"/>
  <c r="U24" i="7"/>
  <c r="T24" i="7"/>
  <c r="S24" i="7"/>
  <c r="R24" i="7"/>
  <c r="Q24" i="7"/>
  <c r="P24" i="7"/>
  <c r="O24" i="7"/>
  <c r="N24" i="7"/>
  <c r="M24" i="7"/>
  <c r="K24" i="7"/>
  <c r="J24" i="7"/>
  <c r="I24" i="7"/>
  <c r="H24" i="7"/>
  <c r="G24" i="7"/>
  <c r="F24" i="7"/>
  <c r="E24" i="7"/>
  <c r="D24" i="7"/>
  <c r="C24" i="7"/>
  <c r="B24" i="7"/>
  <c r="A24" i="7"/>
  <c r="AP23" i="7"/>
  <c r="V23" i="7"/>
  <c r="AJ23" i="7"/>
  <c r="W23" i="7"/>
  <c r="AK23" i="7"/>
  <c r="AN23" i="7"/>
  <c r="AO23" i="7"/>
  <c r="Y23" i="7"/>
  <c r="AM23" i="7"/>
  <c r="X23" i="7"/>
  <c r="AL23" i="7"/>
  <c r="L23" i="7"/>
  <c r="AI23" i="7"/>
  <c r="AD23" i="7"/>
  <c r="AC23" i="7"/>
  <c r="AB23" i="7"/>
  <c r="AA23" i="7"/>
  <c r="Z23" i="7"/>
  <c r="U23" i="7"/>
  <c r="T23" i="7"/>
  <c r="S23" i="7"/>
  <c r="R23" i="7"/>
  <c r="Q23" i="7"/>
  <c r="P23" i="7"/>
  <c r="O23" i="7"/>
  <c r="N23" i="7"/>
  <c r="M23" i="7"/>
  <c r="K23" i="7"/>
  <c r="J23" i="7"/>
  <c r="I23" i="7"/>
  <c r="H23" i="7"/>
  <c r="G23" i="7"/>
  <c r="F23" i="7"/>
  <c r="E23" i="7"/>
  <c r="D23" i="7"/>
  <c r="C23" i="7"/>
  <c r="B23" i="7"/>
  <c r="A23" i="7"/>
  <c r="AP22" i="7"/>
  <c r="V22" i="7"/>
  <c r="AJ22" i="7"/>
  <c r="W22" i="7"/>
  <c r="AK22" i="7"/>
  <c r="AN22" i="7"/>
  <c r="AO22" i="7"/>
  <c r="Y22" i="7"/>
  <c r="AM22" i="7"/>
  <c r="X22" i="7"/>
  <c r="AL22" i="7"/>
  <c r="L22" i="7"/>
  <c r="AI22" i="7"/>
  <c r="AD22" i="7"/>
  <c r="AC22" i="7"/>
  <c r="AB22" i="7"/>
  <c r="AA22" i="7"/>
  <c r="Z22" i="7"/>
  <c r="U22" i="7"/>
  <c r="T22" i="7"/>
  <c r="S22" i="7"/>
  <c r="R22" i="7"/>
  <c r="Q22" i="7"/>
  <c r="P22" i="7"/>
  <c r="O22" i="7"/>
  <c r="N22" i="7"/>
  <c r="M22" i="7"/>
  <c r="K22" i="7"/>
  <c r="J22" i="7"/>
  <c r="I22" i="7"/>
  <c r="H22" i="7"/>
  <c r="G22" i="7"/>
  <c r="F22" i="7"/>
  <c r="E22" i="7"/>
  <c r="D22" i="7"/>
  <c r="C22" i="7"/>
  <c r="B22" i="7"/>
  <c r="A22" i="7"/>
  <c r="AP21" i="7"/>
  <c r="V21" i="7"/>
  <c r="AJ21" i="7"/>
  <c r="W21" i="7"/>
  <c r="AK21" i="7"/>
  <c r="AN21" i="7"/>
  <c r="AO21" i="7"/>
  <c r="Y21" i="7"/>
  <c r="AM21" i="7"/>
  <c r="X21" i="7"/>
  <c r="AL21" i="7"/>
  <c r="L21" i="7"/>
  <c r="AI21" i="7"/>
  <c r="AD21" i="7"/>
  <c r="AC21" i="7"/>
  <c r="AB21" i="7"/>
  <c r="AA21" i="7"/>
  <c r="Z21" i="7"/>
  <c r="U21" i="7"/>
  <c r="T21" i="7"/>
  <c r="S21" i="7"/>
  <c r="R21" i="7"/>
  <c r="Q21" i="7"/>
  <c r="P21" i="7"/>
  <c r="O21" i="7"/>
  <c r="N21" i="7"/>
  <c r="M21" i="7"/>
  <c r="K21" i="7"/>
  <c r="J21" i="7"/>
  <c r="I21" i="7"/>
  <c r="H21" i="7"/>
  <c r="G21" i="7"/>
  <c r="F21" i="7"/>
  <c r="E21" i="7"/>
  <c r="D21" i="7"/>
  <c r="C21" i="7"/>
  <c r="B21" i="7"/>
  <c r="A21" i="7"/>
  <c r="AP20" i="7"/>
  <c r="V20" i="7"/>
  <c r="AJ20" i="7"/>
  <c r="W20" i="7"/>
  <c r="AK20" i="7"/>
  <c r="AN20" i="7"/>
  <c r="AO20" i="7"/>
  <c r="Y20" i="7"/>
  <c r="AM20" i="7"/>
  <c r="X20" i="7"/>
  <c r="AL20" i="7"/>
  <c r="L20" i="7"/>
  <c r="AI20" i="7"/>
  <c r="AD20" i="7"/>
  <c r="AC20" i="7"/>
  <c r="AB20" i="7"/>
  <c r="AA20" i="7"/>
  <c r="Z20" i="7"/>
  <c r="U20" i="7"/>
  <c r="T20" i="7"/>
  <c r="S20" i="7"/>
  <c r="R20" i="7"/>
  <c r="Q20" i="7"/>
  <c r="P20" i="7"/>
  <c r="O20" i="7"/>
  <c r="N20" i="7"/>
  <c r="M20" i="7"/>
  <c r="K20" i="7"/>
  <c r="J20" i="7"/>
  <c r="I20" i="7"/>
  <c r="H20" i="7"/>
  <c r="G20" i="7"/>
  <c r="F20" i="7"/>
  <c r="E20" i="7"/>
  <c r="D20" i="7"/>
  <c r="C20" i="7"/>
  <c r="B20" i="7"/>
  <c r="A20" i="7"/>
  <c r="AP19" i="7"/>
  <c r="V19" i="7"/>
  <c r="AJ19" i="7"/>
  <c r="W19" i="7"/>
  <c r="AK19" i="7"/>
  <c r="AN19" i="7"/>
  <c r="AO19" i="7"/>
  <c r="Y19" i="7"/>
  <c r="AM19" i="7"/>
  <c r="X19" i="7"/>
  <c r="AL19" i="7"/>
  <c r="L19" i="7"/>
  <c r="AI19" i="7"/>
  <c r="AD19" i="7"/>
  <c r="AC19" i="7"/>
  <c r="AB19" i="7"/>
  <c r="AA19" i="7"/>
  <c r="Z19" i="7"/>
  <c r="U19" i="7"/>
  <c r="T19" i="7"/>
  <c r="S19" i="7"/>
  <c r="R19" i="7"/>
  <c r="Q19" i="7"/>
  <c r="P19" i="7"/>
  <c r="O19" i="7"/>
  <c r="N19" i="7"/>
  <c r="M19" i="7"/>
  <c r="K19" i="7"/>
  <c r="J19" i="7"/>
  <c r="I19" i="7"/>
  <c r="H19" i="7"/>
  <c r="G19" i="7"/>
  <c r="F19" i="7"/>
  <c r="E19" i="7"/>
  <c r="D19" i="7"/>
  <c r="C19" i="7"/>
  <c r="B19" i="7"/>
  <c r="A19" i="7"/>
  <c r="V18" i="7"/>
  <c r="AJ18" i="7"/>
  <c r="W18" i="7"/>
  <c r="AK18" i="7"/>
  <c r="AN18" i="7"/>
  <c r="AO18" i="7"/>
  <c r="Y18" i="7"/>
  <c r="AM18" i="7"/>
  <c r="X18" i="7"/>
  <c r="AL18" i="7"/>
  <c r="L18" i="7"/>
  <c r="AI18" i="7"/>
  <c r="AD18" i="7"/>
  <c r="AC18" i="7"/>
  <c r="AB18" i="7"/>
  <c r="AA18" i="7"/>
  <c r="Z18" i="7"/>
  <c r="U18" i="7"/>
  <c r="T18" i="7"/>
  <c r="S18" i="7"/>
  <c r="R18" i="7"/>
  <c r="Q18" i="7"/>
  <c r="P18" i="7"/>
  <c r="O18" i="7"/>
  <c r="N18" i="7"/>
  <c r="M18" i="7"/>
  <c r="K18" i="7"/>
  <c r="J18" i="7"/>
  <c r="I18" i="7"/>
  <c r="H18" i="7"/>
  <c r="G18" i="7"/>
  <c r="F18" i="7"/>
  <c r="E18" i="7"/>
  <c r="D18" i="7"/>
  <c r="C18" i="7"/>
  <c r="B18" i="7"/>
  <c r="A18" i="7"/>
  <c r="AP17" i="7"/>
  <c r="V17" i="7"/>
  <c r="AJ17" i="7"/>
  <c r="W17" i="7"/>
  <c r="AK17" i="7"/>
  <c r="AN17" i="7"/>
  <c r="AO17" i="7"/>
  <c r="Y17" i="7"/>
  <c r="AM17" i="7"/>
  <c r="X17" i="7"/>
  <c r="AL17" i="7"/>
  <c r="L17" i="7"/>
  <c r="AI17" i="7"/>
  <c r="AD17" i="7"/>
  <c r="AC17" i="7"/>
  <c r="AB17" i="7"/>
  <c r="AA17" i="7"/>
  <c r="Z17" i="7"/>
  <c r="U17" i="7"/>
  <c r="T17" i="7"/>
  <c r="S17" i="7"/>
  <c r="R17" i="7"/>
  <c r="Q17" i="7"/>
  <c r="P17" i="7"/>
  <c r="O17" i="7"/>
  <c r="N17" i="7"/>
  <c r="M17" i="7"/>
  <c r="K17" i="7"/>
  <c r="J17" i="7"/>
  <c r="I17" i="7"/>
  <c r="H17" i="7"/>
  <c r="G17" i="7"/>
  <c r="F17" i="7"/>
  <c r="E17" i="7"/>
  <c r="D17" i="7"/>
  <c r="C17" i="7"/>
  <c r="B17" i="7"/>
  <c r="A17" i="7"/>
  <c r="AP16" i="7"/>
  <c r="V16" i="7"/>
  <c r="AJ16" i="7"/>
  <c r="W16" i="7"/>
  <c r="AK16" i="7"/>
  <c r="AN16" i="7"/>
  <c r="AO16" i="7"/>
  <c r="Y16" i="7"/>
  <c r="AM16" i="7"/>
  <c r="X16" i="7"/>
  <c r="AL16" i="7"/>
  <c r="L16" i="7"/>
  <c r="AI16" i="7"/>
  <c r="AD16" i="7"/>
  <c r="AC16" i="7"/>
  <c r="AB16" i="7"/>
  <c r="AA16" i="7"/>
  <c r="Z16" i="7"/>
  <c r="U16" i="7"/>
  <c r="T16" i="7"/>
  <c r="S16" i="7"/>
  <c r="R16" i="7"/>
  <c r="Q16" i="7"/>
  <c r="P16" i="7"/>
  <c r="O16" i="7"/>
  <c r="N16" i="7"/>
  <c r="M16" i="7"/>
  <c r="K16" i="7"/>
  <c r="J16" i="7"/>
  <c r="I16" i="7"/>
  <c r="H16" i="7"/>
  <c r="G16" i="7"/>
  <c r="F16" i="7"/>
  <c r="E16" i="7"/>
  <c r="D16" i="7"/>
  <c r="C16" i="7"/>
  <c r="B16" i="7"/>
  <c r="A16" i="7"/>
  <c r="AP15" i="7"/>
  <c r="V15" i="7"/>
  <c r="AJ15" i="7"/>
  <c r="W15" i="7"/>
  <c r="AK15" i="7"/>
  <c r="AN15" i="7"/>
  <c r="AO15" i="7"/>
  <c r="Y15" i="7"/>
  <c r="AM15" i="7"/>
  <c r="X15" i="7"/>
  <c r="AL15" i="7"/>
  <c r="L15" i="7"/>
  <c r="AI15" i="7"/>
  <c r="AD15" i="7"/>
  <c r="AC15" i="7"/>
  <c r="AB15" i="7"/>
  <c r="AA15" i="7"/>
  <c r="Z15" i="7"/>
  <c r="U15" i="7"/>
  <c r="T15" i="7"/>
  <c r="S15" i="7"/>
  <c r="R15" i="7"/>
  <c r="Q15" i="7"/>
  <c r="P15" i="7"/>
  <c r="O15" i="7"/>
  <c r="N15" i="7"/>
  <c r="M15" i="7"/>
  <c r="K15" i="7"/>
  <c r="J15" i="7"/>
  <c r="I15" i="7"/>
  <c r="H15" i="7"/>
  <c r="G15" i="7"/>
  <c r="F15" i="7"/>
  <c r="E15" i="7"/>
  <c r="D15" i="7"/>
  <c r="C15" i="7"/>
  <c r="B15" i="7"/>
  <c r="A15" i="7"/>
  <c r="AP14" i="7"/>
  <c r="V14" i="7"/>
  <c r="AJ14" i="7"/>
  <c r="W14" i="7"/>
  <c r="AK14" i="7"/>
  <c r="AN14" i="7"/>
  <c r="AO14" i="7"/>
  <c r="Y14" i="7"/>
  <c r="AM14" i="7"/>
  <c r="X14" i="7"/>
  <c r="AL14" i="7"/>
  <c r="L14" i="7"/>
  <c r="AI14" i="7"/>
  <c r="AD14" i="7"/>
  <c r="AC14" i="7"/>
  <c r="AB14" i="7"/>
  <c r="AA14" i="7"/>
  <c r="Z14" i="7"/>
  <c r="U14" i="7"/>
  <c r="T14" i="7"/>
  <c r="S14" i="7"/>
  <c r="R14" i="7"/>
  <c r="Q14" i="7"/>
  <c r="P14" i="7"/>
  <c r="O14" i="7"/>
  <c r="N14" i="7"/>
  <c r="M14" i="7"/>
  <c r="K14" i="7"/>
  <c r="J14" i="7"/>
  <c r="I14" i="7"/>
  <c r="H14" i="7"/>
  <c r="G14" i="7"/>
  <c r="F14" i="7"/>
  <c r="E14" i="7"/>
  <c r="D14" i="7"/>
  <c r="C14" i="7"/>
  <c r="B14" i="7"/>
  <c r="A14" i="7"/>
  <c r="AP13" i="7"/>
  <c r="V13" i="7"/>
  <c r="AJ13" i="7"/>
  <c r="W13" i="7"/>
  <c r="AK13" i="7"/>
  <c r="AN13" i="7"/>
  <c r="AO13" i="7"/>
  <c r="Y13" i="7"/>
  <c r="AM13" i="7"/>
  <c r="X13" i="7"/>
  <c r="AL13" i="7"/>
  <c r="L13" i="7"/>
  <c r="AI13" i="7"/>
  <c r="AD13" i="7"/>
  <c r="AC13" i="7"/>
  <c r="AB13" i="7"/>
  <c r="AA13" i="7"/>
  <c r="Z13" i="7"/>
  <c r="U13" i="7"/>
  <c r="T13" i="7"/>
  <c r="S13" i="7"/>
  <c r="R13" i="7"/>
  <c r="Q13" i="7"/>
  <c r="P13" i="7"/>
  <c r="O13" i="7"/>
  <c r="N13" i="7"/>
  <c r="M13" i="7"/>
  <c r="K13" i="7"/>
  <c r="J13" i="7"/>
  <c r="I13" i="7"/>
  <c r="H13" i="7"/>
  <c r="G13" i="7"/>
  <c r="F13" i="7"/>
  <c r="E13" i="7"/>
  <c r="D13" i="7"/>
  <c r="C13" i="7"/>
  <c r="B13" i="7"/>
  <c r="A13" i="7"/>
  <c r="AP12" i="7"/>
  <c r="V12" i="7"/>
  <c r="AJ12" i="7"/>
  <c r="W12" i="7"/>
  <c r="AK12" i="7"/>
  <c r="AN12" i="7"/>
  <c r="AO12" i="7"/>
  <c r="Y12" i="7"/>
  <c r="AM12" i="7"/>
  <c r="X12" i="7"/>
  <c r="AL12" i="7"/>
  <c r="L12" i="7"/>
  <c r="AI12" i="7"/>
  <c r="AD12" i="7"/>
  <c r="AC12" i="7"/>
  <c r="AB12" i="7"/>
  <c r="AA12" i="7"/>
  <c r="Z12" i="7"/>
  <c r="U12" i="7"/>
  <c r="T12" i="7"/>
  <c r="S12" i="7"/>
  <c r="R12" i="7"/>
  <c r="Q12" i="7"/>
  <c r="P12" i="7"/>
  <c r="O12" i="7"/>
  <c r="N12" i="7"/>
  <c r="M12" i="7"/>
  <c r="K12" i="7"/>
  <c r="J12" i="7"/>
  <c r="I12" i="7"/>
  <c r="H12" i="7"/>
  <c r="G12" i="7"/>
  <c r="F12" i="7"/>
  <c r="E12" i="7"/>
  <c r="D12" i="7"/>
  <c r="C12" i="7"/>
  <c r="B12" i="7"/>
  <c r="A12" i="7"/>
  <c r="AP11" i="7"/>
  <c r="V11" i="7"/>
  <c r="AJ11" i="7"/>
  <c r="W11" i="7"/>
  <c r="AK11" i="7"/>
  <c r="AN11" i="7"/>
  <c r="AO11" i="7"/>
  <c r="Y11" i="7"/>
  <c r="AM11" i="7"/>
  <c r="X11" i="7"/>
  <c r="AL11" i="7"/>
  <c r="L11" i="7"/>
  <c r="AI11" i="7"/>
  <c r="AD11" i="7"/>
  <c r="AC11" i="7"/>
  <c r="AB11" i="7"/>
  <c r="AA11" i="7"/>
  <c r="Z11" i="7"/>
  <c r="U11" i="7"/>
  <c r="T11" i="7"/>
  <c r="S11" i="7"/>
  <c r="R11" i="7"/>
  <c r="Q11" i="7"/>
  <c r="P11" i="7"/>
  <c r="O11" i="7"/>
  <c r="N11" i="7"/>
  <c r="M11" i="7"/>
  <c r="K11" i="7"/>
  <c r="J11" i="7"/>
  <c r="I11" i="7"/>
  <c r="H11" i="7"/>
  <c r="G11" i="7"/>
  <c r="F11" i="7"/>
  <c r="E11" i="7"/>
  <c r="D11" i="7"/>
  <c r="C11" i="7"/>
  <c r="B11" i="7"/>
  <c r="A11" i="7"/>
  <c r="AP10" i="7"/>
  <c r="V10" i="7"/>
  <c r="AJ10" i="7"/>
  <c r="W10" i="7"/>
  <c r="AK10" i="7"/>
  <c r="AN10" i="7"/>
  <c r="AO10" i="7"/>
  <c r="Y10" i="7"/>
  <c r="AM10" i="7"/>
  <c r="X10" i="7"/>
  <c r="AL10" i="7"/>
  <c r="L10" i="7"/>
  <c r="AI10" i="7"/>
  <c r="AD10" i="7"/>
  <c r="AC10" i="7"/>
  <c r="AB10" i="7"/>
  <c r="AA10" i="7"/>
  <c r="Z10" i="7"/>
  <c r="U10" i="7"/>
  <c r="T10" i="7"/>
  <c r="S10" i="7"/>
  <c r="R10" i="7"/>
  <c r="Q10" i="7"/>
  <c r="P10" i="7"/>
  <c r="O10" i="7"/>
  <c r="N10" i="7"/>
  <c r="M10" i="7"/>
  <c r="K10" i="7"/>
  <c r="J10" i="7"/>
  <c r="I10" i="7"/>
  <c r="H10" i="7"/>
  <c r="G10" i="7"/>
  <c r="F10" i="7"/>
  <c r="E10" i="7"/>
  <c r="D10" i="7"/>
  <c r="C10" i="7"/>
  <c r="B10" i="7"/>
  <c r="A10" i="7"/>
  <c r="AP9" i="7"/>
  <c r="V9" i="7"/>
  <c r="AJ9" i="7"/>
  <c r="W9" i="7"/>
  <c r="AK9" i="7"/>
  <c r="AN9" i="7"/>
  <c r="AO9" i="7"/>
  <c r="Y9" i="7"/>
  <c r="AM9" i="7"/>
  <c r="X9" i="7"/>
  <c r="AL9" i="7"/>
  <c r="L9" i="7"/>
  <c r="AI9" i="7"/>
  <c r="AD9" i="7"/>
  <c r="AC9" i="7"/>
  <c r="AB9" i="7"/>
  <c r="AA9" i="7"/>
  <c r="Z9" i="7"/>
  <c r="U9" i="7"/>
  <c r="T9" i="7"/>
  <c r="S9" i="7"/>
  <c r="R9" i="7"/>
  <c r="Q9" i="7"/>
  <c r="P9" i="7"/>
  <c r="O9" i="7"/>
  <c r="N9" i="7"/>
  <c r="M9" i="7"/>
  <c r="K9" i="7"/>
  <c r="J9" i="7"/>
  <c r="I9" i="7"/>
  <c r="H9" i="7"/>
  <c r="G9" i="7"/>
  <c r="F9" i="7"/>
  <c r="E9" i="7"/>
  <c r="D9" i="7"/>
  <c r="C9" i="7"/>
  <c r="B9" i="7"/>
  <c r="A9" i="7"/>
  <c r="AP8" i="7"/>
  <c r="V8" i="7"/>
  <c r="W8" i="7"/>
  <c r="AK8" i="7"/>
  <c r="AN8" i="7"/>
  <c r="AO8" i="7"/>
  <c r="Y8" i="7"/>
  <c r="AM8" i="7"/>
  <c r="X8" i="7"/>
  <c r="AL8" i="7"/>
  <c r="L8" i="7"/>
  <c r="AI8" i="7"/>
  <c r="AD8" i="7"/>
  <c r="AC8" i="7"/>
  <c r="AB8" i="7"/>
  <c r="AA8" i="7"/>
  <c r="Z8" i="7"/>
  <c r="U8" i="7"/>
  <c r="T8" i="7"/>
  <c r="S8" i="7"/>
  <c r="R8" i="7"/>
  <c r="Q8" i="7"/>
  <c r="P8" i="7"/>
  <c r="O8" i="7"/>
  <c r="N8" i="7"/>
  <c r="M8" i="7"/>
  <c r="K8" i="7"/>
  <c r="J8" i="7"/>
  <c r="I8" i="7"/>
  <c r="H8" i="7"/>
  <c r="G8" i="7"/>
  <c r="F8" i="7"/>
  <c r="E8" i="7"/>
  <c r="D8" i="7"/>
  <c r="C8" i="7"/>
  <c r="B8" i="7"/>
  <c r="A8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7" i="7"/>
  <c r="AI6" i="7"/>
  <c r="AI4" i="7"/>
  <c r="AI3" i="7"/>
  <c r="AI19" i="4"/>
  <c r="AJ19" i="4"/>
  <c r="AI20" i="4"/>
  <c r="AJ20" i="4"/>
  <c r="AI21" i="4"/>
  <c r="AJ21" i="4"/>
  <c r="AI22" i="4"/>
  <c r="AJ22" i="4"/>
  <c r="AI23" i="4"/>
  <c r="AJ23" i="4"/>
  <c r="AI24" i="4"/>
  <c r="AJ24" i="4"/>
  <c r="AI25" i="4"/>
  <c r="AJ25" i="4"/>
  <c r="AI26" i="4"/>
  <c r="AJ26" i="4"/>
  <c r="AI27" i="4"/>
  <c r="AJ27" i="4"/>
  <c r="AI28" i="4"/>
  <c r="AJ28" i="4"/>
  <c r="AI29" i="4"/>
  <c r="AJ29" i="4"/>
  <c r="AI30" i="4"/>
  <c r="AJ30" i="4"/>
  <c r="AI31" i="4"/>
  <c r="AJ31" i="4"/>
  <c r="AI32" i="4"/>
  <c r="AJ32" i="4"/>
  <c r="AI33" i="4"/>
  <c r="AJ33" i="4"/>
  <c r="AI34" i="4"/>
  <c r="AJ34" i="4"/>
  <c r="AI35" i="4"/>
  <c r="AJ35" i="4"/>
  <c r="AI36" i="4"/>
  <c r="AJ36" i="4"/>
  <c r="AI37" i="4"/>
  <c r="AJ37" i="4"/>
  <c r="AI38" i="4"/>
  <c r="AJ38" i="4"/>
  <c r="AI39" i="4"/>
  <c r="AJ39" i="4"/>
  <c r="AI40" i="4"/>
  <c r="AJ40" i="4"/>
  <c r="AI41" i="4"/>
  <c r="AJ41" i="4"/>
  <c r="AI42" i="4"/>
  <c r="AJ42" i="4"/>
  <c r="AI43" i="4"/>
  <c r="AJ43" i="4"/>
  <c r="AI44" i="4"/>
  <c r="AJ44" i="4"/>
  <c r="AI45" i="4"/>
  <c r="AJ45" i="4"/>
  <c r="AI46" i="4"/>
  <c r="AJ46" i="4"/>
  <c r="AI47" i="4"/>
  <c r="AJ47" i="4"/>
  <c r="AI48" i="4"/>
  <c r="AJ48" i="4"/>
  <c r="AI50" i="4"/>
  <c r="AJ50" i="4"/>
  <c r="AI51" i="4"/>
  <c r="AJ51" i="4"/>
  <c r="AR126" i="6"/>
  <c r="AR125" i="6"/>
  <c r="AR124" i="6"/>
  <c r="AR123" i="6"/>
  <c r="AR122" i="6"/>
  <c r="AR121" i="6"/>
  <c r="AR120" i="6"/>
  <c r="AR119" i="6"/>
  <c r="AR118" i="6"/>
  <c r="AR117" i="6"/>
  <c r="AR116" i="6"/>
  <c r="AR115" i="6"/>
  <c r="AR114" i="6"/>
  <c r="AR113" i="6"/>
  <c r="AR112" i="6"/>
  <c r="AR111" i="6"/>
  <c r="AR110" i="6"/>
  <c r="AR109" i="6"/>
  <c r="AR108" i="6"/>
  <c r="AR107" i="6"/>
  <c r="AR106" i="6"/>
  <c r="AD102" i="6"/>
  <c r="AC102" i="6"/>
  <c r="AB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D102" i="6"/>
  <c r="C102" i="6"/>
  <c r="B102" i="6"/>
  <c r="A102" i="6"/>
  <c r="AD101" i="6"/>
  <c r="AC101" i="6"/>
  <c r="AB101" i="6"/>
  <c r="AA101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F101" i="6"/>
  <c r="E101" i="6"/>
  <c r="D101" i="6"/>
  <c r="C101" i="6"/>
  <c r="B101" i="6"/>
  <c r="A101" i="6"/>
  <c r="AD100" i="6"/>
  <c r="AC100" i="6"/>
  <c r="AB100" i="6"/>
  <c r="AA100" i="6"/>
  <c r="Z100" i="6"/>
  <c r="Y100" i="6"/>
  <c r="X100" i="6"/>
  <c r="W100" i="6"/>
  <c r="V100" i="6"/>
  <c r="U100" i="6"/>
  <c r="T100" i="6"/>
  <c r="S100" i="6"/>
  <c r="R100" i="6"/>
  <c r="Q100" i="6"/>
  <c r="P100" i="6"/>
  <c r="O100" i="6"/>
  <c r="N100" i="6"/>
  <c r="M100" i="6"/>
  <c r="L100" i="6"/>
  <c r="K100" i="6"/>
  <c r="J100" i="6"/>
  <c r="I100" i="6"/>
  <c r="H100" i="6"/>
  <c r="G100" i="6"/>
  <c r="F100" i="6"/>
  <c r="E100" i="6"/>
  <c r="D100" i="6"/>
  <c r="C100" i="6"/>
  <c r="B100" i="6"/>
  <c r="A100" i="6"/>
  <c r="AD99" i="6"/>
  <c r="AC99" i="6"/>
  <c r="AB99" i="6"/>
  <c r="AA99" i="6"/>
  <c r="Z99" i="6"/>
  <c r="Y99" i="6"/>
  <c r="X99" i="6"/>
  <c r="W99" i="6"/>
  <c r="V99" i="6"/>
  <c r="U99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/>
  <c r="C99" i="6"/>
  <c r="B99" i="6"/>
  <c r="A99" i="6"/>
  <c r="AD98" i="6"/>
  <c r="AC98" i="6"/>
  <c r="AB98" i="6"/>
  <c r="AA98" i="6"/>
  <c r="Z98" i="6"/>
  <c r="Y98" i="6"/>
  <c r="X98" i="6"/>
  <c r="W98" i="6"/>
  <c r="V98" i="6"/>
  <c r="U98" i="6"/>
  <c r="T98" i="6"/>
  <c r="S98" i="6"/>
  <c r="R98" i="6"/>
  <c r="Q98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C98" i="6"/>
  <c r="B98" i="6"/>
  <c r="A98" i="6"/>
  <c r="AD97" i="6"/>
  <c r="AC97" i="6"/>
  <c r="AB97" i="6"/>
  <c r="AA97" i="6"/>
  <c r="Z97" i="6"/>
  <c r="Y97" i="6"/>
  <c r="X97" i="6"/>
  <c r="W97" i="6"/>
  <c r="V97" i="6"/>
  <c r="U97" i="6"/>
  <c r="T97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D97" i="6"/>
  <c r="C97" i="6"/>
  <c r="B97" i="6"/>
  <c r="A97" i="6"/>
  <c r="AD96" i="6"/>
  <c r="AC96" i="6"/>
  <c r="AB96" i="6"/>
  <c r="AA96" i="6"/>
  <c r="Z96" i="6"/>
  <c r="Y96" i="6"/>
  <c r="X96" i="6"/>
  <c r="W96" i="6"/>
  <c r="V96" i="6"/>
  <c r="U96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C96" i="6"/>
  <c r="B96" i="6"/>
  <c r="A96" i="6"/>
  <c r="AD95" i="6"/>
  <c r="AC95" i="6"/>
  <c r="AB95" i="6"/>
  <c r="AA95" i="6"/>
  <c r="Z95" i="6"/>
  <c r="Y95" i="6"/>
  <c r="X95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B95" i="6"/>
  <c r="A95" i="6"/>
  <c r="AP90" i="6"/>
  <c r="V90" i="6"/>
  <c r="AJ90" i="6"/>
  <c r="W90" i="6"/>
  <c r="AK90" i="6"/>
  <c r="AN90" i="6"/>
  <c r="AO90" i="6"/>
  <c r="Y90" i="6"/>
  <c r="AM90" i="6"/>
  <c r="X90" i="6"/>
  <c r="AL90" i="6"/>
  <c r="L90" i="6"/>
  <c r="AI90" i="6"/>
  <c r="AD90" i="6"/>
  <c r="AC90" i="6"/>
  <c r="AB90" i="6"/>
  <c r="AA90" i="6"/>
  <c r="Z90" i="6"/>
  <c r="U90" i="6"/>
  <c r="T90" i="6"/>
  <c r="S90" i="6"/>
  <c r="R90" i="6"/>
  <c r="Q90" i="6"/>
  <c r="P90" i="6"/>
  <c r="O90" i="6"/>
  <c r="N90" i="6"/>
  <c r="M90" i="6"/>
  <c r="K90" i="6"/>
  <c r="J90" i="6"/>
  <c r="I90" i="6"/>
  <c r="H90" i="6"/>
  <c r="G90" i="6"/>
  <c r="F90" i="6"/>
  <c r="E90" i="6"/>
  <c r="D90" i="6"/>
  <c r="C90" i="6"/>
  <c r="B90" i="6"/>
  <c r="A90" i="6"/>
  <c r="AP89" i="6"/>
  <c r="V89" i="6"/>
  <c r="AJ89" i="6"/>
  <c r="W89" i="6"/>
  <c r="AK89" i="6"/>
  <c r="AN89" i="6"/>
  <c r="AO89" i="6"/>
  <c r="Y89" i="6"/>
  <c r="AM89" i="6"/>
  <c r="X89" i="6"/>
  <c r="AL89" i="6"/>
  <c r="L89" i="6"/>
  <c r="AI89" i="6"/>
  <c r="AD89" i="6"/>
  <c r="AC89" i="6"/>
  <c r="AB89" i="6"/>
  <c r="AA89" i="6"/>
  <c r="Z89" i="6"/>
  <c r="U89" i="6"/>
  <c r="T89" i="6"/>
  <c r="S89" i="6"/>
  <c r="R89" i="6"/>
  <c r="Q89" i="6"/>
  <c r="P89" i="6"/>
  <c r="O89" i="6"/>
  <c r="N89" i="6"/>
  <c r="M89" i="6"/>
  <c r="K89" i="6"/>
  <c r="J89" i="6"/>
  <c r="I89" i="6"/>
  <c r="H89" i="6"/>
  <c r="G89" i="6"/>
  <c r="F89" i="6"/>
  <c r="E89" i="6"/>
  <c r="D89" i="6"/>
  <c r="C89" i="6"/>
  <c r="B89" i="6"/>
  <c r="A89" i="6"/>
  <c r="AP88" i="6"/>
  <c r="V88" i="6"/>
  <c r="AJ88" i="6"/>
  <c r="W88" i="6"/>
  <c r="AK88" i="6"/>
  <c r="AN88" i="6"/>
  <c r="AO88" i="6"/>
  <c r="Y88" i="6"/>
  <c r="AM88" i="6"/>
  <c r="X88" i="6"/>
  <c r="AL88" i="6"/>
  <c r="L88" i="6"/>
  <c r="AI88" i="6"/>
  <c r="AD88" i="6"/>
  <c r="AC88" i="6"/>
  <c r="AB88" i="6"/>
  <c r="AA88" i="6"/>
  <c r="Z88" i="6"/>
  <c r="U88" i="6"/>
  <c r="T88" i="6"/>
  <c r="S88" i="6"/>
  <c r="R88" i="6"/>
  <c r="Q88" i="6"/>
  <c r="P88" i="6"/>
  <c r="O88" i="6"/>
  <c r="N88" i="6"/>
  <c r="M88" i="6"/>
  <c r="K88" i="6"/>
  <c r="J88" i="6"/>
  <c r="I88" i="6"/>
  <c r="H88" i="6"/>
  <c r="G88" i="6"/>
  <c r="F88" i="6"/>
  <c r="E88" i="6"/>
  <c r="D88" i="6"/>
  <c r="C88" i="6"/>
  <c r="B88" i="6"/>
  <c r="A88" i="6"/>
  <c r="AP87" i="6"/>
  <c r="V87" i="6"/>
  <c r="AJ87" i="6"/>
  <c r="W87" i="6"/>
  <c r="AK87" i="6"/>
  <c r="AN87" i="6"/>
  <c r="AO87" i="6"/>
  <c r="Y87" i="6"/>
  <c r="AM87" i="6"/>
  <c r="X87" i="6"/>
  <c r="AL87" i="6"/>
  <c r="L87" i="6"/>
  <c r="AI87" i="6"/>
  <c r="AD87" i="6"/>
  <c r="AC87" i="6"/>
  <c r="AB87" i="6"/>
  <c r="AA87" i="6"/>
  <c r="Z87" i="6"/>
  <c r="U87" i="6"/>
  <c r="T87" i="6"/>
  <c r="S87" i="6"/>
  <c r="R87" i="6"/>
  <c r="Q87" i="6"/>
  <c r="P87" i="6"/>
  <c r="O87" i="6"/>
  <c r="N87" i="6"/>
  <c r="M87" i="6"/>
  <c r="K87" i="6"/>
  <c r="J87" i="6"/>
  <c r="I87" i="6"/>
  <c r="H87" i="6"/>
  <c r="G87" i="6"/>
  <c r="F87" i="6"/>
  <c r="E87" i="6"/>
  <c r="D87" i="6"/>
  <c r="C87" i="6"/>
  <c r="B87" i="6"/>
  <c r="A87" i="6"/>
  <c r="AP86" i="6"/>
  <c r="V86" i="6"/>
  <c r="AJ86" i="6"/>
  <c r="W86" i="6"/>
  <c r="AK86" i="6"/>
  <c r="AN86" i="6"/>
  <c r="AO86" i="6"/>
  <c r="Y86" i="6"/>
  <c r="AM86" i="6"/>
  <c r="X86" i="6"/>
  <c r="AL86" i="6"/>
  <c r="L86" i="6"/>
  <c r="AI86" i="6"/>
  <c r="AD86" i="6"/>
  <c r="AC86" i="6"/>
  <c r="AB86" i="6"/>
  <c r="AA86" i="6"/>
  <c r="Z86" i="6"/>
  <c r="U86" i="6"/>
  <c r="T86" i="6"/>
  <c r="S86" i="6"/>
  <c r="R86" i="6"/>
  <c r="Q86" i="6"/>
  <c r="P86" i="6"/>
  <c r="O86" i="6"/>
  <c r="N86" i="6"/>
  <c r="M86" i="6"/>
  <c r="K86" i="6"/>
  <c r="J86" i="6"/>
  <c r="I86" i="6"/>
  <c r="H86" i="6"/>
  <c r="G86" i="6"/>
  <c r="F86" i="6"/>
  <c r="E86" i="6"/>
  <c r="D86" i="6"/>
  <c r="C86" i="6"/>
  <c r="B86" i="6"/>
  <c r="A86" i="6"/>
  <c r="AP85" i="6"/>
  <c r="V85" i="6"/>
  <c r="AJ85" i="6"/>
  <c r="W85" i="6"/>
  <c r="AK85" i="6"/>
  <c r="AN85" i="6"/>
  <c r="AO85" i="6"/>
  <c r="Y85" i="6"/>
  <c r="AM85" i="6"/>
  <c r="X85" i="6"/>
  <c r="AL85" i="6"/>
  <c r="L85" i="6"/>
  <c r="AI85" i="6"/>
  <c r="AD85" i="6"/>
  <c r="AC85" i="6"/>
  <c r="AB85" i="6"/>
  <c r="AA85" i="6"/>
  <c r="Z85" i="6"/>
  <c r="U85" i="6"/>
  <c r="T85" i="6"/>
  <c r="S85" i="6"/>
  <c r="R85" i="6"/>
  <c r="Q85" i="6"/>
  <c r="P85" i="6"/>
  <c r="O85" i="6"/>
  <c r="N85" i="6"/>
  <c r="M85" i="6"/>
  <c r="K85" i="6"/>
  <c r="J85" i="6"/>
  <c r="I85" i="6"/>
  <c r="H85" i="6"/>
  <c r="G85" i="6"/>
  <c r="F85" i="6"/>
  <c r="E85" i="6"/>
  <c r="D85" i="6"/>
  <c r="C85" i="6"/>
  <c r="B85" i="6"/>
  <c r="A85" i="6"/>
  <c r="AP84" i="6"/>
  <c r="V84" i="6"/>
  <c r="AJ84" i="6"/>
  <c r="W84" i="6"/>
  <c r="AK84" i="6"/>
  <c r="AN84" i="6"/>
  <c r="AO84" i="6"/>
  <c r="Y84" i="6"/>
  <c r="AM84" i="6"/>
  <c r="X84" i="6"/>
  <c r="AL84" i="6"/>
  <c r="L84" i="6"/>
  <c r="AI84" i="6"/>
  <c r="AD84" i="6"/>
  <c r="AC84" i="6"/>
  <c r="AB84" i="6"/>
  <c r="AA84" i="6"/>
  <c r="Z84" i="6"/>
  <c r="U84" i="6"/>
  <c r="T84" i="6"/>
  <c r="S84" i="6"/>
  <c r="R84" i="6"/>
  <c r="Q84" i="6"/>
  <c r="P84" i="6"/>
  <c r="O84" i="6"/>
  <c r="N84" i="6"/>
  <c r="M84" i="6"/>
  <c r="K84" i="6"/>
  <c r="J84" i="6"/>
  <c r="I84" i="6"/>
  <c r="H84" i="6"/>
  <c r="G84" i="6"/>
  <c r="F84" i="6"/>
  <c r="E84" i="6"/>
  <c r="D84" i="6"/>
  <c r="C84" i="6"/>
  <c r="B84" i="6"/>
  <c r="A84" i="6"/>
  <c r="AP83" i="6"/>
  <c r="V83" i="6"/>
  <c r="AJ83" i="6"/>
  <c r="W83" i="6"/>
  <c r="AK83" i="6"/>
  <c r="AN83" i="6"/>
  <c r="AO83" i="6"/>
  <c r="Y83" i="6"/>
  <c r="AM83" i="6"/>
  <c r="X83" i="6"/>
  <c r="AL83" i="6"/>
  <c r="L83" i="6"/>
  <c r="AI83" i="6"/>
  <c r="AD83" i="6"/>
  <c r="AC83" i="6"/>
  <c r="AB83" i="6"/>
  <c r="AA83" i="6"/>
  <c r="Z83" i="6"/>
  <c r="U83" i="6"/>
  <c r="T83" i="6"/>
  <c r="S83" i="6"/>
  <c r="R83" i="6"/>
  <c r="Q83" i="6"/>
  <c r="P83" i="6"/>
  <c r="O83" i="6"/>
  <c r="N83" i="6"/>
  <c r="M83" i="6"/>
  <c r="K83" i="6"/>
  <c r="J83" i="6"/>
  <c r="I83" i="6"/>
  <c r="H83" i="6"/>
  <c r="G83" i="6"/>
  <c r="F83" i="6"/>
  <c r="E83" i="6"/>
  <c r="D83" i="6"/>
  <c r="C83" i="6"/>
  <c r="B83" i="6"/>
  <c r="A83" i="6"/>
  <c r="AP82" i="6"/>
  <c r="V82" i="6"/>
  <c r="AJ82" i="6"/>
  <c r="W82" i="6"/>
  <c r="AK82" i="6"/>
  <c r="AN82" i="6"/>
  <c r="AO82" i="6"/>
  <c r="Y82" i="6"/>
  <c r="AM82" i="6"/>
  <c r="X82" i="6"/>
  <c r="AL82" i="6"/>
  <c r="L82" i="6"/>
  <c r="AI82" i="6"/>
  <c r="AD82" i="6"/>
  <c r="AC82" i="6"/>
  <c r="AB82" i="6"/>
  <c r="AA82" i="6"/>
  <c r="Z82" i="6"/>
  <c r="U82" i="6"/>
  <c r="T82" i="6"/>
  <c r="S82" i="6"/>
  <c r="R82" i="6"/>
  <c r="Q82" i="6"/>
  <c r="P82" i="6"/>
  <c r="O82" i="6"/>
  <c r="N82" i="6"/>
  <c r="M82" i="6"/>
  <c r="K82" i="6"/>
  <c r="J82" i="6"/>
  <c r="I82" i="6"/>
  <c r="H82" i="6"/>
  <c r="G82" i="6"/>
  <c r="F82" i="6"/>
  <c r="E82" i="6"/>
  <c r="D82" i="6"/>
  <c r="C82" i="6"/>
  <c r="B82" i="6"/>
  <c r="A82" i="6"/>
  <c r="AP81" i="6"/>
  <c r="V81" i="6"/>
  <c r="AJ81" i="6"/>
  <c r="W81" i="6"/>
  <c r="AK81" i="6"/>
  <c r="AN81" i="6"/>
  <c r="AO81" i="6"/>
  <c r="Y81" i="6"/>
  <c r="AM81" i="6"/>
  <c r="X81" i="6"/>
  <c r="AL81" i="6"/>
  <c r="L81" i="6"/>
  <c r="AI81" i="6"/>
  <c r="AD81" i="6"/>
  <c r="AC81" i="6"/>
  <c r="AB81" i="6"/>
  <c r="AA81" i="6"/>
  <c r="Z81" i="6"/>
  <c r="U81" i="6"/>
  <c r="T81" i="6"/>
  <c r="S81" i="6"/>
  <c r="R81" i="6"/>
  <c r="Q81" i="6"/>
  <c r="P81" i="6"/>
  <c r="O81" i="6"/>
  <c r="N81" i="6"/>
  <c r="M81" i="6"/>
  <c r="K81" i="6"/>
  <c r="J81" i="6"/>
  <c r="I81" i="6"/>
  <c r="H81" i="6"/>
  <c r="G81" i="6"/>
  <c r="F81" i="6"/>
  <c r="E81" i="6"/>
  <c r="D81" i="6"/>
  <c r="C81" i="6"/>
  <c r="B81" i="6"/>
  <c r="A81" i="6"/>
  <c r="AP80" i="6"/>
  <c r="V80" i="6"/>
  <c r="AJ80" i="6"/>
  <c r="W80" i="6"/>
  <c r="AK80" i="6"/>
  <c r="AN80" i="6"/>
  <c r="AO80" i="6"/>
  <c r="Y80" i="6"/>
  <c r="AM80" i="6"/>
  <c r="X80" i="6"/>
  <c r="AL80" i="6"/>
  <c r="L80" i="6"/>
  <c r="AI80" i="6"/>
  <c r="AD80" i="6"/>
  <c r="AC80" i="6"/>
  <c r="AB80" i="6"/>
  <c r="AA80" i="6"/>
  <c r="Z80" i="6"/>
  <c r="U80" i="6"/>
  <c r="T80" i="6"/>
  <c r="S80" i="6"/>
  <c r="R80" i="6"/>
  <c r="Q80" i="6"/>
  <c r="P80" i="6"/>
  <c r="O80" i="6"/>
  <c r="N80" i="6"/>
  <c r="M80" i="6"/>
  <c r="K80" i="6"/>
  <c r="J80" i="6"/>
  <c r="I80" i="6"/>
  <c r="H80" i="6"/>
  <c r="G80" i="6"/>
  <c r="F80" i="6"/>
  <c r="E80" i="6"/>
  <c r="D80" i="6"/>
  <c r="C80" i="6"/>
  <c r="B80" i="6"/>
  <c r="A80" i="6"/>
  <c r="AP79" i="6"/>
  <c r="V79" i="6"/>
  <c r="AJ79" i="6"/>
  <c r="W79" i="6"/>
  <c r="AK79" i="6"/>
  <c r="AN79" i="6"/>
  <c r="AO79" i="6"/>
  <c r="Y79" i="6"/>
  <c r="AM79" i="6"/>
  <c r="X79" i="6"/>
  <c r="AL79" i="6"/>
  <c r="L79" i="6"/>
  <c r="AI79" i="6"/>
  <c r="AD79" i="6"/>
  <c r="AC79" i="6"/>
  <c r="AB79" i="6"/>
  <c r="AA79" i="6"/>
  <c r="Z79" i="6"/>
  <c r="U79" i="6"/>
  <c r="T79" i="6"/>
  <c r="S79" i="6"/>
  <c r="R79" i="6"/>
  <c r="Q79" i="6"/>
  <c r="P79" i="6"/>
  <c r="O79" i="6"/>
  <c r="N79" i="6"/>
  <c r="M79" i="6"/>
  <c r="K79" i="6"/>
  <c r="J79" i="6"/>
  <c r="I79" i="6"/>
  <c r="H79" i="6"/>
  <c r="G79" i="6"/>
  <c r="F79" i="6"/>
  <c r="E79" i="6"/>
  <c r="D79" i="6"/>
  <c r="C79" i="6"/>
  <c r="B79" i="6"/>
  <c r="A79" i="6"/>
  <c r="V78" i="6"/>
  <c r="AJ78" i="6"/>
  <c r="W78" i="6"/>
  <c r="AK78" i="6"/>
  <c r="AN78" i="6"/>
  <c r="AO78" i="6"/>
  <c r="Y78" i="6"/>
  <c r="AM78" i="6"/>
  <c r="X78" i="6"/>
  <c r="AL78" i="6"/>
  <c r="L78" i="6"/>
  <c r="AI78" i="6"/>
  <c r="AD78" i="6"/>
  <c r="AC78" i="6"/>
  <c r="AB78" i="6"/>
  <c r="AA78" i="6"/>
  <c r="Z78" i="6"/>
  <c r="U78" i="6"/>
  <c r="T78" i="6"/>
  <c r="S78" i="6"/>
  <c r="R78" i="6"/>
  <c r="Q78" i="6"/>
  <c r="P78" i="6"/>
  <c r="O78" i="6"/>
  <c r="N78" i="6"/>
  <c r="M78" i="6"/>
  <c r="K78" i="6"/>
  <c r="J78" i="6"/>
  <c r="I78" i="6"/>
  <c r="H78" i="6"/>
  <c r="G78" i="6"/>
  <c r="F78" i="6"/>
  <c r="E78" i="6"/>
  <c r="D78" i="6"/>
  <c r="C78" i="6"/>
  <c r="B78" i="6"/>
  <c r="A78" i="6"/>
  <c r="V77" i="6"/>
  <c r="AJ77" i="6"/>
  <c r="W77" i="6"/>
  <c r="AK77" i="6"/>
  <c r="AN77" i="6"/>
  <c r="AO77" i="6"/>
  <c r="Y77" i="6"/>
  <c r="AM77" i="6"/>
  <c r="X77" i="6"/>
  <c r="AL77" i="6"/>
  <c r="L77" i="6"/>
  <c r="AI77" i="6"/>
  <c r="AD77" i="6"/>
  <c r="AC77" i="6"/>
  <c r="AB77" i="6"/>
  <c r="AA77" i="6"/>
  <c r="Z77" i="6"/>
  <c r="U77" i="6"/>
  <c r="T77" i="6"/>
  <c r="S77" i="6"/>
  <c r="R77" i="6"/>
  <c r="Q77" i="6"/>
  <c r="P77" i="6"/>
  <c r="O77" i="6"/>
  <c r="N77" i="6"/>
  <c r="M77" i="6"/>
  <c r="K77" i="6"/>
  <c r="J77" i="6"/>
  <c r="I77" i="6"/>
  <c r="H77" i="6"/>
  <c r="G77" i="6"/>
  <c r="F77" i="6"/>
  <c r="E77" i="6"/>
  <c r="D77" i="6"/>
  <c r="C77" i="6"/>
  <c r="B77" i="6"/>
  <c r="A77" i="6"/>
  <c r="V76" i="6"/>
  <c r="AJ76" i="6"/>
  <c r="W76" i="6"/>
  <c r="AK76" i="6"/>
  <c r="AN76" i="6"/>
  <c r="AO76" i="6"/>
  <c r="Y76" i="6"/>
  <c r="AM76" i="6"/>
  <c r="X76" i="6"/>
  <c r="AL76" i="6"/>
  <c r="L76" i="6"/>
  <c r="AI76" i="6"/>
  <c r="AD76" i="6"/>
  <c r="AC76" i="6"/>
  <c r="AB76" i="6"/>
  <c r="AA76" i="6"/>
  <c r="Z76" i="6"/>
  <c r="U76" i="6"/>
  <c r="T76" i="6"/>
  <c r="S76" i="6"/>
  <c r="R76" i="6"/>
  <c r="Q76" i="6"/>
  <c r="P76" i="6"/>
  <c r="O76" i="6"/>
  <c r="N76" i="6"/>
  <c r="M76" i="6"/>
  <c r="K76" i="6"/>
  <c r="J76" i="6"/>
  <c r="I76" i="6"/>
  <c r="H76" i="6"/>
  <c r="G76" i="6"/>
  <c r="F76" i="6"/>
  <c r="E76" i="6"/>
  <c r="D76" i="6"/>
  <c r="C76" i="6"/>
  <c r="B76" i="6"/>
  <c r="A76" i="6"/>
  <c r="V75" i="6"/>
  <c r="AJ75" i="6"/>
  <c r="W75" i="6"/>
  <c r="AK75" i="6"/>
  <c r="AN75" i="6"/>
  <c r="AO75" i="6"/>
  <c r="Y75" i="6"/>
  <c r="AM75" i="6"/>
  <c r="X75" i="6"/>
  <c r="AL75" i="6"/>
  <c r="L75" i="6"/>
  <c r="AI75" i="6"/>
  <c r="AD75" i="6"/>
  <c r="AC75" i="6"/>
  <c r="AB75" i="6"/>
  <c r="AA75" i="6"/>
  <c r="Z75" i="6"/>
  <c r="U75" i="6"/>
  <c r="T75" i="6"/>
  <c r="S75" i="6"/>
  <c r="R75" i="6"/>
  <c r="Q75" i="6"/>
  <c r="P75" i="6"/>
  <c r="O75" i="6"/>
  <c r="N75" i="6"/>
  <c r="M75" i="6"/>
  <c r="K75" i="6"/>
  <c r="J75" i="6"/>
  <c r="I75" i="6"/>
  <c r="H75" i="6"/>
  <c r="G75" i="6"/>
  <c r="F75" i="6"/>
  <c r="E75" i="6"/>
  <c r="D75" i="6"/>
  <c r="C75" i="6"/>
  <c r="B75" i="6"/>
  <c r="A75" i="6"/>
  <c r="V74" i="6"/>
  <c r="AJ74" i="6"/>
  <c r="W74" i="6"/>
  <c r="AK74" i="6"/>
  <c r="AN74" i="6"/>
  <c r="AO74" i="6"/>
  <c r="Y74" i="6"/>
  <c r="AM74" i="6"/>
  <c r="X74" i="6"/>
  <c r="AL74" i="6"/>
  <c r="L74" i="6"/>
  <c r="AI74" i="6"/>
  <c r="AD74" i="6"/>
  <c r="AC74" i="6"/>
  <c r="AB74" i="6"/>
  <c r="AA74" i="6"/>
  <c r="Z74" i="6"/>
  <c r="U74" i="6"/>
  <c r="T74" i="6"/>
  <c r="S74" i="6"/>
  <c r="R74" i="6"/>
  <c r="Q74" i="6"/>
  <c r="P74" i="6"/>
  <c r="O74" i="6"/>
  <c r="N74" i="6"/>
  <c r="M74" i="6"/>
  <c r="K74" i="6"/>
  <c r="J74" i="6"/>
  <c r="I74" i="6"/>
  <c r="H74" i="6"/>
  <c r="G74" i="6"/>
  <c r="F74" i="6"/>
  <c r="E74" i="6"/>
  <c r="D74" i="6"/>
  <c r="C74" i="6"/>
  <c r="B74" i="6"/>
  <c r="A74" i="6"/>
  <c r="V73" i="6"/>
  <c r="AJ73" i="6"/>
  <c r="W73" i="6"/>
  <c r="AK73" i="6"/>
  <c r="AN73" i="6"/>
  <c r="AO73" i="6"/>
  <c r="Y73" i="6"/>
  <c r="AM73" i="6"/>
  <c r="X73" i="6"/>
  <c r="AL73" i="6"/>
  <c r="L73" i="6"/>
  <c r="AI73" i="6"/>
  <c r="AD73" i="6"/>
  <c r="AC73" i="6"/>
  <c r="AB73" i="6"/>
  <c r="AA73" i="6"/>
  <c r="Z73" i="6"/>
  <c r="U73" i="6"/>
  <c r="T73" i="6"/>
  <c r="S73" i="6"/>
  <c r="R73" i="6"/>
  <c r="Q73" i="6"/>
  <c r="P73" i="6"/>
  <c r="O73" i="6"/>
  <c r="N73" i="6"/>
  <c r="M73" i="6"/>
  <c r="K73" i="6"/>
  <c r="J73" i="6"/>
  <c r="I73" i="6"/>
  <c r="H73" i="6"/>
  <c r="G73" i="6"/>
  <c r="F73" i="6"/>
  <c r="E73" i="6"/>
  <c r="D73" i="6"/>
  <c r="C73" i="6"/>
  <c r="B73" i="6"/>
  <c r="A73" i="6"/>
  <c r="V72" i="6"/>
  <c r="AJ72" i="6"/>
  <c r="W72" i="6"/>
  <c r="AK72" i="6"/>
  <c r="AN72" i="6"/>
  <c r="AO72" i="6"/>
  <c r="Y72" i="6"/>
  <c r="AM72" i="6"/>
  <c r="X72" i="6"/>
  <c r="AL72" i="6"/>
  <c r="L72" i="6"/>
  <c r="AI72" i="6"/>
  <c r="AD72" i="6"/>
  <c r="AC72" i="6"/>
  <c r="AB72" i="6"/>
  <c r="AA72" i="6"/>
  <c r="Z72" i="6"/>
  <c r="U72" i="6"/>
  <c r="T72" i="6"/>
  <c r="S72" i="6"/>
  <c r="R72" i="6"/>
  <c r="Q72" i="6"/>
  <c r="P72" i="6"/>
  <c r="O72" i="6"/>
  <c r="N72" i="6"/>
  <c r="M72" i="6"/>
  <c r="K72" i="6"/>
  <c r="J72" i="6"/>
  <c r="I72" i="6"/>
  <c r="H72" i="6"/>
  <c r="G72" i="6"/>
  <c r="F72" i="6"/>
  <c r="E72" i="6"/>
  <c r="D72" i="6"/>
  <c r="C72" i="6"/>
  <c r="B72" i="6"/>
  <c r="A72" i="6"/>
  <c r="V71" i="6"/>
  <c r="AJ71" i="6"/>
  <c r="W71" i="6"/>
  <c r="AK71" i="6"/>
  <c r="AN71" i="6"/>
  <c r="AO71" i="6"/>
  <c r="Y71" i="6"/>
  <c r="AM71" i="6"/>
  <c r="X71" i="6"/>
  <c r="AL71" i="6"/>
  <c r="L71" i="6"/>
  <c r="AI71" i="6"/>
  <c r="AD71" i="6"/>
  <c r="AC71" i="6"/>
  <c r="AB71" i="6"/>
  <c r="AA71" i="6"/>
  <c r="Z71" i="6"/>
  <c r="U71" i="6"/>
  <c r="T71" i="6"/>
  <c r="S71" i="6"/>
  <c r="R71" i="6"/>
  <c r="Q71" i="6"/>
  <c r="P71" i="6"/>
  <c r="O71" i="6"/>
  <c r="N71" i="6"/>
  <c r="M71" i="6"/>
  <c r="K71" i="6"/>
  <c r="J71" i="6"/>
  <c r="I71" i="6"/>
  <c r="H71" i="6"/>
  <c r="G71" i="6"/>
  <c r="F71" i="6"/>
  <c r="E71" i="6"/>
  <c r="D71" i="6"/>
  <c r="C71" i="6"/>
  <c r="B71" i="6"/>
  <c r="A71" i="6"/>
  <c r="V70" i="6"/>
  <c r="AJ70" i="6"/>
  <c r="W70" i="6"/>
  <c r="AK70" i="6"/>
  <c r="AN70" i="6"/>
  <c r="AO70" i="6"/>
  <c r="Y70" i="6"/>
  <c r="AM70" i="6"/>
  <c r="X70" i="6"/>
  <c r="AL70" i="6"/>
  <c r="L70" i="6"/>
  <c r="AI70" i="6"/>
  <c r="AD70" i="6"/>
  <c r="AC70" i="6"/>
  <c r="AB70" i="6"/>
  <c r="AA70" i="6"/>
  <c r="Z70" i="6"/>
  <c r="U70" i="6"/>
  <c r="T70" i="6"/>
  <c r="S70" i="6"/>
  <c r="R70" i="6"/>
  <c r="Q70" i="6"/>
  <c r="P70" i="6"/>
  <c r="O70" i="6"/>
  <c r="N70" i="6"/>
  <c r="M70" i="6"/>
  <c r="K70" i="6"/>
  <c r="J70" i="6"/>
  <c r="I70" i="6"/>
  <c r="H70" i="6"/>
  <c r="G70" i="6"/>
  <c r="F70" i="6"/>
  <c r="E70" i="6"/>
  <c r="D70" i="6"/>
  <c r="C70" i="6"/>
  <c r="B70" i="6"/>
  <c r="A70" i="6"/>
  <c r="AP68" i="6"/>
  <c r="V68" i="6"/>
  <c r="AJ68" i="6"/>
  <c r="W68" i="6"/>
  <c r="AK68" i="6"/>
  <c r="AN68" i="6"/>
  <c r="AO68" i="6"/>
  <c r="Y68" i="6"/>
  <c r="AM68" i="6"/>
  <c r="X68" i="6"/>
  <c r="AL68" i="6"/>
  <c r="L68" i="6"/>
  <c r="AI68" i="6"/>
  <c r="AD68" i="6"/>
  <c r="AC68" i="6"/>
  <c r="AB68" i="6"/>
  <c r="AA68" i="6"/>
  <c r="Z68" i="6"/>
  <c r="U68" i="6"/>
  <c r="T68" i="6"/>
  <c r="S68" i="6"/>
  <c r="R68" i="6"/>
  <c r="Q68" i="6"/>
  <c r="P68" i="6"/>
  <c r="O68" i="6"/>
  <c r="N68" i="6"/>
  <c r="M68" i="6"/>
  <c r="K68" i="6"/>
  <c r="J68" i="6"/>
  <c r="I68" i="6"/>
  <c r="H68" i="6"/>
  <c r="G68" i="6"/>
  <c r="F68" i="6"/>
  <c r="E68" i="6"/>
  <c r="D68" i="6"/>
  <c r="C68" i="6"/>
  <c r="B68" i="6"/>
  <c r="A68" i="6"/>
  <c r="AP67" i="6"/>
  <c r="V67" i="6"/>
  <c r="AJ67" i="6"/>
  <c r="W67" i="6"/>
  <c r="AK67" i="6"/>
  <c r="AN67" i="6"/>
  <c r="AO67" i="6"/>
  <c r="Y67" i="6"/>
  <c r="AM67" i="6"/>
  <c r="X67" i="6"/>
  <c r="AL67" i="6"/>
  <c r="L67" i="6"/>
  <c r="AI67" i="6"/>
  <c r="AD67" i="6"/>
  <c r="AC67" i="6"/>
  <c r="AB67" i="6"/>
  <c r="AA67" i="6"/>
  <c r="Z67" i="6"/>
  <c r="U67" i="6"/>
  <c r="T67" i="6"/>
  <c r="S67" i="6"/>
  <c r="R67" i="6"/>
  <c r="Q67" i="6"/>
  <c r="P67" i="6"/>
  <c r="O67" i="6"/>
  <c r="N67" i="6"/>
  <c r="M67" i="6"/>
  <c r="K67" i="6"/>
  <c r="J67" i="6"/>
  <c r="I67" i="6"/>
  <c r="H67" i="6"/>
  <c r="G67" i="6"/>
  <c r="F67" i="6"/>
  <c r="E67" i="6"/>
  <c r="D67" i="6"/>
  <c r="C67" i="6"/>
  <c r="B67" i="6"/>
  <c r="A67" i="6"/>
  <c r="AP66" i="6"/>
  <c r="V66" i="6"/>
  <c r="AJ66" i="6"/>
  <c r="W66" i="6"/>
  <c r="AK66" i="6"/>
  <c r="AN66" i="6"/>
  <c r="AO66" i="6"/>
  <c r="Y66" i="6"/>
  <c r="AM66" i="6"/>
  <c r="X66" i="6"/>
  <c r="AL66" i="6"/>
  <c r="L66" i="6"/>
  <c r="AI66" i="6"/>
  <c r="AD66" i="6"/>
  <c r="AC66" i="6"/>
  <c r="AB66" i="6"/>
  <c r="AA66" i="6"/>
  <c r="Z66" i="6"/>
  <c r="U66" i="6"/>
  <c r="T66" i="6"/>
  <c r="S66" i="6"/>
  <c r="R66" i="6"/>
  <c r="Q66" i="6"/>
  <c r="P66" i="6"/>
  <c r="O66" i="6"/>
  <c r="N66" i="6"/>
  <c r="M66" i="6"/>
  <c r="K66" i="6"/>
  <c r="J66" i="6"/>
  <c r="I66" i="6"/>
  <c r="H66" i="6"/>
  <c r="G66" i="6"/>
  <c r="F66" i="6"/>
  <c r="E66" i="6"/>
  <c r="D66" i="6"/>
  <c r="C66" i="6"/>
  <c r="B66" i="6"/>
  <c r="A66" i="6"/>
  <c r="AP65" i="6"/>
  <c r="V65" i="6"/>
  <c r="AJ65" i="6"/>
  <c r="W65" i="6"/>
  <c r="AK65" i="6"/>
  <c r="AN65" i="6"/>
  <c r="AO65" i="6"/>
  <c r="Y65" i="6"/>
  <c r="AM65" i="6"/>
  <c r="X65" i="6"/>
  <c r="AL65" i="6"/>
  <c r="L65" i="6"/>
  <c r="AI65" i="6"/>
  <c r="AD65" i="6"/>
  <c r="AC65" i="6"/>
  <c r="AB65" i="6"/>
  <c r="AA65" i="6"/>
  <c r="Z65" i="6"/>
  <c r="U65" i="6"/>
  <c r="T65" i="6"/>
  <c r="S65" i="6"/>
  <c r="R65" i="6"/>
  <c r="Q65" i="6"/>
  <c r="P65" i="6"/>
  <c r="O65" i="6"/>
  <c r="N65" i="6"/>
  <c r="M65" i="6"/>
  <c r="K65" i="6"/>
  <c r="J65" i="6"/>
  <c r="I65" i="6"/>
  <c r="H65" i="6"/>
  <c r="G65" i="6"/>
  <c r="F65" i="6"/>
  <c r="E65" i="6"/>
  <c r="D65" i="6"/>
  <c r="C65" i="6"/>
  <c r="B65" i="6"/>
  <c r="A65" i="6"/>
  <c r="AP64" i="6"/>
  <c r="V64" i="6"/>
  <c r="AJ64" i="6"/>
  <c r="W64" i="6"/>
  <c r="AK64" i="6"/>
  <c r="AN64" i="6"/>
  <c r="AO64" i="6"/>
  <c r="Y64" i="6"/>
  <c r="AM64" i="6"/>
  <c r="X64" i="6"/>
  <c r="AL64" i="6"/>
  <c r="L64" i="6"/>
  <c r="AI64" i="6"/>
  <c r="AD64" i="6"/>
  <c r="AC64" i="6"/>
  <c r="AB64" i="6"/>
  <c r="AA64" i="6"/>
  <c r="Z64" i="6"/>
  <c r="U64" i="6"/>
  <c r="T64" i="6"/>
  <c r="S64" i="6"/>
  <c r="R64" i="6"/>
  <c r="Q64" i="6"/>
  <c r="P64" i="6"/>
  <c r="O64" i="6"/>
  <c r="N64" i="6"/>
  <c r="M64" i="6"/>
  <c r="K64" i="6"/>
  <c r="J64" i="6"/>
  <c r="I64" i="6"/>
  <c r="H64" i="6"/>
  <c r="G64" i="6"/>
  <c r="F64" i="6"/>
  <c r="E64" i="6"/>
  <c r="D64" i="6"/>
  <c r="C64" i="6"/>
  <c r="B64" i="6"/>
  <c r="A64" i="6"/>
  <c r="AP63" i="6"/>
  <c r="V63" i="6"/>
  <c r="AJ63" i="6"/>
  <c r="W63" i="6"/>
  <c r="AK63" i="6"/>
  <c r="AN63" i="6"/>
  <c r="AO63" i="6"/>
  <c r="Y63" i="6"/>
  <c r="AM63" i="6"/>
  <c r="X63" i="6"/>
  <c r="AL63" i="6"/>
  <c r="L63" i="6"/>
  <c r="AI63" i="6"/>
  <c r="AD63" i="6"/>
  <c r="AC63" i="6"/>
  <c r="AB63" i="6"/>
  <c r="AA63" i="6"/>
  <c r="Z63" i="6"/>
  <c r="U63" i="6"/>
  <c r="T63" i="6"/>
  <c r="S63" i="6"/>
  <c r="R63" i="6"/>
  <c r="Q63" i="6"/>
  <c r="P63" i="6"/>
  <c r="O63" i="6"/>
  <c r="N63" i="6"/>
  <c r="M63" i="6"/>
  <c r="K63" i="6"/>
  <c r="J63" i="6"/>
  <c r="I63" i="6"/>
  <c r="H63" i="6"/>
  <c r="G63" i="6"/>
  <c r="F63" i="6"/>
  <c r="E63" i="6"/>
  <c r="D63" i="6"/>
  <c r="C63" i="6"/>
  <c r="B63" i="6"/>
  <c r="A63" i="6"/>
  <c r="AP62" i="6"/>
  <c r="V62" i="6"/>
  <c r="AJ62" i="6"/>
  <c r="W62" i="6"/>
  <c r="AK62" i="6"/>
  <c r="AN62" i="6"/>
  <c r="AO62" i="6"/>
  <c r="Y62" i="6"/>
  <c r="AM62" i="6"/>
  <c r="X62" i="6"/>
  <c r="AL62" i="6"/>
  <c r="L62" i="6"/>
  <c r="AI62" i="6"/>
  <c r="AD62" i="6"/>
  <c r="AC62" i="6"/>
  <c r="AB62" i="6"/>
  <c r="AA62" i="6"/>
  <c r="Z62" i="6"/>
  <c r="U62" i="6"/>
  <c r="T62" i="6"/>
  <c r="S62" i="6"/>
  <c r="R62" i="6"/>
  <c r="Q62" i="6"/>
  <c r="P62" i="6"/>
  <c r="O62" i="6"/>
  <c r="N62" i="6"/>
  <c r="M62" i="6"/>
  <c r="K62" i="6"/>
  <c r="J62" i="6"/>
  <c r="I62" i="6"/>
  <c r="H62" i="6"/>
  <c r="G62" i="6"/>
  <c r="F62" i="6"/>
  <c r="E62" i="6"/>
  <c r="D62" i="6"/>
  <c r="C62" i="6"/>
  <c r="B62" i="6"/>
  <c r="A62" i="6"/>
  <c r="AP61" i="6"/>
  <c r="V61" i="6"/>
  <c r="AJ61" i="6"/>
  <c r="W61" i="6"/>
  <c r="AK61" i="6"/>
  <c r="AN61" i="6"/>
  <c r="AO61" i="6"/>
  <c r="Y61" i="6"/>
  <c r="AM61" i="6"/>
  <c r="X61" i="6"/>
  <c r="AL61" i="6"/>
  <c r="L61" i="6"/>
  <c r="AI61" i="6"/>
  <c r="AD61" i="6"/>
  <c r="AC61" i="6"/>
  <c r="AB61" i="6"/>
  <c r="AA61" i="6"/>
  <c r="Z61" i="6"/>
  <c r="U61" i="6"/>
  <c r="T61" i="6"/>
  <c r="S61" i="6"/>
  <c r="R61" i="6"/>
  <c r="Q61" i="6"/>
  <c r="P61" i="6"/>
  <c r="O61" i="6"/>
  <c r="N61" i="6"/>
  <c r="M61" i="6"/>
  <c r="K61" i="6"/>
  <c r="J61" i="6"/>
  <c r="I61" i="6"/>
  <c r="H61" i="6"/>
  <c r="G61" i="6"/>
  <c r="F61" i="6"/>
  <c r="E61" i="6"/>
  <c r="D61" i="6"/>
  <c r="C61" i="6"/>
  <c r="B61" i="6"/>
  <c r="A61" i="6"/>
  <c r="AP59" i="6"/>
  <c r="V59" i="6"/>
  <c r="AJ59" i="6"/>
  <c r="W59" i="6"/>
  <c r="AK59" i="6"/>
  <c r="AN59" i="6"/>
  <c r="AO59" i="6"/>
  <c r="Y59" i="6"/>
  <c r="AM59" i="6"/>
  <c r="X59" i="6"/>
  <c r="AL59" i="6"/>
  <c r="L59" i="6"/>
  <c r="AI59" i="6"/>
  <c r="AD59" i="6"/>
  <c r="AC59" i="6"/>
  <c r="AB59" i="6"/>
  <c r="AA59" i="6"/>
  <c r="Z59" i="6"/>
  <c r="U59" i="6"/>
  <c r="T59" i="6"/>
  <c r="S59" i="6"/>
  <c r="R59" i="6"/>
  <c r="Q59" i="6"/>
  <c r="P59" i="6"/>
  <c r="O59" i="6"/>
  <c r="N59" i="6"/>
  <c r="M59" i="6"/>
  <c r="K59" i="6"/>
  <c r="J59" i="6"/>
  <c r="I59" i="6"/>
  <c r="H59" i="6"/>
  <c r="G59" i="6"/>
  <c r="F59" i="6"/>
  <c r="E59" i="6"/>
  <c r="D59" i="6"/>
  <c r="C59" i="6"/>
  <c r="B59" i="6"/>
  <c r="A59" i="6"/>
  <c r="AP58" i="6"/>
  <c r="V58" i="6"/>
  <c r="AJ58" i="6"/>
  <c r="W58" i="6"/>
  <c r="AK58" i="6"/>
  <c r="AN58" i="6"/>
  <c r="AO58" i="6"/>
  <c r="Y58" i="6"/>
  <c r="AM58" i="6"/>
  <c r="X58" i="6"/>
  <c r="AL58" i="6"/>
  <c r="L58" i="6"/>
  <c r="AI58" i="6"/>
  <c r="AD58" i="6"/>
  <c r="AC58" i="6"/>
  <c r="AB58" i="6"/>
  <c r="AA58" i="6"/>
  <c r="Z58" i="6"/>
  <c r="U58" i="6"/>
  <c r="T58" i="6"/>
  <c r="S58" i="6"/>
  <c r="R58" i="6"/>
  <c r="Q58" i="6"/>
  <c r="P58" i="6"/>
  <c r="O58" i="6"/>
  <c r="N58" i="6"/>
  <c r="M58" i="6"/>
  <c r="K58" i="6"/>
  <c r="J58" i="6"/>
  <c r="I58" i="6"/>
  <c r="H58" i="6"/>
  <c r="G58" i="6"/>
  <c r="F58" i="6"/>
  <c r="E58" i="6"/>
  <c r="D58" i="6"/>
  <c r="C58" i="6"/>
  <c r="B58" i="6"/>
  <c r="A58" i="6"/>
  <c r="AP57" i="6"/>
  <c r="V57" i="6"/>
  <c r="AJ57" i="6"/>
  <c r="W57" i="6"/>
  <c r="AK57" i="6"/>
  <c r="AN57" i="6"/>
  <c r="AO57" i="6"/>
  <c r="Y57" i="6"/>
  <c r="AM57" i="6"/>
  <c r="X57" i="6"/>
  <c r="AL57" i="6"/>
  <c r="L57" i="6"/>
  <c r="AI57" i="6"/>
  <c r="AD57" i="6"/>
  <c r="AC57" i="6"/>
  <c r="AB57" i="6"/>
  <c r="AA57" i="6"/>
  <c r="Z57" i="6"/>
  <c r="U57" i="6"/>
  <c r="T57" i="6"/>
  <c r="S57" i="6"/>
  <c r="R57" i="6"/>
  <c r="Q57" i="6"/>
  <c r="P57" i="6"/>
  <c r="O57" i="6"/>
  <c r="N57" i="6"/>
  <c r="M57" i="6"/>
  <c r="K57" i="6"/>
  <c r="J57" i="6"/>
  <c r="I57" i="6"/>
  <c r="H57" i="6"/>
  <c r="G57" i="6"/>
  <c r="F57" i="6"/>
  <c r="E57" i="6"/>
  <c r="D57" i="6"/>
  <c r="C57" i="6"/>
  <c r="B57" i="6"/>
  <c r="A57" i="6"/>
  <c r="AP56" i="6"/>
  <c r="V56" i="6"/>
  <c r="AJ56" i="6"/>
  <c r="W56" i="6"/>
  <c r="AK56" i="6"/>
  <c r="AN56" i="6"/>
  <c r="AO56" i="6"/>
  <c r="Y56" i="6"/>
  <c r="AM56" i="6"/>
  <c r="X56" i="6"/>
  <c r="AL56" i="6"/>
  <c r="L56" i="6"/>
  <c r="AI56" i="6"/>
  <c r="AD56" i="6"/>
  <c r="AC56" i="6"/>
  <c r="AB56" i="6"/>
  <c r="AA56" i="6"/>
  <c r="Z56" i="6"/>
  <c r="U56" i="6"/>
  <c r="T56" i="6"/>
  <c r="S56" i="6"/>
  <c r="R56" i="6"/>
  <c r="Q56" i="6"/>
  <c r="P56" i="6"/>
  <c r="O56" i="6"/>
  <c r="N56" i="6"/>
  <c r="M56" i="6"/>
  <c r="K56" i="6"/>
  <c r="J56" i="6"/>
  <c r="I56" i="6"/>
  <c r="H56" i="6"/>
  <c r="G56" i="6"/>
  <c r="F56" i="6"/>
  <c r="E56" i="6"/>
  <c r="D56" i="6"/>
  <c r="C56" i="6"/>
  <c r="B56" i="6"/>
  <c r="A56" i="6"/>
  <c r="AP55" i="6"/>
  <c r="V55" i="6"/>
  <c r="AJ55" i="6"/>
  <c r="W55" i="6"/>
  <c r="AK55" i="6"/>
  <c r="AN55" i="6"/>
  <c r="AO55" i="6"/>
  <c r="Y55" i="6"/>
  <c r="AM55" i="6"/>
  <c r="X55" i="6"/>
  <c r="AL55" i="6"/>
  <c r="L55" i="6"/>
  <c r="AI55" i="6"/>
  <c r="AD55" i="6"/>
  <c r="AC55" i="6"/>
  <c r="AB55" i="6"/>
  <c r="AA55" i="6"/>
  <c r="Z55" i="6"/>
  <c r="U55" i="6"/>
  <c r="T55" i="6"/>
  <c r="S55" i="6"/>
  <c r="R55" i="6"/>
  <c r="Q55" i="6"/>
  <c r="P55" i="6"/>
  <c r="O55" i="6"/>
  <c r="N55" i="6"/>
  <c r="M55" i="6"/>
  <c r="K55" i="6"/>
  <c r="J55" i="6"/>
  <c r="I55" i="6"/>
  <c r="H55" i="6"/>
  <c r="G55" i="6"/>
  <c r="F55" i="6"/>
  <c r="E55" i="6"/>
  <c r="D55" i="6"/>
  <c r="C55" i="6"/>
  <c r="B55" i="6"/>
  <c r="A55" i="6"/>
  <c r="AP54" i="6"/>
  <c r="V54" i="6"/>
  <c r="AJ54" i="6"/>
  <c r="W54" i="6"/>
  <c r="AK54" i="6"/>
  <c r="AN54" i="6"/>
  <c r="AO54" i="6"/>
  <c r="Y54" i="6"/>
  <c r="AM54" i="6"/>
  <c r="X54" i="6"/>
  <c r="AL54" i="6"/>
  <c r="L54" i="6"/>
  <c r="AI54" i="6"/>
  <c r="AD54" i="6"/>
  <c r="AC54" i="6"/>
  <c r="AB54" i="6"/>
  <c r="AA54" i="6"/>
  <c r="Z54" i="6"/>
  <c r="U54" i="6"/>
  <c r="T54" i="6"/>
  <c r="S54" i="6"/>
  <c r="R54" i="6"/>
  <c r="Q54" i="6"/>
  <c r="P54" i="6"/>
  <c r="O54" i="6"/>
  <c r="N54" i="6"/>
  <c r="M54" i="6"/>
  <c r="K54" i="6"/>
  <c r="J54" i="6"/>
  <c r="I54" i="6"/>
  <c r="H54" i="6"/>
  <c r="G54" i="6"/>
  <c r="F54" i="6"/>
  <c r="E54" i="6"/>
  <c r="D54" i="6"/>
  <c r="C54" i="6"/>
  <c r="B54" i="6"/>
  <c r="A54" i="6"/>
  <c r="AP53" i="6"/>
  <c r="V53" i="6"/>
  <c r="AJ53" i="6"/>
  <c r="W53" i="6"/>
  <c r="AK53" i="6"/>
  <c r="AN53" i="6"/>
  <c r="AO53" i="6"/>
  <c r="Y53" i="6"/>
  <c r="AM53" i="6"/>
  <c r="X53" i="6"/>
  <c r="AL53" i="6"/>
  <c r="L53" i="6"/>
  <c r="AI53" i="6"/>
  <c r="AD53" i="6"/>
  <c r="AC53" i="6"/>
  <c r="AB53" i="6"/>
  <c r="AA53" i="6"/>
  <c r="Z53" i="6"/>
  <c r="U53" i="6"/>
  <c r="T53" i="6"/>
  <c r="S53" i="6"/>
  <c r="R53" i="6"/>
  <c r="Q53" i="6"/>
  <c r="P53" i="6"/>
  <c r="O53" i="6"/>
  <c r="N53" i="6"/>
  <c r="M53" i="6"/>
  <c r="K53" i="6"/>
  <c r="J53" i="6"/>
  <c r="I53" i="6"/>
  <c r="H53" i="6"/>
  <c r="G53" i="6"/>
  <c r="F53" i="6"/>
  <c r="E53" i="6"/>
  <c r="D53" i="6"/>
  <c r="C53" i="6"/>
  <c r="B53" i="6"/>
  <c r="A53" i="6"/>
  <c r="AP52" i="6"/>
  <c r="V52" i="6"/>
  <c r="AJ52" i="6"/>
  <c r="W52" i="6"/>
  <c r="AK52" i="6"/>
  <c r="AN52" i="6"/>
  <c r="AO52" i="6"/>
  <c r="Y52" i="6"/>
  <c r="AM52" i="6"/>
  <c r="X52" i="6"/>
  <c r="AL52" i="6"/>
  <c r="L52" i="6"/>
  <c r="AI52" i="6"/>
  <c r="AD52" i="6"/>
  <c r="AC52" i="6"/>
  <c r="AB52" i="6"/>
  <c r="AA52" i="6"/>
  <c r="Z52" i="6"/>
  <c r="U52" i="6"/>
  <c r="T52" i="6"/>
  <c r="S52" i="6"/>
  <c r="R52" i="6"/>
  <c r="Q52" i="6"/>
  <c r="P52" i="6"/>
  <c r="O52" i="6"/>
  <c r="N52" i="6"/>
  <c r="M52" i="6"/>
  <c r="K52" i="6"/>
  <c r="J52" i="6"/>
  <c r="I52" i="6"/>
  <c r="H52" i="6"/>
  <c r="G52" i="6"/>
  <c r="F52" i="6"/>
  <c r="E52" i="6"/>
  <c r="D52" i="6"/>
  <c r="C52" i="6"/>
  <c r="B52" i="6"/>
  <c r="A52" i="6"/>
  <c r="AP51" i="6"/>
  <c r="V51" i="6"/>
  <c r="AJ51" i="6"/>
  <c r="W51" i="6"/>
  <c r="AK51" i="6"/>
  <c r="AN51" i="6"/>
  <c r="AO51" i="6"/>
  <c r="Y51" i="6"/>
  <c r="AM51" i="6"/>
  <c r="X51" i="6"/>
  <c r="AL51" i="6"/>
  <c r="L51" i="6"/>
  <c r="AI51" i="6"/>
  <c r="AD51" i="6"/>
  <c r="AC51" i="6"/>
  <c r="AB51" i="6"/>
  <c r="AA51" i="6"/>
  <c r="Z51" i="6"/>
  <c r="U51" i="6"/>
  <c r="T51" i="6"/>
  <c r="S51" i="6"/>
  <c r="R51" i="6"/>
  <c r="Q51" i="6"/>
  <c r="P51" i="6"/>
  <c r="O51" i="6"/>
  <c r="N51" i="6"/>
  <c r="M51" i="6"/>
  <c r="K51" i="6"/>
  <c r="J51" i="6"/>
  <c r="I51" i="6"/>
  <c r="H51" i="6"/>
  <c r="G51" i="6"/>
  <c r="F51" i="6"/>
  <c r="E51" i="6"/>
  <c r="D51" i="6"/>
  <c r="C51" i="6"/>
  <c r="B51" i="6"/>
  <c r="A51" i="6"/>
  <c r="AP50" i="6"/>
  <c r="V50" i="6"/>
  <c r="AJ50" i="6"/>
  <c r="W50" i="6"/>
  <c r="AK50" i="6"/>
  <c r="AN50" i="6"/>
  <c r="AO50" i="6"/>
  <c r="Y50" i="6"/>
  <c r="AM50" i="6"/>
  <c r="X50" i="6"/>
  <c r="AL50" i="6"/>
  <c r="L50" i="6"/>
  <c r="AI50" i="6"/>
  <c r="AD50" i="6"/>
  <c r="AC50" i="6"/>
  <c r="AB50" i="6"/>
  <c r="AA50" i="6"/>
  <c r="Z50" i="6"/>
  <c r="U50" i="6"/>
  <c r="T50" i="6"/>
  <c r="S50" i="6"/>
  <c r="R50" i="6"/>
  <c r="Q50" i="6"/>
  <c r="P50" i="6"/>
  <c r="O50" i="6"/>
  <c r="N50" i="6"/>
  <c r="M50" i="6"/>
  <c r="K50" i="6"/>
  <c r="J50" i="6"/>
  <c r="I50" i="6"/>
  <c r="H50" i="6"/>
  <c r="G50" i="6"/>
  <c r="F50" i="6"/>
  <c r="E50" i="6"/>
  <c r="D50" i="6"/>
  <c r="C50" i="6"/>
  <c r="B50" i="6"/>
  <c r="A50" i="6"/>
  <c r="AP48" i="6"/>
  <c r="V48" i="6"/>
  <c r="AJ48" i="6"/>
  <c r="W48" i="6"/>
  <c r="AK48" i="6"/>
  <c r="AN48" i="6"/>
  <c r="AO48" i="6"/>
  <c r="Y48" i="6"/>
  <c r="AM48" i="6"/>
  <c r="X48" i="6"/>
  <c r="AL48" i="6"/>
  <c r="L48" i="6"/>
  <c r="AI48" i="6"/>
  <c r="AD48" i="6"/>
  <c r="AC48" i="6"/>
  <c r="AB48" i="6"/>
  <c r="AA48" i="6"/>
  <c r="Z48" i="6"/>
  <c r="U48" i="6"/>
  <c r="T48" i="6"/>
  <c r="S48" i="6"/>
  <c r="R48" i="6"/>
  <c r="Q48" i="6"/>
  <c r="P48" i="6"/>
  <c r="O48" i="6"/>
  <c r="N48" i="6"/>
  <c r="M48" i="6"/>
  <c r="K48" i="6"/>
  <c r="J48" i="6"/>
  <c r="I48" i="6"/>
  <c r="H48" i="6"/>
  <c r="G48" i="6"/>
  <c r="F48" i="6"/>
  <c r="E48" i="6"/>
  <c r="D48" i="6"/>
  <c r="C48" i="6"/>
  <c r="B48" i="6"/>
  <c r="A48" i="6"/>
  <c r="AI3" i="6"/>
  <c r="AP47" i="6"/>
  <c r="V47" i="6"/>
  <c r="AJ47" i="6"/>
  <c r="W47" i="6"/>
  <c r="AK47" i="6"/>
  <c r="AN47" i="6"/>
  <c r="AO47" i="6"/>
  <c r="Y47" i="6"/>
  <c r="AM47" i="6"/>
  <c r="X47" i="6"/>
  <c r="AL47" i="6"/>
  <c r="L47" i="6"/>
  <c r="AI47" i="6"/>
  <c r="AD47" i="6"/>
  <c r="AC47" i="6"/>
  <c r="AB47" i="6"/>
  <c r="AA47" i="6"/>
  <c r="Z47" i="6"/>
  <c r="U47" i="6"/>
  <c r="T47" i="6"/>
  <c r="S47" i="6"/>
  <c r="R47" i="6"/>
  <c r="Q47" i="6"/>
  <c r="P47" i="6"/>
  <c r="O47" i="6"/>
  <c r="N47" i="6"/>
  <c r="M47" i="6"/>
  <c r="K47" i="6"/>
  <c r="J47" i="6"/>
  <c r="I47" i="6"/>
  <c r="H47" i="6"/>
  <c r="G47" i="6"/>
  <c r="F47" i="6"/>
  <c r="E47" i="6"/>
  <c r="D47" i="6"/>
  <c r="C47" i="6"/>
  <c r="B47" i="6"/>
  <c r="A47" i="6"/>
  <c r="AP46" i="6"/>
  <c r="V46" i="6"/>
  <c r="AJ46" i="6"/>
  <c r="W46" i="6"/>
  <c r="AK46" i="6"/>
  <c r="AN46" i="6"/>
  <c r="AO46" i="6"/>
  <c r="Y46" i="6"/>
  <c r="AM46" i="6"/>
  <c r="X46" i="6"/>
  <c r="AL46" i="6"/>
  <c r="L46" i="6"/>
  <c r="AI46" i="6"/>
  <c r="AD46" i="6"/>
  <c r="AC46" i="6"/>
  <c r="AB46" i="6"/>
  <c r="AA46" i="6"/>
  <c r="Z46" i="6"/>
  <c r="U46" i="6"/>
  <c r="T46" i="6"/>
  <c r="S46" i="6"/>
  <c r="R46" i="6"/>
  <c r="Q46" i="6"/>
  <c r="P46" i="6"/>
  <c r="O46" i="6"/>
  <c r="N46" i="6"/>
  <c r="M46" i="6"/>
  <c r="K46" i="6"/>
  <c r="J46" i="6"/>
  <c r="I46" i="6"/>
  <c r="H46" i="6"/>
  <c r="G46" i="6"/>
  <c r="F46" i="6"/>
  <c r="E46" i="6"/>
  <c r="D46" i="6"/>
  <c r="C46" i="6"/>
  <c r="B46" i="6"/>
  <c r="A46" i="6"/>
  <c r="AP45" i="6"/>
  <c r="V45" i="6"/>
  <c r="AJ45" i="6"/>
  <c r="W45" i="6"/>
  <c r="AK45" i="6"/>
  <c r="AN45" i="6"/>
  <c r="AO45" i="6"/>
  <c r="Y45" i="6"/>
  <c r="AM45" i="6"/>
  <c r="X45" i="6"/>
  <c r="AL45" i="6"/>
  <c r="L45" i="6"/>
  <c r="AI45" i="6"/>
  <c r="AD45" i="6"/>
  <c r="AC45" i="6"/>
  <c r="AB45" i="6"/>
  <c r="AA45" i="6"/>
  <c r="Z45" i="6"/>
  <c r="U45" i="6"/>
  <c r="T45" i="6"/>
  <c r="S45" i="6"/>
  <c r="R45" i="6"/>
  <c r="Q45" i="6"/>
  <c r="P45" i="6"/>
  <c r="O45" i="6"/>
  <c r="N45" i="6"/>
  <c r="M45" i="6"/>
  <c r="K45" i="6"/>
  <c r="J45" i="6"/>
  <c r="I45" i="6"/>
  <c r="H45" i="6"/>
  <c r="G45" i="6"/>
  <c r="F45" i="6"/>
  <c r="E45" i="6"/>
  <c r="D45" i="6"/>
  <c r="C45" i="6"/>
  <c r="B45" i="6"/>
  <c r="A45" i="6"/>
  <c r="AP44" i="6"/>
  <c r="V44" i="6"/>
  <c r="AJ44" i="6"/>
  <c r="W44" i="6"/>
  <c r="AK44" i="6"/>
  <c r="AN44" i="6"/>
  <c r="AO44" i="6"/>
  <c r="Y44" i="6"/>
  <c r="AM44" i="6"/>
  <c r="X44" i="6"/>
  <c r="AL44" i="6"/>
  <c r="L44" i="6"/>
  <c r="AI44" i="6"/>
  <c r="AD44" i="6"/>
  <c r="AC44" i="6"/>
  <c r="AB44" i="6"/>
  <c r="AA44" i="6"/>
  <c r="Z44" i="6"/>
  <c r="U44" i="6"/>
  <c r="T44" i="6"/>
  <c r="S44" i="6"/>
  <c r="R44" i="6"/>
  <c r="Q44" i="6"/>
  <c r="P44" i="6"/>
  <c r="O44" i="6"/>
  <c r="N44" i="6"/>
  <c r="M44" i="6"/>
  <c r="K44" i="6"/>
  <c r="J44" i="6"/>
  <c r="I44" i="6"/>
  <c r="H44" i="6"/>
  <c r="G44" i="6"/>
  <c r="F44" i="6"/>
  <c r="E44" i="6"/>
  <c r="D44" i="6"/>
  <c r="C44" i="6"/>
  <c r="B44" i="6"/>
  <c r="A44" i="6"/>
  <c r="AI4" i="6"/>
  <c r="AP43" i="6"/>
  <c r="V43" i="6"/>
  <c r="AJ43" i="6"/>
  <c r="W43" i="6"/>
  <c r="AK43" i="6"/>
  <c r="AN43" i="6"/>
  <c r="AO43" i="6"/>
  <c r="Y43" i="6"/>
  <c r="AM43" i="6"/>
  <c r="X43" i="6"/>
  <c r="AL43" i="6"/>
  <c r="L43" i="6"/>
  <c r="AI43" i="6"/>
  <c r="AD43" i="6"/>
  <c r="AC43" i="6"/>
  <c r="AB43" i="6"/>
  <c r="AA43" i="6"/>
  <c r="Z43" i="6"/>
  <c r="U43" i="6"/>
  <c r="T43" i="6"/>
  <c r="S43" i="6"/>
  <c r="R43" i="6"/>
  <c r="Q43" i="6"/>
  <c r="P43" i="6"/>
  <c r="O43" i="6"/>
  <c r="N43" i="6"/>
  <c r="M43" i="6"/>
  <c r="K43" i="6"/>
  <c r="J43" i="6"/>
  <c r="I43" i="6"/>
  <c r="H43" i="6"/>
  <c r="G43" i="6"/>
  <c r="F43" i="6"/>
  <c r="E43" i="6"/>
  <c r="D43" i="6"/>
  <c r="C43" i="6"/>
  <c r="B43" i="6"/>
  <c r="A43" i="6"/>
  <c r="AP42" i="6"/>
  <c r="V42" i="6"/>
  <c r="AJ42" i="6"/>
  <c r="W42" i="6"/>
  <c r="AK42" i="6"/>
  <c r="AN42" i="6"/>
  <c r="AO42" i="6"/>
  <c r="Y42" i="6"/>
  <c r="AM42" i="6"/>
  <c r="X42" i="6"/>
  <c r="AL42" i="6"/>
  <c r="L42" i="6"/>
  <c r="AI42" i="6"/>
  <c r="AD42" i="6"/>
  <c r="AC42" i="6"/>
  <c r="AB42" i="6"/>
  <c r="AA42" i="6"/>
  <c r="Z42" i="6"/>
  <c r="U42" i="6"/>
  <c r="T42" i="6"/>
  <c r="S42" i="6"/>
  <c r="R42" i="6"/>
  <c r="Q42" i="6"/>
  <c r="P42" i="6"/>
  <c r="O42" i="6"/>
  <c r="N42" i="6"/>
  <c r="M42" i="6"/>
  <c r="K42" i="6"/>
  <c r="J42" i="6"/>
  <c r="I42" i="6"/>
  <c r="H42" i="6"/>
  <c r="G42" i="6"/>
  <c r="F42" i="6"/>
  <c r="E42" i="6"/>
  <c r="D42" i="6"/>
  <c r="C42" i="6"/>
  <c r="B42" i="6"/>
  <c r="A42" i="6"/>
  <c r="AP41" i="6"/>
  <c r="V41" i="6"/>
  <c r="AJ41" i="6"/>
  <c r="W41" i="6"/>
  <c r="AK41" i="6"/>
  <c r="AN41" i="6"/>
  <c r="AO41" i="6"/>
  <c r="Y41" i="6"/>
  <c r="AM41" i="6"/>
  <c r="X41" i="6"/>
  <c r="AL41" i="6"/>
  <c r="L41" i="6"/>
  <c r="AI41" i="6"/>
  <c r="AD41" i="6"/>
  <c r="AC41" i="6"/>
  <c r="AB41" i="6"/>
  <c r="AA41" i="6"/>
  <c r="Z41" i="6"/>
  <c r="U41" i="6"/>
  <c r="T41" i="6"/>
  <c r="S41" i="6"/>
  <c r="R41" i="6"/>
  <c r="Q41" i="6"/>
  <c r="P41" i="6"/>
  <c r="O41" i="6"/>
  <c r="N41" i="6"/>
  <c r="M41" i="6"/>
  <c r="K41" i="6"/>
  <c r="J41" i="6"/>
  <c r="I41" i="6"/>
  <c r="H41" i="6"/>
  <c r="G41" i="6"/>
  <c r="F41" i="6"/>
  <c r="E41" i="6"/>
  <c r="D41" i="6"/>
  <c r="C41" i="6"/>
  <c r="B41" i="6"/>
  <c r="A41" i="6"/>
  <c r="V40" i="6"/>
  <c r="AJ40" i="6"/>
  <c r="W40" i="6"/>
  <c r="AK40" i="6"/>
  <c r="AN40" i="6"/>
  <c r="AO40" i="6"/>
  <c r="Y40" i="6"/>
  <c r="AM40" i="6"/>
  <c r="X40" i="6"/>
  <c r="AL40" i="6"/>
  <c r="L40" i="6"/>
  <c r="AI40" i="6"/>
  <c r="AD40" i="6"/>
  <c r="AC40" i="6"/>
  <c r="AB40" i="6"/>
  <c r="AA40" i="6"/>
  <c r="Z40" i="6"/>
  <c r="U40" i="6"/>
  <c r="T40" i="6"/>
  <c r="S40" i="6"/>
  <c r="R40" i="6"/>
  <c r="Q40" i="6"/>
  <c r="P40" i="6"/>
  <c r="O40" i="6"/>
  <c r="N40" i="6"/>
  <c r="M40" i="6"/>
  <c r="K40" i="6"/>
  <c r="J40" i="6"/>
  <c r="I40" i="6"/>
  <c r="H40" i="6"/>
  <c r="G40" i="6"/>
  <c r="F40" i="6"/>
  <c r="E40" i="6"/>
  <c r="D40" i="6"/>
  <c r="C40" i="6"/>
  <c r="B40" i="6"/>
  <c r="A40" i="6"/>
  <c r="V39" i="6"/>
  <c r="AJ39" i="6"/>
  <c r="W39" i="6"/>
  <c r="AK39" i="6"/>
  <c r="AN39" i="6"/>
  <c r="AO39" i="6"/>
  <c r="Y39" i="6"/>
  <c r="AM39" i="6"/>
  <c r="X39" i="6"/>
  <c r="AL39" i="6"/>
  <c r="L39" i="6"/>
  <c r="AI39" i="6"/>
  <c r="AD39" i="6"/>
  <c r="AC39" i="6"/>
  <c r="AB39" i="6"/>
  <c r="AA39" i="6"/>
  <c r="Z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F39" i="6"/>
  <c r="E39" i="6"/>
  <c r="D39" i="6"/>
  <c r="C39" i="6"/>
  <c r="B39" i="6"/>
  <c r="A39" i="6"/>
  <c r="V38" i="6"/>
  <c r="AJ38" i="6"/>
  <c r="W38" i="6"/>
  <c r="AK38" i="6"/>
  <c r="AN38" i="6"/>
  <c r="AO38" i="6"/>
  <c r="Y38" i="6"/>
  <c r="AM38" i="6"/>
  <c r="X38" i="6"/>
  <c r="AL38" i="6"/>
  <c r="L38" i="6"/>
  <c r="AI38" i="6"/>
  <c r="AD38" i="6"/>
  <c r="AC38" i="6"/>
  <c r="AB38" i="6"/>
  <c r="AA38" i="6"/>
  <c r="Z38" i="6"/>
  <c r="U38" i="6"/>
  <c r="T38" i="6"/>
  <c r="S38" i="6"/>
  <c r="R38" i="6"/>
  <c r="Q38" i="6"/>
  <c r="P38" i="6"/>
  <c r="O38" i="6"/>
  <c r="N38" i="6"/>
  <c r="M38" i="6"/>
  <c r="K38" i="6"/>
  <c r="J38" i="6"/>
  <c r="I38" i="6"/>
  <c r="H38" i="6"/>
  <c r="G38" i="6"/>
  <c r="F38" i="6"/>
  <c r="E38" i="6"/>
  <c r="D38" i="6"/>
  <c r="C38" i="6"/>
  <c r="B38" i="6"/>
  <c r="A38" i="6"/>
  <c r="V37" i="6"/>
  <c r="AJ37" i="6"/>
  <c r="W37" i="6"/>
  <c r="AK37" i="6"/>
  <c r="AN37" i="6"/>
  <c r="AO37" i="6"/>
  <c r="Y37" i="6"/>
  <c r="AM37" i="6"/>
  <c r="X37" i="6"/>
  <c r="AL37" i="6"/>
  <c r="L37" i="6"/>
  <c r="AI37" i="6"/>
  <c r="AD37" i="6"/>
  <c r="AC37" i="6"/>
  <c r="AB37" i="6"/>
  <c r="AA37" i="6"/>
  <c r="Z37" i="6"/>
  <c r="U37" i="6"/>
  <c r="T37" i="6"/>
  <c r="S37" i="6"/>
  <c r="R37" i="6"/>
  <c r="Q37" i="6"/>
  <c r="P37" i="6"/>
  <c r="O37" i="6"/>
  <c r="N37" i="6"/>
  <c r="M37" i="6"/>
  <c r="K37" i="6"/>
  <c r="J37" i="6"/>
  <c r="I37" i="6"/>
  <c r="H37" i="6"/>
  <c r="G37" i="6"/>
  <c r="F37" i="6"/>
  <c r="E37" i="6"/>
  <c r="D37" i="6"/>
  <c r="C37" i="6"/>
  <c r="B37" i="6"/>
  <c r="A37" i="6"/>
  <c r="V36" i="6"/>
  <c r="AJ36" i="6"/>
  <c r="W36" i="6"/>
  <c r="AK36" i="6"/>
  <c r="AN36" i="6"/>
  <c r="AO36" i="6"/>
  <c r="Y36" i="6"/>
  <c r="AM36" i="6"/>
  <c r="X36" i="6"/>
  <c r="AL36" i="6"/>
  <c r="L36" i="6"/>
  <c r="AI36" i="6"/>
  <c r="AD36" i="6"/>
  <c r="AC36" i="6"/>
  <c r="AB36" i="6"/>
  <c r="AA36" i="6"/>
  <c r="Z36" i="6"/>
  <c r="U36" i="6"/>
  <c r="T36" i="6"/>
  <c r="S36" i="6"/>
  <c r="R36" i="6"/>
  <c r="Q36" i="6"/>
  <c r="P36" i="6"/>
  <c r="O36" i="6"/>
  <c r="N36" i="6"/>
  <c r="M36" i="6"/>
  <c r="K36" i="6"/>
  <c r="J36" i="6"/>
  <c r="I36" i="6"/>
  <c r="H36" i="6"/>
  <c r="G36" i="6"/>
  <c r="F36" i="6"/>
  <c r="E36" i="6"/>
  <c r="D36" i="6"/>
  <c r="C36" i="6"/>
  <c r="B36" i="6"/>
  <c r="A36" i="6"/>
  <c r="V35" i="6"/>
  <c r="AJ35" i="6"/>
  <c r="W35" i="6"/>
  <c r="AK35" i="6"/>
  <c r="AN35" i="6"/>
  <c r="AO35" i="6"/>
  <c r="Y35" i="6"/>
  <c r="AM35" i="6"/>
  <c r="X35" i="6"/>
  <c r="AL35" i="6"/>
  <c r="L35" i="6"/>
  <c r="AI35" i="6"/>
  <c r="AD35" i="6"/>
  <c r="AC35" i="6"/>
  <c r="AB35" i="6"/>
  <c r="AA35" i="6"/>
  <c r="Z35" i="6"/>
  <c r="U35" i="6"/>
  <c r="T35" i="6"/>
  <c r="S35" i="6"/>
  <c r="R35" i="6"/>
  <c r="Q35" i="6"/>
  <c r="P35" i="6"/>
  <c r="O35" i="6"/>
  <c r="N35" i="6"/>
  <c r="M35" i="6"/>
  <c r="K35" i="6"/>
  <c r="J35" i="6"/>
  <c r="I35" i="6"/>
  <c r="H35" i="6"/>
  <c r="G35" i="6"/>
  <c r="F35" i="6"/>
  <c r="E35" i="6"/>
  <c r="D35" i="6"/>
  <c r="C35" i="6"/>
  <c r="B35" i="6"/>
  <c r="A35" i="6"/>
  <c r="V34" i="6"/>
  <c r="AJ34" i="6"/>
  <c r="W34" i="6"/>
  <c r="AK34" i="6"/>
  <c r="AN34" i="6"/>
  <c r="AO34" i="6"/>
  <c r="Y34" i="6"/>
  <c r="AM34" i="6"/>
  <c r="X34" i="6"/>
  <c r="AL34" i="6"/>
  <c r="L34" i="6"/>
  <c r="AI34" i="6"/>
  <c r="AD34" i="6"/>
  <c r="AC34" i="6"/>
  <c r="AB34" i="6"/>
  <c r="AA34" i="6"/>
  <c r="Z34" i="6"/>
  <c r="U34" i="6"/>
  <c r="T34" i="6"/>
  <c r="S34" i="6"/>
  <c r="R34" i="6"/>
  <c r="Q34" i="6"/>
  <c r="P34" i="6"/>
  <c r="O34" i="6"/>
  <c r="N34" i="6"/>
  <c r="M34" i="6"/>
  <c r="K34" i="6"/>
  <c r="J34" i="6"/>
  <c r="I34" i="6"/>
  <c r="H34" i="6"/>
  <c r="G34" i="6"/>
  <c r="F34" i="6"/>
  <c r="E34" i="6"/>
  <c r="D34" i="6"/>
  <c r="C34" i="6"/>
  <c r="B34" i="6"/>
  <c r="A34" i="6"/>
  <c r="V33" i="6"/>
  <c r="AJ33" i="6"/>
  <c r="W33" i="6"/>
  <c r="AK33" i="6"/>
  <c r="AN33" i="6"/>
  <c r="AO33" i="6"/>
  <c r="Y33" i="6"/>
  <c r="AM33" i="6"/>
  <c r="X33" i="6"/>
  <c r="AL33" i="6"/>
  <c r="L33" i="6"/>
  <c r="AI33" i="6"/>
  <c r="AD33" i="6"/>
  <c r="AC33" i="6"/>
  <c r="AB33" i="6"/>
  <c r="AA33" i="6"/>
  <c r="Z33" i="6"/>
  <c r="U33" i="6"/>
  <c r="T33" i="6"/>
  <c r="S33" i="6"/>
  <c r="R33" i="6"/>
  <c r="Q33" i="6"/>
  <c r="P33" i="6"/>
  <c r="O33" i="6"/>
  <c r="N33" i="6"/>
  <c r="M33" i="6"/>
  <c r="K33" i="6"/>
  <c r="J33" i="6"/>
  <c r="I33" i="6"/>
  <c r="H33" i="6"/>
  <c r="G33" i="6"/>
  <c r="F33" i="6"/>
  <c r="E33" i="6"/>
  <c r="D33" i="6"/>
  <c r="C33" i="6"/>
  <c r="B33" i="6"/>
  <c r="A33" i="6"/>
  <c r="V32" i="6"/>
  <c r="AJ32" i="6"/>
  <c r="W32" i="6"/>
  <c r="AK32" i="6"/>
  <c r="AN32" i="6"/>
  <c r="AO32" i="6"/>
  <c r="Y32" i="6"/>
  <c r="AM32" i="6"/>
  <c r="X32" i="6"/>
  <c r="AL32" i="6"/>
  <c r="L32" i="6"/>
  <c r="AI32" i="6"/>
  <c r="AD32" i="6"/>
  <c r="AC32" i="6"/>
  <c r="AB32" i="6"/>
  <c r="AA32" i="6"/>
  <c r="Z32" i="6"/>
  <c r="U32" i="6"/>
  <c r="T32" i="6"/>
  <c r="S32" i="6"/>
  <c r="R32" i="6"/>
  <c r="Q32" i="6"/>
  <c r="P32" i="6"/>
  <c r="O32" i="6"/>
  <c r="N32" i="6"/>
  <c r="M32" i="6"/>
  <c r="K32" i="6"/>
  <c r="J32" i="6"/>
  <c r="I32" i="6"/>
  <c r="H32" i="6"/>
  <c r="G32" i="6"/>
  <c r="F32" i="6"/>
  <c r="E32" i="6"/>
  <c r="D32" i="6"/>
  <c r="C32" i="6"/>
  <c r="B32" i="6"/>
  <c r="A32" i="6"/>
  <c r="V31" i="6"/>
  <c r="AJ31" i="6"/>
  <c r="W31" i="6"/>
  <c r="AK31" i="6"/>
  <c r="AN31" i="6"/>
  <c r="AO31" i="6"/>
  <c r="Y31" i="6"/>
  <c r="AM31" i="6"/>
  <c r="X31" i="6"/>
  <c r="AL31" i="6"/>
  <c r="L31" i="6"/>
  <c r="AI31" i="6"/>
  <c r="AD31" i="6"/>
  <c r="AC31" i="6"/>
  <c r="AB31" i="6"/>
  <c r="AA31" i="6"/>
  <c r="Z31" i="6"/>
  <c r="U31" i="6"/>
  <c r="T31" i="6"/>
  <c r="S31" i="6"/>
  <c r="R31" i="6"/>
  <c r="Q31" i="6"/>
  <c r="P31" i="6"/>
  <c r="O31" i="6"/>
  <c r="N31" i="6"/>
  <c r="M31" i="6"/>
  <c r="K31" i="6"/>
  <c r="J31" i="6"/>
  <c r="I31" i="6"/>
  <c r="H31" i="6"/>
  <c r="G31" i="6"/>
  <c r="F31" i="6"/>
  <c r="E31" i="6"/>
  <c r="D31" i="6"/>
  <c r="C31" i="6"/>
  <c r="B31" i="6"/>
  <c r="A31" i="6"/>
  <c r="V30" i="6"/>
  <c r="AJ30" i="6"/>
  <c r="W30" i="6"/>
  <c r="AK30" i="6"/>
  <c r="AN30" i="6"/>
  <c r="AO30" i="6"/>
  <c r="Y30" i="6"/>
  <c r="AM30" i="6"/>
  <c r="X30" i="6"/>
  <c r="AL30" i="6"/>
  <c r="L30" i="6"/>
  <c r="AI30" i="6"/>
  <c r="AD30" i="6"/>
  <c r="AC30" i="6"/>
  <c r="AB30" i="6"/>
  <c r="AA30" i="6"/>
  <c r="Z30" i="6"/>
  <c r="U30" i="6"/>
  <c r="T30" i="6"/>
  <c r="S30" i="6"/>
  <c r="R30" i="6"/>
  <c r="Q30" i="6"/>
  <c r="P30" i="6"/>
  <c r="O30" i="6"/>
  <c r="N30" i="6"/>
  <c r="M30" i="6"/>
  <c r="K30" i="6"/>
  <c r="J30" i="6"/>
  <c r="I30" i="6"/>
  <c r="H30" i="6"/>
  <c r="G30" i="6"/>
  <c r="F30" i="6"/>
  <c r="E30" i="6"/>
  <c r="D30" i="6"/>
  <c r="C30" i="6"/>
  <c r="B30" i="6"/>
  <c r="A30" i="6"/>
  <c r="V29" i="6"/>
  <c r="AJ29" i="6"/>
  <c r="W29" i="6"/>
  <c r="AK29" i="6"/>
  <c r="AN29" i="6"/>
  <c r="AO29" i="6"/>
  <c r="Y29" i="6"/>
  <c r="AM29" i="6"/>
  <c r="X29" i="6"/>
  <c r="AL29" i="6"/>
  <c r="L29" i="6"/>
  <c r="AI29" i="6"/>
  <c r="AD29" i="6"/>
  <c r="AC29" i="6"/>
  <c r="AB29" i="6"/>
  <c r="AA29" i="6"/>
  <c r="Z29" i="6"/>
  <c r="U29" i="6"/>
  <c r="T29" i="6"/>
  <c r="S29" i="6"/>
  <c r="R29" i="6"/>
  <c r="Q29" i="6"/>
  <c r="P29" i="6"/>
  <c r="O29" i="6"/>
  <c r="N29" i="6"/>
  <c r="M29" i="6"/>
  <c r="K29" i="6"/>
  <c r="J29" i="6"/>
  <c r="I29" i="6"/>
  <c r="H29" i="6"/>
  <c r="G29" i="6"/>
  <c r="F29" i="6"/>
  <c r="E29" i="6"/>
  <c r="D29" i="6"/>
  <c r="C29" i="6"/>
  <c r="B29" i="6"/>
  <c r="A29" i="6"/>
  <c r="V28" i="6"/>
  <c r="AJ28" i="6"/>
  <c r="W28" i="6"/>
  <c r="AK28" i="6"/>
  <c r="AN28" i="6"/>
  <c r="AO28" i="6"/>
  <c r="Y28" i="6"/>
  <c r="AM28" i="6"/>
  <c r="X28" i="6"/>
  <c r="AL28" i="6"/>
  <c r="L28" i="6"/>
  <c r="AI28" i="6"/>
  <c r="AD28" i="6"/>
  <c r="AC28" i="6"/>
  <c r="AB28" i="6"/>
  <c r="AA28" i="6"/>
  <c r="Z28" i="6"/>
  <c r="U28" i="6"/>
  <c r="T28" i="6"/>
  <c r="S28" i="6"/>
  <c r="R28" i="6"/>
  <c r="Q28" i="6"/>
  <c r="P28" i="6"/>
  <c r="O28" i="6"/>
  <c r="N28" i="6"/>
  <c r="M28" i="6"/>
  <c r="K28" i="6"/>
  <c r="J28" i="6"/>
  <c r="I28" i="6"/>
  <c r="H28" i="6"/>
  <c r="G28" i="6"/>
  <c r="F28" i="6"/>
  <c r="E28" i="6"/>
  <c r="D28" i="6"/>
  <c r="C28" i="6"/>
  <c r="B28" i="6"/>
  <c r="A28" i="6"/>
  <c r="V27" i="6"/>
  <c r="AJ27" i="6"/>
  <c r="W27" i="6"/>
  <c r="AK27" i="6"/>
  <c r="AN27" i="6"/>
  <c r="AO27" i="6"/>
  <c r="Y27" i="6"/>
  <c r="AM27" i="6"/>
  <c r="X27" i="6"/>
  <c r="AL27" i="6"/>
  <c r="L27" i="6"/>
  <c r="AI27" i="6"/>
  <c r="AD27" i="6"/>
  <c r="AC27" i="6"/>
  <c r="AB27" i="6"/>
  <c r="AA27" i="6"/>
  <c r="Z27" i="6"/>
  <c r="U27" i="6"/>
  <c r="T27" i="6"/>
  <c r="S27" i="6"/>
  <c r="R27" i="6"/>
  <c r="Q27" i="6"/>
  <c r="P27" i="6"/>
  <c r="O27" i="6"/>
  <c r="N27" i="6"/>
  <c r="M27" i="6"/>
  <c r="K27" i="6"/>
  <c r="J27" i="6"/>
  <c r="I27" i="6"/>
  <c r="H27" i="6"/>
  <c r="G27" i="6"/>
  <c r="F27" i="6"/>
  <c r="E27" i="6"/>
  <c r="D27" i="6"/>
  <c r="C27" i="6"/>
  <c r="B27" i="6"/>
  <c r="A27" i="6"/>
  <c r="V26" i="6"/>
  <c r="AJ26" i="6"/>
  <c r="W26" i="6"/>
  <c r="AK26" i="6"/>
  <c r="AN26" i="6"/>
  <c r="AO26" i="6"/>
  <c r="Y26" i="6"/>
  <c r="AM26" i="6"/>
  <c r="X26" i="6"/>
  <c r="AL26" i="6"/>
  <c r="L26" i="6"/>
  <c r="AI26" i="6"/>
  <c r="AD26" i="6"/>
  <c r="AC26" i="6"/>
  <c r="AB26" i="6"/>
  <c r="AA26" i="6"/>
  <c r="Z26" i="6"/>
  <c r="U26" i="6"/>
  <c r="T26" i="6"/>
  <c r="S26" i="6"/>
  <c r="R26" i="6"/>
  <c r="Q26" i="6"/>
  <c r="P26" i="6"/>
  <c r="O26" i="6"/>
  <c r="N26" i="6"/>
  <c r="M26" i="6"/>
  <c r="K26" i="6"/>
  <c r="J26" i="6"/>
  <c r="I26" i="6"/>
  <c r="H26" i="6"/>
  <c r="G26" i="6"/>
  <c r="F26" i="6"/>
  <c r="E26" i="6"/>
  <c r="D26" i="6"/>
  <c r="C26" i="6"/>
  <c r="B26" i="6"/>
  <c r="A26" i="6"/>
  <c r="V25" i="6"/>
  <c r="AJ25" i="6"/>
  <c r="W25" i="6"/>
  <c r="AK25" i="6"/>
  <c r="AN25" i="6"/>
  <c r="AO25" i="6"/>
  <c r="Y25" i="6"/>
  <c r="AM25" i="6"/>
  <c r="X25" i="6"/>
  <c r="AL25" i="6"/>
  <c r="L25" i="6"/>
  <c r="AI25" i="6"/>
  <c r="AD25" i="6"/>
  <c r="AC25" i="6"/>
  <c r="AB25" i="6"/>
  <c r="AA25" i="6"/>
  <c r="Z25" i="6"/>
  <c r="U25" i="6"/>
  <c r="T25" i="6"/>
  <c r="S25" i="6"/>
  <c r="R25" i="6"/>
  <c r="Q25" i="6"/>
  <c r="P25" i="6"/>
  <c r="O25" i="6"/>
  <c r="N25" i="6"/>
  <c r="M25" i="6"/>
  <c r="K25" i="6"/>
  <c r="J25" i="6"/>
  <c r="I25" i="6"/>
  <c r="H25" i="6"/>
  <c r="G25" i="6"/>
  <c r="F25" i="6"/>
  <c r="E25" i="6"/>
  <c r="D25" i="6"/>
  <c r="C25" i="6"/>
  <c r="B25" i="6"/>
  <c r="A25" i="6"/>
  <c r="V24" i="6"/>
  <c r="AJ24" i="6"/>
  <c r="W24" i="6"/>
  <c r="AK24" i="6"/>
  <c r="AN24" i="6"/>
  <c r="AO24" i="6"/>
  <c r="Y24" i="6"/>
  <c r="AM24" i="6"/>
  <c r="X24" i="6"/>
  <c r="AL24" i="6"/>
  <c r="L24" i="6"/>
  <c r="AI24" i="6"/>
  <c r="AD24" i="6"/>
  <c r="AC24" i="6"/>
  <c r="AB24" i="6"/>
  <c r="AA24" i="6"/>
  <c r="Z24" i="6"/>
  <c r="U24" i="6"/>
  <c r="T24" i="6"/>
  <c r="S24" i="6"/>
  <c r="R24" i="6"/>
  <c r="Q24" i="6"/>
  <c r="P24" i="6"/>
  <c r="O24" i="6"/>
  <c r="N24" i="6"/>
  <c r="M24" i="6"/>
  <c r="K24" i="6"/>
  <c r="J24" i="6"/>
  <c r="I24" i="6"/>
  <c r="H24" i="6"/>
  <c r="G24" i="6"/>
  <c r="F24" i="6"/>
  <c r="E24" i="6"/>
  <c r="D24" i="6"/>
  <c r="C24" i="6"/>
  <c r="B24" i="6"/>
  <c r="A24" i="6"/>
  <c r="V23" i="6"/>
  <c r="AJ23" i="6"/>
  <c r="W23" i="6"/>
  <c r="AK23" i="6"/>
  <c r="AN23" i="6"/>
  <c r="AO23" i="6"/>
  <c r="Y23" i="6"/>
  <c r="AM23" i="6"/>
  <c r="X23" i="6"/>
  <c r="AL23" i="6"/>
  <c r="L23" i="6"/>
  <c r="AI23" i="6"/>
  <c r="AD23" i="6"/>
  <c r="AC23" i="6"/>
  <c r="AB23" i="6"/>
  <c r="AA23" i="6"/>
  <c r="Z23" i="6"/>
  <c r="U23" i="6"/>
  <c r="T23" i="6"/>
  <c r="S23" i="6"/>
  <c r="R23" i="6"/>
  <c r="Q23" i="6"/>
  <c r="P23" i="6"/>
  <c r="O23" i="6"/>
  <c r="N23" i="6"/>
  <c r="M23" i="6"/>
  <c r="K23" i="6"/>
  <c r="J23" i="6"/>
  <c r="I23" i="6"/>
  <c r="H23" i="6"/>
  <c r="G23" i="6"/>
  <c r="F23" i="6"/>
  <c r="E23" i="6"/>
  <c r="D23" i="6"/>
  <c r="C23" i="6"/>
  <c r="B23" i="6"/>
  <c r="A23" i="6"/>
  <c r="V22" i="6"/>
  <c r="AJ22" i="6"/>
  <c r="W22" i="6"/>
  <c r="AK22" i="6"/>
  <c r="AN22" i="6"/>
  <c r="AO22" i="6"/>
  <c r="Y22" i="6"/>
  <c r="AM22" i="6"/>
  <c r="X22" i="6"/>
  <c r="AL22" i="6"/>
  <c r="L22" i="6"/>
  <c r="AI22" i="6"/>
  <c r="AD22" i="6"/>
  <c r="AC22" i="6"/>
  <c r="AB22" i="6"/>
  <c r="AA22" i="6"/>
  <c r="Z22" i="6"/>
  <c r="U22" i="6"/>
  <c r="T22" i="6"/>
  <c r="S22" i="6"/>
  <c r="R22" i="6"/>
  <c r="Q22" i="6"/>
  <c r="P22" i="6"/>
  <c r="O22" i="6"/>
  <c r="N22" i="6"/>
  <c r="M22" i="6"/>
  <c r="K22" i="6"/>
  <c r="J22" i="6"/>
  <c r="I22" i="6"/>
  <c r="H22" i="6"/>
  <c r="G22" i="6"/>
  <c r="F22" i="6"/>
  <c r="E22" i="6"/>
  <c r="D22" i="6"/>
  <c r="C22" i="6"/>
  <c r="B22" i="6"/>
  <c r="A22" i="6"/>
  <c r="V21" i="6"/>
  <c r="AJ21" i="6"/>
  <c r="W21" i="6"/>
  <c r="AK21" i="6"/>
  <c r="AN21" i="6"/>
  <c r="AO21" i="6"/>
  <c r="Y21" i="6"/>
  <c r="AM21" i="6"/>
  <c r="X21" i="6"/>
  <c r="AL21" i="6"/>
  <c r="L21" i="6"/>
  <c r="AI21" i="6"/>
  <c r="AD21" i="6"/>
  <c r="AC21" i="6"/>
  <c r="AB21" i="6"/>
  <c r="AA21" i="6"/>
  <c r="Z21" i="6"/>
  <c r="U21" i="6"/>
  <c r="T21" i="6"/>
  <c r="S21" i="6"/>
  <c r="R21" i="6"/>
  <c r="Q21" i="6"/>
  <c r="P21" i="6"/>
  <c r="O21" i="6"/>
  <c r="N21" i="6"/>
  <c r="M21" i="6"/>
  <c r="K21" i="6"/>
  <c r="J21" i="6"/>
  <c r="I21" i="6"/>
  <c r="H21" i="6"/>
  <c r="G21" i="6"/>
  <c r="F21" i="6"/>
  <c r="E21" i="6"/>
  <c r="D21" i="6"/>
  <c r="C21" i="6"/>
  <c r="B21" i="6"/>
  <c r="A21" i="6"/>
  <c r="V20" i="6"/>
  <c r="AJ20" i="6"/>
  <c r="W20" i="6"/>
  <c r="AK20" i="6"/>
  <c r="AN20" i="6"/>
  <c r="AO20" i="6"/>
  <c r="Y20" i="6"/>
  <c r="AM20" i="6"/>
  <c r="X20" i="6"/>
  <c r="AL20" i="6"/>
  <c r="L20" i="6"/>
  <c r="AI20" i="6"/>
  <c r="AD20" i="6"/>
  <c r="AC20" i="6"/>
  <c r="AB20" i="6"/>
  <c r="AA20" i="6"/>
  <c r="Z20" i="6"/>
  <c r="U20" i="6"/>
  <c r="T20" i="6"/>
  <c r="S20" i="6"/>
  <c r="R20" i="6"/>
  <c r="Q20" i="6"/>
  <c r="P20" i="6"/>
  <c r="O20" i="6"/>
  <c r="N20" i="6"/>
  <c r="M20" i="6"/>
  <c r="K20" i="6"/>
  <c r="J20" i="6"/>
  <c r="I20" i="6"/>
  <c r="H20" i="6"/>
  <c r="G20" i="6"/>
  <c r="F20" i="6"/>
  <c r="E20" i="6"/>
  <c r="D20" i="6"/>
  <c r="C20" i="6"/>
  <c r="B20" i="6"/>
  <c r="A20" i="6"/>
  <c r="V19" i="6"/>
  <c r="AJ19" i="6"/>
  <c r="W19" i="6"/>
  <c r="AK19" i="6"/>
  <c r="AN19" i="6"/>
  <c r="AO19" i="6"/>
  <c r="Y19" i="6"/>
  <c r="AM19" i="6"/>
  <c r="X19" i="6"/>
  <c r="AL19" i="6"/>
  <c r="L19" i="6"/>
  <c r="AI19" i="6"/>
  <c r="AD19" i="6"/>
  <c r="AC19" i="6"/>
  <c r="AB19" i="6"/>
  <c r="AA19" i="6"/>
  <c r="Z19" i="6"/>
  <c r="U19" i="6"/>
  <c r="T19" i="6"/>
  <c r="S19" i="6"/>
  <c r="R19" i="6"/>
  <c r="Q19" i="6"/>
  <c r="P19" i="6"/>
  <c r="O19" i="6"/>
  <c r="N19" i="6"/>
  <c r="M19" i="6"/>
  <c r="K19" i="6"/>
  <c r="J19" i="6"/>
  <c r="I19" i="6"/>
  <c r="H19" i="6"/>
  <c r="G19" i="6"/>
  <c r="F19" i="6"/>
  <c r="E19" i="6"/>
  <c r="D19" i="6"/>
  <c r="C19" i="6"/>
  <c r="B19" i="6"/>
  <c r="A19" i="6"/>
  <c r="V18" i="6"/>
  <c r="AJ18" i="6"/>
  <c r="W18" i="6"/>
  <c r="AK18" i="6"/>
  <c r="AN18" i="6"/>
  <c r="AO18" i="6"/>
  <c r="Y18" i="6"/>
  <c r="AM18" i="6"/>
  <c r="X18" i="6"/>
  <c r="AL18" i="6"/>
  <c r="L18" i="6"/>
  <c r="AI18" i="6"/>
  <c r="AD18" i="6"/>
  <c r="AC18" i="6"/>
  <c r="AB18" i="6"/>
  <c r="AA18" i="6"/>
  <c r="Z18" i="6"/>
  <c r="U18" i="6"/>
  <c r="T18" i="6"/>
  <c r="S18" i="6"/>
  <c r="R18" i="6"/>
  <c r="Q18" i="6"/>
  <c r="P18" i="6"/>
  <c r="O18" i="6"/>
  <c r="N18" i="6"/>
  <c r="M18" i="6"/>
  <c r="K18" i="6"/>
  <c r="J18" i="6"/>
  <c r="I18" i="6"/>
  <c r="H18" i="6"/>
  <c r="G18" i="6"/>
  <c r="F18" i="6"/>
  <c r="E18" i="6"/>
  <c r="D18" i="6"/>
  <c r="C18" i="6"/>
  <c r="B18" i="6"/>
  <c r="A18" i="6"/>
  <c r="V17" i="6"/>
  <c r="AJ17" i="6"/>
  <c r="W17" i="6"/>
  <c r="AK17" i="6"/>
  <c r="AN17" i="6"/>
  <c r="AO17" i="6"/>
  <c r="Y17" i="6"/>
  <c r="AM17" i="6"/>
  <c r="X17" i="6"/>
  <c r="AL17" i="6"/>
  <c r="L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K17" i="6"/>
  <c r="J17" i="6"/>
  <c r="I17" i="6"/>
  <c r="H17" i="6"/>
  <c r="G17" i="6"/>
  <c r="F17" i="6"/>
  <c r="E17" i="6"/>
  <c r="D17" i="6"/>
  <c r="C17" i="6"/>
  <c r="B17" i="6"/>
  <c r="A17" i="6"/>
  <c r="V16" i="6"/>
  <c r="AJ16" i="6"/>
  <c r="W16" i="6"/>
  <c r="AK16" i="6"/>
  <c r="AN16" i="6"/>
  <c r="AO16" i="6"/>
  <c r="Y16" i="6"/>
  <c r="AM16" i="6"/>
  <c r="X16" i="6"/>
  <c r="AL16" i="6"/>
  <c r="L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K16" i="6"/>
  <c r="J16" i="6"/>
  <c r="I16" i="6"/>
  <c r="H16" i="6"/>
  <c r="G16" i="6"/>
  <c r="F16" i="6"/>
  <c r="E16" i="6"/>
  <c r="D16" i="6"/>
  <c r="C16" i="6"/>
  <c r="B16" i="6"/>
  <c r="A16" i="6"/>
  <c r="AI6" i="6"/>
  <c r="V15" i="6"/>
  <c r="AJ15" i="6"/>
  <c r="W15" i="6"/>
  <c r="AK15" i="6"/>
  <c r="AN15" i="6"/>
  <c r="AO15" i="6"/>
  <c r="Y15" i="6"/>
  <c r="AM15" i="6"/>
  <c r="X15" i="6"/>
  <c r="AL15" i="6"/>
  <c r="L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K15" i="6"/>
  <c r="J15" i="6"/>
  <c r="I15" i="6"/>
  <c r="H15" i="6"/>
  <c r="G15" i="6"/>
  <c r="F15" i="6"/>
  <c r="E15" i="6"/>
  <c r="D15" i="6"/>
  <c r="C15" i="6"/>
  <c r="B15" i="6"/>
  <c r="A15" i="6"/>
  <c r="V14" i="6"/>
  <c r="AJ14" i="6"/>
  <c r="W14" i="6"/>
  <c r="AK14" i="6"/>
  <c r="AN14" i="6"/>
  <c r="AO14" i="6"/>
  <c r="Y14" i="6"/>
  <c r="AM14" i="6"/>
  <c r="X14" i="6"/>
  <c r="AL14" i="6"/>
  <c r="L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K14" i="6"/>
  <c r="J14" i="6"/>
  <c r="I14" i="6"/>
  <c r="H14" i="6"/>
  <c r="G14" i="6"/>
  <c r="F14" i="6"/>
  <c r="E14" i="6"/>
  <c r="D14" i="6"/>
  <c r="C14" i="6"/>
  <c r="B14" i="6"/>
  <c r="A14" i="6"/>
  <c r="V13" i="6"/>
  <c r="AJ13" i="6"/>
  <c r="W13" i="6"/>
  <c r="AK13" i="6"/>
  <c r="AN13" i="6"/>
  <c r="AO13" i="6"/>
  <c r="Y13" i="6"/>
  <c r="AM13" i="6"/>
  <c r="X13" i="6"/>
  <c r="AL13" i="6"/>
  <c r="L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K13" i="6"/>
  <c r="J13" i="6"/>
  <c r="I13" i="6"/>
  <c r="H13" i="6"/>
  <c r="G13" i="6"/>
  <c r="F13" i="6"/>
  <c r="E13" i="6"/>
  <c r="D13" i="6"/>
  <c r="C13" i="6"/>
  <c r="B13" i="6"/>
  <c r="A13" i="6"/>
  <c r="V12" i="6"/>
  <c r="AJ12" i="6"/>
  <c r="W12" i="6"/>
  <c r="AK12" i="6"/>
  <c r="AN12" i="6"/>
  <c r="AO12" i="6"/>
  <c r="Y12" i="6"/>
  <c r="AM12" i="6"/>
  <c r="X12" i="6"/>
  <c r="AL12" i="6"/>
  <c r="L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K12" i="6"/>
  <c r="J12" i="6"/>
  <c r="I12" i="6"/>
  <c r="H12" i="6"/>
  <c r="G12" i="6"/>
  <c r="F12" i="6"/>
  <c r="E12" i="6"/>
  <c r="D12" i="6"/>
  <c r="C12" i="6"/>
  <c r="B12" i="6"/>
  <c r="A12" i="6"/>
  <c r="V11" i="6"/>
  <c r="AJ11" i="6"/>
  <c r="W11" i="6"/>
  <c r="AK11" i="6"/>
  <c r="AN11" i="6"/>
  <c r="AO11" i="6"/>
  <c r="Y11" i="6"/>
  <c r="AM11" i="6"/>
  <c r="X11" i="6"/>
  <c r="AL11" i="6"/>
  <c r="L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K11" i="6"/>
  <c r="J11" i="6"/>
  <c r="I11" i="6"/>
  <c r="H11" i="6"/>
  <c r="G11" i="6"/>
  <c r="F11" i="6"/>
  <c r="E11" i="6"/>
  <c r="D11" i="6"/>
  <c r="C11" i="6"/>
  <c r="B11" i="6"/>
  <c r="A11" i="6"/>
  <c r="V10" i="6"/>
  <c r="AJ10" i="6"/>
  <c r="W10" i="6"/>
  <c r="AK10" i="6"/>
  <c r="AN10" i="6"/>
  <c r="AO10" i="6"/>
  <c r="Y10" i="6"/>
  <c r="AM10" i="6"/>
  <c r="X10" i="6"/>
  <c r="AL10" i="6"/>
  <c r="L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K10" i="6"/>
  <c r="J10" i="6"/>
  <c r="I10" i="6"/>
  <c r="H10" i="6"/>
  <c r="G10" i="6"/>
  <c r="F10" i="6"/>
  <c r="E10" i="6"/>
  <c r="D10" i="6"/>
  <c r="C10" i="6"/>
  <c r="B10" i="6"/>
  <c r="A10" i="6"/>
  <c r="V9" i="6"/>
  <c r="AJ9" i="6"/>
  <c r="W9" i="6"/>
  <c r="AK9" i="6"/>
  <c r="AN9" i="6"/>
  <c r="AO9" i="6"/>
  <c r="Y9" i="6"/>
  <c r="AM9" i="6"/>
  <c r="X9" i="6"/>
  <c r="AL9" i="6"/>
  <c r="L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K9" i="6"/>
  <c r="J9" i="6"/>
  <c r="I9" i="6"/>
  <c r="H9" i="6"/>
  <c r="G9" i="6"/>
  <c r="F9" i="6"/>
  <c r="E9" i="6"/>
  <c r="D9" i="6"/>
  <c r="C9" i="6"/>
  <c r="B9" i="6"/>
  <c r="A9" i="6"/>
  <c r="V8" i="6"/>
  <c r="AJ8" i="6"/>
  <c r="W8" i="6"/>
  <c r="AK8" i="6"/>
  <c r="AN8" i="6"/>
  <c r="AO8" i="6"/>
  <c r="Y8" i="6"/>
  <c r="AM8" i="6"/>
  <c r="X8" i="6"/>
  <c r="AL8" i="6"/>
  <c r="L8" i="6"/>
  <c r="AI8" i="6"/>
  <c r="AD8" i="6"/>
  <c r="AC8" i="6"/>
  <c r="AB8" i="6"/>
  <c r="AA8" i="6"/>
  <c r="Z8" i="6"/>
  <c r="U8" i="6"/>
  <c r="T8" i="6"/>
  <c r="S8" i="6"/>
  <c r="R8" i="6"/>
  <c r="Q8" i="6"/>
  <c r="P8" i="6"/>
  <c r="O8" i="6"/>
  <c r="N8" i="6"/>
  <c r="M8" i="6"/>
  <c r="K8" i="6"/>
  <c r="J8" i="6"/>
  <c r="I8" i="6"/>
  <c r="H8" i="6"/>
  <c r="G8" i="6"/>
  <c r="F8" i="6"/>
  <c r="E8" i="6"/>
  <c r="D8" i="6"/>
  <c r="C8" i="6"/>
  <c r="B8" i="6"/>
  <c r="A8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7" i="6"/>
  <c r="AI5" i="6"/>
  <c r="AP3" i="6"/>
  <c r="AP2" i="6"/>
  <c r="AP9" i="4"/>
  <c r="AP10" i="4"/>
  <c r="AP11" i="4"/>
  <c r="AP12" i="4"/>
  <c r="AP13" i="4"/>
  <c r="AP14" i="4"/>
  <c r="AI6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I4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I3" i="4"/>
  <c r="AP47" i="4"/>
  <c r="AP48" i="4"/>
  <c r="AP8" i="4"/>
  <c r="AI5" i="4"/>
  <c r="X17" i="4"/>
  <c r="AL17" i="4"/>
  <c r="X18" i="4"/>
  <c r="AL18" i="4"/>
  <c r="X19" i="4"/>
  <c r="AL19" i="4"/>
  <c r="X21" i="4"/>
  <c r="AL21" i="4"/>
  <c r="X22" i="4"/>
  <c r="AL22" i="4"/>
  <c r="X23" i="4"/>
  <c r="AL23" i="4"/>
  <c r="X24" i="4"/>
  <c r="AL24" i="4"/>
  <c r="X26" i="4"/>
  <c r="AL26" i="4"/>
  <c r="X27" i="4"/>
  <c r="AL27" i="4"/>
  <c r="X28" i="4"/>
  <c r="AL28" i="4"/>
  <c r="X29" i="4"/>
  <c r="AL29" i="4"/>
  <c r="X30" i="4"/>
  <c r="AL30" i="4"/>
  <c r="X31" i="4"/>
  <c r="AL31" i="4"/>
  <c r="X32" i="4"/>
  <c r="AL32" i="4"/>
  <c r="X33" i="4"/>
  <c r="AL33" i="4"/>
  <c r="X34" i="4"/>
  <c r="AL34" i="4"/>
  <c r="X35" i="4"/>
  <c r="AL35" i="4"/>
  <c r="AP3" i="4"/>
  <c r="X8" i="4"/>
  <c r="AL8" i="4"/>
  <c r="X9" i="4"/>
  <c r="AL9" i="4"/>
  <c r="X10" i="4"/>
  <c r="AL10" i="4"/>
  <c r="X11" i="4"/>
  <c r="AL11" i="4"/>
  <c r="X12" i="4"/>
  <c r="AL12" i="4"/>
  <c r="X13" i="4"/>
  <c r="AL13" i="4"/>
  <c r="X14" i="4"/>
  <c r="AL14" i="4"/>
  <c r="X37" i="4"/>
  <c r="AL37" i="4"/>
  <c r="X38" i="4"/>
  <c r="AL38" i="4"/>
  <c r="X39" i="4"/>
  <c r="AL39" i="4"/>
  <c r="X40" i="4"/>
  <c r="AL40" i="4"/>
  <c r="AP2" i="4"/>
  <c r="W8" i="4"/>
  <c r="AK8" i="4"/>
  <c r="W9" i="4"/>
  <c r="AK9" i="4"/>
  <c r="W10" i="4"/>
  <c r="AK10" i="4"/>
  <c r="W11" i="4"/>
  <c r="AK11" i="4"/>
  <c r="W12" i="4"/>
  <c r="AK12" i="4"/>
  <c r="W13" i="4"/>
  <c r="AK13" i="4"/>
  <c r="W14" i="4"/>
  <c r="AK14" i="4"/>
  <c r="W15" i="4"/>
  <c r="AK15" i="4"/>
  <c r="W16" i="4"/>
  <c r="AK16" i="4"/>
  <c r="W17" i="4"/>
  <c r="AK17" i="4"/>
  <c r="W18" i="4"/>
  <c r="AK18" i="4"/>
  <c r="W19" i="4"/>
  <c r="AK19" i="4"/>
  <c r="W20" i="4"/>
  <c r="AK20" i="4"/>
  <c r="W21" i="4"/>
  <c r="AK21" i="4"/>
  <c r="W22" i="4"/>
  <c r="AK22" i="4"/>
  <c r="W23" i="4"/>
  <c r="AK23" i="4"/>
  <c r="W24" i="4"/>
  <c r="AK24" i="4"/>
  <c r="W25" i="4"/>
  <c r="AK25" i="4"/>
  <c r="W26" i="4"/>
  <c r="AK26" i="4"/>
  <c r="W27" i="4"/>
  <c r="AK27" i="4"/>
  <c r="W28" i="4"/>
  <c r="AK28" i="4"/>
  <c r="W29" i="4"/>
  <c r="AK29" i="4"/>
  <c r="W30" i="4"/>
  <c r="AK30" i="4"/>
  <c r="W31" i="4"/>
  <c r="AK31" i="4"/>
  <c r="W32" i="4"/>
  <c r="AK32" i="4"/>
  <c r="W33" i="4"/>
  <c r="AK33" i="4"/>
  <c r="W34" i="4"/>
  <c r="AK34" i="4"/>
  <c r="W35" i="4"/>
  <c r="AK35" i="4"/>
  <c r="W36" i="4"/>
  <c r="AK36" i="4"/>
  <c r="W37" i="4"/>
  <c r="AK37" i="4"/>
  <c r="W38" i="4"/>
  <c r="AK38" i="4"/>
  <c r="W39" i="4"/>
  <c r="AK39" i="4"/>
  <c r="W40" i="4"/>
  <c r="AK40" i="4"/>
  <c r="AR124" i="4"/>
  <c r="AR125" i="4"/>
  <c r="AR126" i="4"/>
  <c r="AR123" i="4"/>
  <c r="AR107" i="4"/>
  <c r="AR108" i="4"/>
  <c r="AR109" i="4"/>
  <c r="AR106" i="4"/>
  <c r="AR111" i="4"/>
  <c r="AR112" i="4"/>
  <c r="AR113" i="4"/>
  <c r="AR114" i="4"/>
  <c r="AR115" i="4"/>
  <c r="AR116" i="4"/>
  <c r="AR117" i="4"/>
  <c r="AR118" i="4"/>
  <c r="AR119" i="4"/>
  <c r="AR120" i="4"/>
  <c r="AR121" i="4"/>
  <c r="AR122" i="4"/>
  <c r="AR110" i="4"/>
  <c r="L79" i="4"/>
  <c r="AI79" i="4"/>
  <c r="AP79" i="4"/>
  <c r="AP80" i="4"/>
  <c r="L81" i="4"/>
  <c r="AI81" i="4"/>
  <c r="AP81" i="4"/>
  <c r="L82" i="4"/>
  <c r="AI82" i="4"/>
  <c r="AP82" i="4"/>
  <c r="AP83" i="4"/>
  <c r="AP84" i="4"/>
  <c r="AP85" i="4"/>
  <c r="AP86" i="4"/>
  <c r="AP87" i="4"/>
  <c r="AP88" i="4"/>
  <c r="AP89" i="4"/>
  <c r="AP90" i="4"/>
  <c r="B79" i="4"/>
  <c r="C79" i="4"/>
  <c r="D79" i="4"/>
  <c r="E79" i="4"/>
  <c r="F79" i="4"/>
  <c r="G79" i="4"/>
  <c r="H79" i="4"/>
  <c r="I78" i="2"/>
  <c r="I79" i="4"/>
  <c r="J79" i="4"/>
  <c r="K79" i="4"/>
  <c r="M78" i="2"/>
  <c r="M79" i="4"/>
  <c r="N79" i="4"/>
  <c r="O79" i="4"/>
  <c r="P79" i="4"/>
  <c r="Q79" i="4"/>
  <c r="R79" i="4"/>
  <c r="S79" i="4"/>
  <c r="T79" i="4"/>
  <c r="U79" i="4"/>
  <c r="V79" i="4"/>
  <c r="AJ79" i="4"/>
  <c r="W79" i="4"/>
  <c r="AK79" i="4"/>
  <c r="X79" i="4"/>
  <c r="AL79" i="4"/>
  <c r="Y79" i="4"/>
  <c r="AM79" i="4"/>
  <c r="Z79" i="4"/>
  <c r="AA79" i="4"/>
  <c r="AB79" i="4"/>
  <c r="AC79" i="4"/>
  <c r="AD79" i="4"/>
  <c r="B80" i="4"/>
  <c r="C80" i="4"/>
  <c r="D80" i="4"/>
  <c r="E80" i="4"/>
  <c r="F80" i="4"/>
  <c r="G80" i="4"/>
  <c r="H80" i="4"/>
  <c r="I79" i="2"/>
  <c r="I80" i="4"/>
  <c r="J80" i="4"/>
  <c r="K80" i="4"/>
  <c r="L80" i="4"/>
  <c r="AI80" i="4"/>
  <c r="M79" i="2"/>
  <c r="M80" i="4"/>
  <c r="N80" i="4"/>
  <c r="O80" i="4"/>
  <c r="P80" i="4"/>
  <c r="Q80" i="4"/>
  <c r="R80" i="4"/>
  <c r="S80" i="4"/>
  <c r="T80" i="4"/>
  <c r="U80" i="4"/>
  <c r="V80" i="4"/>
  <c r="AJ80" i="4"/>
  <c r="W80" i="4"/>
  <c r="AK80" i="4"/>
  <c r="X80" i="4"/>
  <c r="AL80" i="4"/>
  <c r="Y80" i="4"/>
  <c r="AM80" i="4"/>
  <c r="Z80" i="4"/>
  <c r="AA80" i="4"/>
  <c r="AB80" i="4"/>
  <c r="AC80" i="4"/>
  <c r="AD80" i="4"/>
  <c r="B81" i="4"/>
  <c r="C81" i="4"/>
  <c r="D81" i="4"/>
  <c r="E81" i="4"/>
  <c r="F81" i="4"/>
  <c r="G81" i="4"/>
  <c r="H81" i="4"/>
  <c r="I80" i="2"/>
  <c r="I81" i="4"/>
  <c r="J81" i="4"/>
  <c r="K81" i="4"/>
  <c r="M80" i="2"/>
  <c r="M81" i="4"/>
  <c r="N81" i="4"/>
  <c r="O81" i="4"/>
  <c r="P81" i="4"/>
  <c r="Q81" i="4"/>
  <c r="R81" i="4"/>
  <c r="S81" i="4"/>
  <c r="T81" i="4"/>
  <c r="U81" i="4"/>
  <c r="V81" i="4"/>
  <c r="AJ81" i="4"/>
  <c r="W81" i="4"/>
  <c r="AK81" i="4"/>
  <c r="X81" i="4"/>
  <c r="AL81" i="4"/>
  <c r="Y81" i="4"/>
  <c r="AM81" i="4"/>
  <c r="Z81" i="4"/>
  <c r="AA81" i="4"/>
  <c r="AB81" i="4"/>
  <c r="AC81" i="4"/>
  <c r="AD81" i="4"/>
  <c r="B82" i="4"/>
  <c r="C82" i="4"/>
  <c r="D82" i="4"/>
  <c r="E82" i="4"/>
  <c r="F82" i="4"/>
  <c r="G82" i="4"/>
  <c r="H82" i="4"/>
  <c r="I81" i="2"/>
  <c r="I82" i="4"/>
  <c r="J82" i="4"/>
  <c r="K82" i="4"/>
  <c r="M81" i="2"/>
  <c r="M82" i="4"/>
  <c r="N82" i="4"/>
  <c r="O82" i="4"/>
  <c r="P82" i="4"/>
  <c r="Q82" i="4"/>
  <c r="R82" i="4"/>
  <c r="S82" i="4"/>
  <c r="T82" i="4"/>
  <c r="U82" i="4"/>
  <c r="V82" i="4"/>
  <c r="AJ82" i="4"/>
  <c r="W82" i="4"/>
  <c r="AK82" i="4"/>
  <c r="X82" i="4"/>
  <c r="AL82" i="4"/>
  <c r="Y82" i="4"/>
  <c r="AM82" i="4"/>
  <c r="Z82" i="4"/>
  <c r="AA82" i="4"/>
  <c r="AB82" i="4"/>
  <c r="AC82" i="4"/>
  <c r="AD82" i="4"/>
  <c r="B83" i="4"/>
  <c r="C83" i="4"/>
  <c r="D83" i="4"/>
  <c r="E83" i="4"/>
  <c r="F83" i="4"/>
  <c r="G83" i="4"/>
  <c r="H83" i="4"/>
  <c r="I82" i="2"/>
  <c r="I83" i="4"/>
  <c r="J83" i="4"/>
  <c r="K83" i="4"/>
  <c r="L83" i="4"/>
  <c r="AI83" i="4"/>
  <c r="M82" i="2"/>
  <c r="M83" i="4"/>
  <c r="N83" i="4"/>
  <c r="O83" i="4"/>
  <c r="P83" i="4"/>
  <c r="Q83" i="4"/>
  <c r="R83" i="4"/>
  <c r="S83" i="4"/>
  <c r="T83" i="4"/>
  <c r="U83" i="4"/>
  <c r="V83" i="4"/>
  <c r="AJ83" i="4"/>
  <c r="W83" i="4"/>
  <c r="AK83" i="4"/>
  <c r="X83" i="4"/>
  <c r="AL83" i="4"/>
  <c r="Y83" i="4"/>
  <c r="AM83" i="4"/>
  <c r="Z83" i="4"/>
  <c r="AA83" i="4"/>
  <c r="AB83" i="4"/>
  <c r="AC83" i="4"/>
  <c r="AD83" i="4"/>
  <c r="B84" i="4"/>
  <c r="C84" i="4"/>
  <c r="D84" i="4"/>
  <c r="E84" i="4"/>
  <c r="F84" i="4"/>
  <c r="G84" i="4"/>
  <c r="H84" i="4"/>
  <c r="I83" i="2"/>
  <c r="I84" i="4"/>
  <c r="J84" i="4"/>
  <c r="K84" i="4"/>
  <c r="L84" i="4"/>
  <c r="AI84" i="4"/>
  <c r="M83" i="2"/>
  <c r="M84" i="4"/>
  <c r="N84" i="4"/>
  <c r="O84" i="4"/>
  <c r="P84" i="4"/>
  <c r="Q84" i="4"/>
  <c r="R84" i="4"/>
  <c r="S84" i="4"/>
  <c r="T84" i="4"/>
  <c r="U84" i="4"/>
  <c r="V84" i="4"/>
  <c r="AJ84" i="4"/>
  <c r="W84" i="4"/>
  <c r="AK84" i="4"/>
  <c r="X84" i="4"/>
  <c r="AL84" i="4"/>
  <c r="Y84" i="4"/>
  <c r="AM84" i="4"/>
  <c r="Z84" i="4"/>
  <c r="AA84" i="4"/>
  <c r="AB84" i="4"/>
  <c r="AC84" i="4"/>
  <c r="AD84" i="4"/>
  <c r="B85" i="4"/>
  <c r="C85" i="4"/>
  <c r="D85" i="4"/>
  <c r="E85" i="4"/>
  <c r="F85" i="4"/>
  <c r="G85" i="4"/>
  <c r="H85" i="4"/>
  <c r="I84" i="2"/>
  <c r="I85" i="4"/>
  <c r="J85" i="4"/>
  <c r="K85" i="4"/>
  <c r="L85" i="4"/>
  <c r="AI85" i="4"/>
  <c r="M84" i="2"/>
  <c r="M85" i="4"/>
  <c r="N85" i="4"/>
  <c r="O85" i="4"/>
  <c r="P85" i="4"/>
  <c r="Q85" i="4"/>
  <c r="R85" i="4"/>
  <c r="S85" i="4"/>
  <c r="T85" i="4"/>
  <c r="U85" i="4"/>
  <c r="V85" i="4"/>
  <c r="AJ85" i="4"/>
  <c r="W85" i="4"/>
  <c r="AK85" i="4"/>
  <c r="X85" i="4"/>
  <c r="AL85" i="4"/>
  <c r="Y85" i="4"/>
  <c r="AM85" i="4"/>
  <c r="Z85" i="4"/>
  <c r="AA85" i="4"/>
  <c r="AB85" i="4"/>
  <c r="AC85" i="4"/>
  <c r="AD85" i="4"/>
  <c r="B86" i="4"/>
  <c r="C86" i="4"/>
  <c r="D86" i="4"/>
  <c r="E86" i="4"/>
  <c r="F86" i="4"/>
  <c r="G86" i="4"/>
  <c r="H86" i="4"/>
  <c r="I85" i="2"/>
  <c r="I86" i="4"/>
  <c r="J86" i="4"/>
  <c r="K86" i="4"/>
  <c r="L86" i="4"/>
  <c r="AI86" i="4"/>
  <c r="M85" i="2"/>
  <c r="M86" i="4"/>
  <c r="N86" i="4"/>
  <c r="O86" i="4"/>
  <c r="P86" i="4"/>
  <c r="Q86" i="4"/>
  <c r="R86" i="4"/>
  <c r="S86" i="4"/>
  <c r="T86" i="4"/>
  <c r="U86" i="4"/>
  <c r="V86" i="4"/>
  <c r="AJ86" i="4"/>
  <c r="W86" i="4"/>
  <c r="AK86" i="4"/>
  <c r="X86" i="4"/>
  <c r="AL86" i="4"/>
  <c r="Y86" i="4"/>
  <c r="AM86" i="4"/>
  <c r="Z86" i="4"/>
  <c r="AA86" i="4"/>
  <c r="AB86" i="4"/>
  <c r="AC86" i="4"/>
  <c r="AD86" i="4"/>
  <c r="B87" i="4"/>
  <c r="C87" i="4"/>
  <c r="D87" i="4"/>
  <c r="E87" i="4"/>
  <c r="F87" i="4"/>
  <c r="G87" i="4"/>
  <c r="H87" i="4"/>
  <c r="I86" i="2"/>
  <c r="I87" i="4"/>
  <c r="J87" i="4"/>
  <c r="K87" i="4"/>
  <c r="L87" i="4"/>
  <c r="AI87" i="4"/>
  <c r="M86" i="2"/>
  <c r="M87" i="4"/>
  <c r="N87" i="4"/>
  <c r="O87" i="4"/>
  <c r="P87" i="4"/>
  <c r="Q87" i="4"/>
  <c r="R87" i="4"/>
  <c r="S87" i="4"/>
  <c r="T87" i="4"/>
  <c r="U87" i="4"/>
  <c r="V87" i="4"/>
  <c r="AJ87" i="4"/>
  <c r="W87" i="4"/>
  <c r="AK87" i="4"/>
  <c r="X87" i="4"/>
  <c r="AL87" i="4"/>
  <c r="Y87" i="4"/>
  <c r="AM87" i="4"/>
  <c r="Z87" i="4"/>
  <c r="AA87" i="4"/>
  <c r="AB87" i="4"/>
  <c r="AC87" i="4"/>
  <c r="AD87" i="4"/>
  <c r="B88" i="4"/>
  <c r="C88" i="4"/>
  <c r="D88" i="4"/>
  <c r="E88" i="4"/>
  <c r="F88" i="4"/>
  <c r="G88" i="4"/>
  <c r="H88" i="4"/>
  <c r="I87" i="2"/>
  <c r="I88" i="4"/>
  <c r="J88" i="4"/>
  <c r="K88" i="4"/>
  <c r="L88" i="4"/>
  <c r="AI88" i="4"/>
  <c r="M87" i="2"/>
  <c r="M88" i="4"/>
  <c r="N88" i="4"/>
  <c r="O88" i="4"/>
  <c r="P88" i="4"/>
  <c r="Q88" i="4"/>
  <c r="R88" i="4"/>
  <c r="S88" i="4"/>
  <c r="T88" i="4"/>
  <c r="U88" i="4"/>
  <c r="V88" i="4"/>
  <c r="AJ88" i="4"/>
  <c r="W88" i="4"/>
  <c r="AK88" i="4"/>
  <c r="X88" i="4"/>
  <c r="AL88" i="4"/>
  <c r="Y88" i="4"/>
  <c r="AM88" i="4"/>
  <c r="Z88" i="4"/>
  <c r="AA88" i="4"/>
  <c r="AB88" i="4"/>
  <c r="AC88" i="4"/>
  <c r="AD88" i="4"/>
  <c r="B89" i="4"/>
  <c r="C89" i="4"/>
  <c r="D89" i="4"/>
  <c r="E89" i="4"/>
  <c r="F89" i="4"/>
  <c r="G89" i="4"/>
  <c r="H89" i="4"/>
  <c r="I88" i="2"/>
  <c r="I89" i="4"/>
  <c r="J89" i="4"/>
  <c r="K89" i="4"/>
  <c r="L89" i="4"/>
  <c r="AI89" i="4"/>
  <c r="M88" i="2"/>
  <c r="M89" i="4"/>
  <c r="N89" i="4"/>
  <c r="O89" i="4"/>
  <c r="P89" i="4"/>
  <c r="Q89" i="4"/>
  <c r="R89" i="4"/>
  <c r="S89" i="4"/>
  <c r="T89" i="4"/>
  <c r="U89" i="4"/>
  <c r="V89" i="4"/>
  <c r="AJ89" i="4"/>
  <c r="W89" i="4"/>
  <c r="AK89" i="4"/>
  <c r="X89" i="4"/>
  <c r="AL89" i="4"/>
  <c r="Y89" i="4"/>
  <c r="AM89" i="4"/>
  <c r="Z89" i="4"/>
  <c r="AA89" i="4"/>
  <c r="AB89" i="4"/>
  <c r="AC89" i="4"/>
  <c r="AD89" i="4"/>
  <c r="B90" i="4"/>
  <c r="C90" i="4"/>
  <c r="D90" i="4"/>
  <c r="E90" i="4"/>
  <c r="F90" i="4"/>
  <c r="G90" i="4"/>
  <c r="H90" i="4"/>
  <c r="I89" i="2"/>
  <c r="I90" i="4"/>
  <c r="J90" i="4"/>
  <c r="K90" i="4"/>
  <c r="L90" i="4"/>
  <c r="AI90" i="4"/>
  <c r="M89" i="2"/>
  <c r="M90" i="4"/>
  <c r="N90" i="4"/>
  <c r="O90" i="4"/>
  <c r="P90" i="4"/>
  <c r="Q90" i="4"/>
  <c r="R90" i="4"/>
  <c r="S90" i="4"/>
  <c r="T90" i="4"/>
  <c r="U90" i="4"/>
  <c r="V90" i="4"/>
  <c r="AJ90" i="4"/>
  <c r="W90" i="4"/>
  <c r="AK90" i="4"/>
  <c r="X90" i="4"/>
  <c r="AL90" i="4"/>
  <c r="Y90" i="4"/>
  <c r="AM90" i="4"/>
  <c r="Z90" i="4"/>
  <c r="AA90" i="4"/>
  <c r="AB90" i="4"/>
  <c r="AC90" i="4"/>
  <c r="AD90" i="4"/>
  <c r="A87" i="4"/>
  <c r="A88" i="4"/>
  <c r="A89" i="4"/>
  <c r="A90" i="4"/>
  <c r="A80" i="4"/>
  <c r="A81" i="4"/>
  <c r="A82" i="4"/>
  <c r="A83" i="4"/>
  <c r="A84" i="4"/>
  <c r="A85" i="4"/>
  <c r="A86" i="4"/>
  <c r="A79" i="4"/>
  <c r="AN79" i="4"/>
  <c r="AO79" i="4"/>
  <c r="AN84" i="4"/>
  <c r="AN88" i="4"/>
  <c r="AN80" i="4"/>
  <c r="AO80" i="4"/>
  <c r="AN90" i="4"/>
  <c r="AO90" i="4"/>
  <c r="AN86" i="4"/>
  <c r="AO86" i="4"/>
  <c r="AN82" i="4"/>
  <c r="AO82" i="4"/>
  <c r="AO88" i="4"/>
  <c r="AO84" i="4"/>
  <c r="AN89" i="4"/>
  <c r="AO89" i="4"/>
  <c r="AN87" i="4"/>
  <c r="AO87" i="4"/>
  <c r="AN85" i="4"/>
  <c r="AO85" i="4"/>
  <c r="AN83" i="4"/>
  <c r="AO83" i="4"/>
  <c r="AN81" i="4"/>
  <c r="AO81" i="4"/>
  <c r="M77" i="2"/>
  <c r="I77" i="2"/>
  <c r="M76" i="2"/>
  <c r="M101" i="4"/>
  <c r="I76" i="2"/>
  <c r="M75" i="2"/>
  <c r="I75" i="2"/>
  <c r="M74" i="2"/>
  <c r="M99" i="4"/>
  <c r="I74" i="2"/>
  <c r="M73" i="2"/>
  <c r="I73" i="2"/>
  <c r="M72" i="2"/>
  <c r="M97" i="4"/>
  <c r="I72" i="2"/>
  <c r="M71" i="2"/>
  <c r="I71" i="2"/>
  <c r="M70" i="2"/>
  <c r="M95" i="4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I27" i="4"/>
  <c r="M20" i="2"/>
  <c r="M26" i="4"/>
  <c r="I20" i="2"/>
  <c r="M19" i="2"/>
  <c r="I19" i="2"/>
  <c r="I25" i="4"/>
  <c r="M18" i="2"/>
  <c r="I18" i="2"/>
  <c r="M17" i="2"/>
  <c r="I17" i="2"/>
  <c r="I23" i="4"/>
  <c r="M16" i="2"/>
  <c r="I16" i="2"/>
  <c r="M15" i="2"/>
  <c r="I15" i="2"/>
  <c r="M14" i="2"/>
  <c r="M20" i="4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3895" i="1"/>
  <c r="M27" i="4"/>
  <c r="M23" i="4"/>
  <c r="A20" i="4"/>
  <c r="A21" i="4"/>
  <c r="A22" i="4"/>
  <c r="A23" i="4"/>
  <c r="A24" i="4"/>
  <c r="A25" i="4"/>
  <c r="A26" i="4"/>
  <c r="A27" i="4"/>
  <c r="B20" i="4"/>
  <c r="C20" i="4"/>
  <c r="D20" i="4"/>
  <c r="E20" i="4"/>
  <c r="F20" i="4"/>
  <c r="G20" i="4"/>
  <c r="H20" i="4"/>
  <c r="I20" i="4"/>
  <c r="J20" i="4"/>
  <c r="K20" i="4"/>
  <c r="L20" i="4"/>
  <c r="N20" i="4"/>
  <c r="O20" i="4"/>
  <c r="P20" i="4"/>
  <c r="Q20" i="4"/>
  <c r="R20" i="4"/>
  <c r="S20" i="4"/>
  <c r="T20" i="4"/>
  <c r="U20" i="4"/>
  <c r="V20" i="4"/>
  <c r="X20" i="4"/>
  <c r="Y20" i="4"/>
  <c r="Z20" i="4"/>
  <c r="AA20" i="4"/>
  <c r="AB20" i="4"/>
  <c r="AC20" i="4"/>
  <c r="AD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Y21" i="4"/>
  <c r="Z21" i="4"/>
  <c r="AA21" i="4"/>
  <c r="AB21" i="4"/>
  <c r="AC21" i="4"/>
  <c r="AD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Y22" i="4"/>
  <c r="Z22" i="4"/>
  <c r="AA22" i="4"/>
  <c r="AB22" i="4"/>
  <c r="AC22" i="4"/>
  <c r="AD22" i="4"/>
  <c r="B23" i="4"/>
  <c r="C23" i="4"/>
  <c r="D23" i="4"/>
  <c r="E23" i="4"/>
  <c r="F23" i="4"/>
  <c r="G23" i="4"/>
  <c r="H23" i="4"/>
  <c r="J23" i="4"/>
  <c r="K23" i="4"/>
  <c r="L23" i="4"/>
  <c r="N23" i="4"/>
  <c r="O23" i="4"/>
  <c r="P23" i="4"/>
  <c r="Q23" i="4"/>
  <c r="R23" i="4"/>
  <c r="S23" i="4"/>
  <c r="T23" i="4"/>
  <c r="U23" i="4"/>
  <c r="V23" i="4"/>
  <c r="Y23" i="4"/>
  <c r="Z23" i="4"/>
  <c r="AA23" i="4"/>
  <c r="AB23" i="4"/>
  <c r="AC23" i="4"/>
  <c r="AD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Y24" i="4"/>
  <c r="Z24" i="4"/>
  <c r="AA24" i="4"/>
  <c r="AB24" i="4"/>
  <c r="AC24" i="4"/>
  <c r="AD24" i="4"/>
  <c r="B25" i="4"/>
  <c r="C25" i="4"/>
  <c r="D25" i="4"/>
  <c r="E25" i="4"/>
  <c r="F25" i="4"/>
  <c r="G25" i="4"/>
  <c r="H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X25" i="4"/>
  <c r="Y25" i="4"/>
  <c r="Z25" i="4"/>
  <c r="AA25" i="4"/>
  <c r="AB25" i="4"/>
  <c r="AC25" i="4"/>
  <c r="AD25" i="4"/>
  <c r="B26" i="4"/>
  <c r="C26" i="4"/>
  <c r="D26" i="4"/>
  <c r="E26" i="4"/>
  <c r="F26" i="4"/>
  <c r="G26" i="4"/>
  <c r="H26" i="4"/>
  <c r="I26" i="4"/>
  <c r="J26" i="4"/>
  <c r="K26" i="4"/>
  <c r="L26" i="4"/>
  <c r="N26" i="4"/>
  <c r="O26" i="4"/>
  <c r="P26" i="4"/>
  <c r="Q26" i="4"/>
  <c r="R26" i="4"/>
  <c r="S26" i="4"/>
  <c r="T26" i="4"/>
  <c r="U26" i="4"/>
  <c r="V26" i="4"/>
  <c r="Y26" i="4"/>
  <c r="Z26" i="4"/>
  <c r="AA26" i="4"/>
  <c r="AB26" i="4"/>
  <c r="AC26" i="4"/>
  <c r="AD26" i="4"/>
  <c r="B27" i="4"/>
  <c r="C27" i="4"/>
  <c r="D27" i="4"/>
  <c r="E27" i="4"/>
  <c r="F27" i="4"/>
  <c r="G27" i="4"/>
  <c r="H27" i="4"/>
  <c r="J27" i="4"/>
  <c r="K27" i="4"/>
  <c r="L27" i="4"/>
  <c r="N27" i="4"/>
  <c r="O27" i="4"/>
  <c r="P27" i="4"/>
  <c r="Q27" i="4"/>
  <c r="R27" i="4"/>
  <c r="S27" i="4"/>
  <c r="T27" i="4"/>
  <c r="U27" i="4"/>
  <c r="V27" i="4"/>
  <c r="Y27" i="4"/>
  <c r="Z27" i="4"/>
  <c r="AA27" i="4"/>
  <c r="AB27" i="4"/>
  <c r="AC27" i="4"/>
  <c r="AD27" i="4"/>
  <c r="A96" i="4"/>
  <c r="B96" i="4"/>
  <c r="C96" i="4"/>
  <c r="D96" i="4"/>
  <c r="E96" i="4"/>
  <c r="F96" i="4"/>
  <c r="G96" i="4"/>
  <c r="H96" i="4"/>
  <c r="I96" i="4"/>
  <c r="J96" i="4"/>
  <c r="K96" i="4"/>
  <c r="L96" i="4"/>
  <c r="M96" i="4"/>
  <c r="N96" i="4"/>
  <c r="O96" i="4"/>
  <c r="P96" i="4"/>
  <c r="Q96" i="4"/>
  <c r="R96" i="4"/>
  <c r="S96" i="4"/>
  <c r="T96" i="4"/>
  <c r="U96" i="4"/>
  <c r="V96" i="4"/>
  <c r="W96" i="4"/>
  <c r="X96" i="4"/>
  <c r="Y96" i="4"/>
  <c r="Z96" i="4"/>
  <c r="AA96" i="4"/>
  <c r="AB96" i="4"/>
  <c r="AC96" i="4"/>
  <c r="AD96" i="4"/>
  <c r="A97" i="4"/>
  <c r="B97" i="4"/>
  <c r="C97" i="4"/>
  <c r="D97" i="4"/>
  <c r="E97" i="4"/>
  <c r="F97" i="4"/>
  <c r="G97" i="4"/>
  <c r="H97" i="4"/>
  <c r="I97" i="4"/>
  <c r="J97" i="4"/>
  <c r="K97" i="4"/>
  <c r="L97" i="4"/>
  <c r="N97" i="4"/>
  <c r="O97" i="4"/>
  <c r="P97" i="4"/>
  <c r="Q97" i="4"/>
  <c r="R97" i="4"/>
  <c r="S97" i="4"/>
  <c r="T97" i="4"/>
  <c r="U97" i="4"/>
  <c r="V97" i="4"/>
  <c r="W97" i="4"/>
  <c r="X97" i="4"/>
  <c r="Y97" i="4"/>
  <c r="Z97" i="4"/>
  <c r="AA97" i="4"/>
  <c r="AB97" i="4"/>
  <c r="AC97" i="4"/>
  <c r="AD97" i="4"/>
  <c r="A98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T98" i="4"/>
  <c r="U98" i="4"/>
  <c r="V98" i="4"/>
  <c r="W98" i="4"/>
  <c r="X98" i="4"/>
  <c r="Y98" i="4"/>
  <c r="Z98" i="4"/>
  <c r="AA98" i="4"/>
  <c r="AB98" i="4"/>
  <c r="AC98" i="4"/>
  <c r="AD98" i="4"/>
  <c r="A99" i="4"/>
  <c r="B99" i="4"/>
  <c r="C99" i="4"/>
  <c r="D99" i="4"/>
  <c r="E99" i="4"/>
  <c r="F99" i="4"/>
  <c r="G99" i="4"/>
  <c r="H99" i="4"/>
  <c r="I99" i="4"/>
  <c r="J99" i="4"/>
  <c r="K99" i="4"/>
  <c r="L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100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101" i="4"/>
  <c r="B101" i="4"/>
  <c r="C101" i="4"/>
  <c r="D101" i="4"/>
  <c r="E101" i="4"/>
  <c r="F101" i="4"/>
  <c r="G101" i="4"/>
  <c r="H101" i="4"/>
  <c r="I101" i="4"/>
  <c r="J101" i="4"/>
  <c r="K101" i="4"/>
  <c r="L101" i="4"/>
  <c r="N101" i="4"/>
  <c r="O101" i="4"/>
  <c r="P101" i="4"/>
  <c r="Q101" i="4"/>
  <c r="R101" i="4"/>
  <c r="S101" i="4"/>
  <c r="T101" i="4"/>
  <c r="U101" i="4"/>
  <c r="V101" i="4"/>
  <c r="W101" i="4"/>
  <c r="X101" i="4"/>
  <c r="Y101" i="4"/>
  <c r="Z101" i="4"/>
  <c r="AA101" i="4"/>
  <c r="AB101" i="4"/>
  <c r="AC101" i="4"/>
  <c r="AD101" i="4"/>
  <c r="A102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T102" i="4"/>
  <c r="U102" i="4"/>
  <c r="V102" i="4"/>
  <c r="W102" i="4"/>
  <c r="X102" i="4"/>
  <c r="Y102" i="4"/>
  <c r="Z102" i="4"/>
  <c r="AA102" i="4"/>
  <c r="AB102" i="4"/>
  <c r="AC102" i="4"/>
  <c r="AD102" i="4"/>
  <c r="A95" i="4"/>
  <c r="B95" i="4"/>
  <c r="C95" i="4"/>
  <c r="D95" i="4"/>
  <c r="E95" i="4"/>
  <c r="F95" i="4"/>
  <c r="G95" i="4"/>
  <c r="H95" i="4"/>
  <c r="I95" i="4"/>
  <c r="J95" i="4"/>
  <c r="K95" i="4"/>
  <c r="L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AA95" i="4"/>
  <c r="AB95" i="4"/>
  <c r="AC95" i="4"/>
  <c r="AD95" i="4"/>
  <c r="AP78" i="4"/>
  <c r="A78" i="4"/>
  <c r="B78" i="4"/>
  <c r="C78" i="4"/>
  <c r="D78" i="4"/>
  <c r="E78" i="4"/>
  <c r="F78" i="4"/>
  <c r="G78" i="4"/>
  <c r="H78" i="4"/>
  <c r="I78" i="4"/>
  <c r="J78" i="4"/>
  <c r="K78" i="4"/>
  <c r="L78" i="4"/>
  <c r="AI78" i="4"/>
  <c r="M78" i="4"/>
  <c r="N78" i="4"/>
  <c r="O78" i="4"/>
  <c r="P78" i="4"/>
  <c r="Q78" i="4"/>
  <c r="R78" i="4"/>
  <c r="S78" i="4"/>
  <c r="T78" i="4"/>
  <c r="U78" i="4"/>
  <c r="V78" i="4"/>
  <c r="AJ78" i="4"/>
  <c r="W78" i="4"/>
  <c r="AK78" i="4"/>
  <c r="X78" i="4"/>
  <c r="AL78" i="4"/>
  <c r="Y78" i="4"/>
  <c r="AM78" i="4"/>
  <c r="Z78" i="4"/>
  <c r="AA78" i="4"/>
  <c r="AB78" i="4"/>
  <c r="AC78" i="4"/>
  <c r="AD78" i="4"/>
  <c r="M68" i="4"/>
  <c r="AP71" i="4"/>
  <c r="AP72" i="4"/>
  <c r="AP73" i="4"/>
  <c r="AP74" i="4"/>
  <c r="AP75" i="4"/>
  <c r="AP76" i="4"/>
  <c r="AP77" i="4"/>
  <c r="AP70" i="4"/>
  <c r="B68" i="4"/>
  <c r="C68" i="4"/>
  <c r="D68" i="4"/>
  <c r="E68" i="4"/>
  <c r="F68" i="4"/>
  <c r="G68" i="4"/>
  <c r="H68" i="4"/>
  <c r="I68" i="4"/>
  <c r="J68" i="4"/>
  <c r="K68" i="4"/>
  <c r="L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68" i="4"/>
  <c r="AN78" i="4"/>
  <c r="AO78" i="4"/>
  <c r="A71" i="4"/>
  <c r="B71" i="4"/>
  <c r="C71" i="4"/>
  <c r="D71" i="4"/>
  <c r="E71" i="4"/>
  <c r="F71" i="4"/>
  <c r="G71" i="4"/>
  <c r="H71" i="4"/>
  <c r="I71" i="4"/>
  <c r="J71" i="4"/>
  <c r="K71" i="4"/>
  <c r="L71" i="4"/>
  <c r="AI71" i="4"/>
  <c r="M71" i="4"/>
  <c r="N71" i="4"/>
  <c r="O71" i="4"/>
  <c r="P71" i="4"/>
  <c r="Q71" i="4"/>
  <c r="R71" i="4"/>
  <c r="S71" i="4"/>
  <c r="T71" i="4"/>
  <c r="U71" i="4"/>
  <c r="V71" i="4"/>
  <c r="AJ71" i="4"/>
  <c r="AN71" i="4"/>
  <c r="W71" i="4"/>
  <c r="AK71" i="4"/>
  <c r="AO71" i="4"/>
  <c r="X71" i="4"/>
  <c r="AL71" i="4"/>
  <c r="Y71" i="4"/>
  <c r="AM71" i="4"/>
  <c r="Z71" i="4"/>
  <c r="AA71" i="4"/>
  <c r="AB71" i="4"/>
  <c r="AC71" i="4"/>
  <c r="AD71" i="4"/>
  <c r="A72" i="4"/>
  <c r="B72" i="4"/>
  <c r="C72" i="4"/>
  <c r="D72" i="4"/>
  <c r="E72" i="4"/>
  <c r="F72" i="4"/>
  <c r="G72" i="4"/>
  <c r="H72" i="4"/>
  <c r="I72" i="4"/>
  <c r="J72" i="4"/>
  <c r="K72" i="4"/>
  <c r="L72" i="4"/>
  <c r="AI72" i="4"/>
  <c r="M72" i="4"/>
  <c r="N72" i="4"/>
  <c r="O72" i="4"/>
  <c r="P72" i="4"/>
  <c r="Q72" i="4"/>
  <c r="R72" i="4"/>
  <c r="S72" i="4"/>
  <c r="T72" i="4"/>
  <c r="U72" i="4"/>
  <c r="V72" i="4"/>
  <c r="AJ72" i="4"/>
  <c r="AN72" i="4"/>
  <c r="W72" i="4"/>
  <c r="AK72" i="4"/>
  <c r="X72" i="4"/>
  <c r="AL72" i="4"/>
  <c r="Y72" i="4"/>
  <c r="AM72" i="4"/>
  <c r="Z72" i="4"/>
  <c r="AA72" i="4"/>
  <c r="AB72" i="4"/>
  <c r="AC72" i="4"/>
  <c r="AD72" i="4"/>
  <c r="A73" i="4"/>
  <c r="B73" i="4"/>
  <c r="C73" i="4"/>
  <c r="D73" i="4"/>
  <c r="E73" i="4"/>
  <c r="F73" i="4"/>
  <c r="G73" i="4"/>
  <c r="H73" i="4"/>
  <c r="I73" i="4"/>
  <c r="J73" i="4"/>
  <c r="K73" i="4"/>
  <c r="L73" i="4"/>
  <c r="AI73" i="4"/>
  <c r="M73" i="4"/>
  <c r="N73" i="4"/>
  <c r="O73" i="4"/>
  <c r="P73" i="4"/>
  <c r="Q73" i="4"/>
  <c r="R73" i="4"/>
  <c r="S73" i="4"/>
  <c r="T73" i="4"/>
  <c r="U73" i="4"/>
  <c r="V73" i="4"/>
  <c r="AJ73" i="4"/>
  <c r="AN73" i="4"/>
  <c r="W73" i="4"/>
  <c r="AK73" i="4"/>
  <c r="AO73" i="4"/>
  <c r="X73" i="4"/>
  <c r="AL73" i="4"/>
  <c r="Y73" i="4"/>
  <c r="AM73" i="4"/>
  <c r="Z73" i="4"/>
  <c r="AA73" i="4"/>
  <c r="AB73" i="4"/>
  <c r="AC73" i="4"/>
  <c r="AD73" i="4"/>
  <c r="A74" i="4"/>
  <c r="B74" i="4"/>
  <c r="C74" i="4"/>
  <c r="D74" i="4"/>
  <c r="E74" i="4"/>
  <c r="F74" i="4"/>
  <c r="G74" i="4"/>
  <c r="H74" i="4"/>
  <c r="I74" i="4"/>
  <c r="J74" i="4"/>
  <c r="K74" i="4"/>
  <c r="L74" i="4"/>
  <c r="AI74" i="4"/>
  <c r="M74" i="4"/>
  <c r="N74" i="4"/>
  <c r="O74" i="4"/>
  <c r="P74" i="4"/>
  <c r="Q74" i="4"/>
  <c r="R74" i="4"/>
  <c r="S74" i="4"/>
  <c r="T74" i="4"/>
  <c r="U74" i="4"/>
  <c r="V74" i="4"/>
  <c r="AJ74" i="4"/>
  <c r="W74" i="4"/>
  <c r="AK74" i="4"/>
  <c r="X74" i="4"/>
  <c r="AL74" i="4"/>
  <c r="Y74" i="4"/>
  <c r="AM74" i="4"/>
  <c r="Z74" i="4"/>
  <c r="AA74" i="4"/>
  <c r="AB74" i="4"/>
  <c r="AC74" i="4"/>
  <c r="AD74" i="4"/>
  <c r="A75" i="4"/>
  <c r="B75" i="4"/>
  <c r="C75" i="4"/>
  <c r="D75" i="4"/>
  <c r="E75" i="4"/>
  <c r="F75" i="4"/>
  <c r="G75" i="4"/>
  <c r="H75" i="4"/>
  <c r="I75" i="4"/>
  <c r="J75" i="4"/>
  <c r="K75" i="4"/>
  <c r="L75" i="4"/>
  <c r="AI75" i="4"/>
  <c r="M75" i="4"/>
  <c r="N75" i="4"/>
  <c r="O75" i="4"/>
  <c r="P75" i="4"/>
  <c r="Q75" i="4"/>
  <c r="R75" i="4"/>
  <c r="S75" i="4"/>
  <c r="T75" i="4"/>
  <c r="U75" i="4"/>
  <c r="V75" i="4"/>
  <c r="AJ75" i="4"/>
  <c r="W75" i="4"/>
  <c r="AK75" i="4"/>
  <c r="X75" i="4"/>
  <c r="AL75" i="4"/>
  <c r="Y75" i="4"/>
  <c r="AM75" i="4"/>
  <c r="Z75" i="4"/>
  <c r="AA75" i="4"/>
  <c r="AB75" i="4"/>
  <c r="AC75" i="4"/>
  <c r="AD75" i="4"/>
  <c r="A76" i="4"/>
  <c r="B76" i="4"/>
  <c r="C76" i="4"/>
  <c r="D76" i="4"/>
  <c r="E76" i="4"/>
  <c r="F76" i="4"/>
  <c r="G76" i="4"/>
  <c r="H76" i="4"/>
  <c r="I76" i="4"/>
  <c r="J76" i="4"/>
  <c r="K76" i="4"/>
  <c r="L76" i="4"/>
  <c r="AI76" i="4"/>
  <c r="M76" i="4"/>
  <c r="N76" i="4"/>
  <c r="O76" i="4"/>
  <c r="P76" i="4"/>
  <c r="Q76" i="4"/>
  <c r="R76" i="4"/>
  <c r="S76" i="4"/>
  <c r="T76" i="4"/>
  <c r="U76" i="4"/>
  <c r="V76" i="4"/>
  <c r="AJ76" i="4"/>
  <c r="AN76" i="4"/>
  <c r="W76" i="4"/>
  <c r="AK76" i="4"/>
  <c r="X76" i="4"/>
  <c r="AL76" i="4"/>
  <c r="Y76" i="4"/>
  <c r="AM76" i="4"/>
  <c r="Z76" i="4"/>
  <c r="AA76" i="4"/>
  <c r="AB76" i="4"/>
  <c r="AC76" i="4"/>
  <c r="AD76" i="4"/>
  <c r="A77" i="4"/>
  <c r="B77" i="4"/>
  <c r="C77" i="4"/>
  <c r="D77" i="4"/>
  <c r="E77" i="4"/>
  <c r="F77" i="4"/>
  <c r="G77" i="4"/>
  <c r="H77" i="4"/>
  <c r="I77" i="4"/>
  <c r="J77" i="4"/>
  <c r="K77" i="4"/>
  <c r="L77" i="4"/>
  <c r="AI77" i="4"/>
  <c r="M77" i="4"/>
  <c r="N77" i="4"/>
  <c r="O77" i="4"/>
  <c r="P77" i="4"/>
  <c r="Q77" i="4"/>
  <c r="R77" i="4"/>
  <c r="S77" i="4"/>
  <c r="T77" i="4"/>
  <c r="U77" i="4"/>
  <c r="V77" i="4"/>
  <c r="AJ77" i="4"/>
  <c r="AN77" i="4"/>
  <c r="W77" i="4"/>
  <c r="AK77" i="4"/>
  <c r="AO77" i="4"/>
  <c r="X77" i="4"/>
  <c r="AL77" i="4"/>
  <c r="Y77" i="4"/>
  <c r="AM77" i="4"/>
  <c r="Z77" i="4"/>
  <c r="AA77" i="4"/>
  <c r="AB77" i="4"/>
  <c r="AC77" i="4"/>
  <c r="AD77" i="4"/>
  <c r="AP62" i="4"/>
  <c r="AP63" i="4"/>
  <c r="AP64" i="4"/>
  <c r="AP65" i="4"/>
  <c r="AP66" i="4"/>
  <c r="AP67" i="4"/>
  <c r="AI68" i="4"/>
  <c r="AJ68" i="4"/>
  <c r="AK68" i="4"/>
  <c r="AL68" i="4"/>
  <c r="AM68" i="4"/>
  <c r="AP68" i="4"/>
  <c r="AN68" i="4"/>
  <c r="AP61" i="4"/>
  <c r="B61" i="4"/>
  <c r="C61" i="4"/>
  <c r="D61" i="4"/>
  <c r="E61" i="4"/>
  <c r="F61" i="4"/>
  <c r="G61" i="4"/>
  <c r="H61" i="4"/>
  <c r="I61" i="4"/>
  <c r="J61" i="4"/>
  <c r="K61" i="4"/>
  <c r="L61" i="4"/>
  <c r="AI61" i="4"/>
  <c r="M61" i="4"/>
  <c r="N61" i="4"/>
  <c r="O61" i="4"/>
  <c r="P61" i="4"/>
  <c r="Q61" i="4"/>
  <c r="R61" i="4"/>
  <c r="S61" i="4"/>
  <c r="T61" i="4"/>
  <c r="U61" i="4"/>
  <c r="V61" i="4"/>
  <c r="AJ61" i="4"/>
  <c r="W61" i="4"/>
  <c r="AK61" i="4"/>
  <c r="X61" i="4"/>
  <c r="AL61" i="4"/>
  <c r="Y61" i="4"/>
  <c r="AM61" i="4"/>
  <c r="Z61" i="4"/>
  <c r="AA61" i="4"/>
  <c r="AB61" i="4"/>
  <c r="AC61" i="4"/>
  <c r="AD61" i="4"/>
  <c r="A61" i="4"/>
  <c r="AO76" i="4"/>
  <c r="AO72" i="4"/>
  <c r="AN75" i="4"/>
  <c r="AO75" i="4"/>
  <c r="AN74" i="4"/>
  <c r="AO74" i="4"/>
  <c r="AO68" i="4"/>
  <c r="AN61" i="4"/>
  <c r="AO61" i="4"/>
  <c r="A64" i="4"/>
  <c r="B64" i="4"/>
  <c r="C64" i="4"/>
  <c r="D64" i="4"/>
  <c r="E64" i="4"/>
  <c r="F64" i="4"/>
  <c r="G64" i="4"/>
  <c r="H64" i="4"/>
  <c r="I64" i="4"/>
  <c r="J64" i="4"/>
  <c r="K64" i="4"/>
  <c r="L64" i="4"/>
  <c r="AI64" i="4"/>
  <c r="M64" i="4"/>
  <c r="N64" i="4"/>
  <c r="O64" i="4"/>
  <c r="P64" i="4"/>
  <c r="Q64" i="4"/>
  <c r="R64" i="4"/>
  <c r="S64" i="4"/>
  <c r="T64" i="4"/>
  <c r="U64" i="4"/>
  <c r="V64" i="4"/>
  <c r="AJ64" i="4"/>
  <c r="W64" i="4"/>
  <c r="AK64" i="4"/>
  <c r="X64" i="4"/>
  <c r="AL64" i="4"/>
  <c r="Y64" i="4"/>
  <c r="AM64" i="4"/>
  <c r="Z64" i="4"/>
  <c r="AA64" i="4"/>
  <c r="AB64" i="4"/>
  <c r="AC64" i="4"/>
  <c r="AD64" i="4"/>
  <c r="A65" i="4"/>
  <c r="B65" i="4"/>
  <c r="C65" i="4"/>
  <c r="D65" i="4"/>
  <c r="E65" i="4"/>
  <c r="F65" i="4"/>
  <c r="G65" i="4"/>
  <c r="H65" i="4"/>
  <c r="I65" i="4"/>
  <c r="J65" i="4"/>
  <c r="K65" i="4"/>
  <c r="L65" i="4"/>
  <c r="AI65" i="4"/>
  <c r="M65" i="4"/>
  <c r="N65" i="4"/>
  <c r="O65" i="4"/>
  <c r="P65" i="4"/>
  <c r="Q65" i="4"/>
  <c r="R65" i="4"/>
  <c r="S65" i="4"/>
  <c r="T65" i="4"/>
  <c r="U65" i="4"/>
  <c r="V65" i="4"/>
  <c r="AJ65" i="4"/>
  <c r="W65" i="4"/>
  <c r="AK65" i="4"/>
  <c r="X65" i="4"/>
  <c r="AL65" i="4"/>
  <c r="Y65" i="4"/>
  <c r="AM65" i="4"/>
  <c r="Z65" i="4"/>
  <c r="AA65" i="4"/>
  <c r="AB65" i="4"/>
  <c r="AC65" i="4"/>
  <c r="AD65" i="4"/>
  <c r="A66" i="4"/>
  <c r="B66" i="4"/>
  <c r="C66" i="4"/>
  <c r="D66" i="4"/>
  <c r="E66" i="4"/>
  <c r="F66" i="4"/>
  <c r="G66" i="4"/>
  <c r="H66" i="4"/>
  <c r="I66" i="4"/>
  <c r="J66" i="4"/>
  <c r="K66" i="4"/>
  <c r="L66" i="4"/>
  <c r="AI66" i="4"/>
  <c r="M66" i="4"/>
  <c r="N66" i="4"/>
  <c r="O66" i="4"/>
  <c r="P66" i="4"/>
  <c r="Q66" i="4"/>
  <c r="R66" i="4"/>
  <c r="S66" i="4"/>
  <c r="T66" i="4"/>
  <c r="U66" i="4"/>
  <c r="V66" i="4"/>
  <c r="AJ66" i="4"/>
  <c r="W66" i="4"/>
  <c r="AK66" i="4"/>
  <c r="X66" i="4"/>
  <c r="AL66" i="4"/>
  <c r="Y66" i="4"/>
  <c r="AM66" i="4"/>
  <c r="Z66" i="4"/>
  <c r="AA66" i="4"/>
  <c r="AB66" i="4"/>
  <c r="AC66" i="4"/>
  <c r="AD66" i="4"/>
  <c r="A67" i="4"/>
  <c r="B67" i="4"/>
  <c r="C67" i="4"/>
  <c r="D67" i="4"/>
  <c r="E67" i="4"/>
  <c r="F67" i="4"/>
  <c r="G67" i="4"/>
  <c r="H67" i="4"/>
  <c r="I67" i="4"/>
  <c r="J67" i="4"/>
  <c r="K67" i="4"/>
  <c r="L67" i="4"/>
  <c r="AI67" i="4"/>
  <c r="M67" i="4"/>
  <c r="N67" i="4"/>
  <c r="O67" i="4"/>
  <c r="P67" i="4"/>
  <c r="Q67" i="4"/>
  <c r="R67" i="4"/>
  <c r="S67" i="4"/>
  <c r="T67" i="4"/>
  <c r="U67" i="4"/>
  <c r="V67" i="4"/>
  <c r="AJ67" i="4"/>
  <c r="W67" i="4"/>
  <c r="AK67" i="4"/>
  <c r="X67" i="4"/>
  <c r="AL67" i="4"/>
  <c r="Y67" i="4"/>
  <c r="AM67" i="4"/>
  <c r="Z67" i="4"/>
  <c r="AA67" i="4"/>
  <c r="AB67" i="4"/>
  <c r="AC67" i="4"/>
  <c r="AD67" i="4"/>
  <c r="A70" i="4"/>
  <c r="B70" i="4"/>
  <c r="C70" i="4"/>
  <c r="D70" i="4"/>
  <c r="E70" i="4"/>
  <c r="F70" i="4"/>
  <c r="G70" i="4"/>
  <c r="H70" i="4"/>
  <c r="I70" i="4"/>
  <c r="J70" i="4"/>
  <c r="K70" i="4"/>
  <c r="L70" i="4"/>
  <c r="AI70" i="4"/>
  <c r="M70" i="4"/>
  <c r="N70" i="4"/>
  <c r="O70" i="4"/>
  <c r="P70" i="4"/>
  <c r="Q70" i="4"/>
  <c r="R70" i="4"/>
  <c r="S70" i="4"/>
  <c r="T70" i="4"/>
  <c r="U70" i="4"/>
  <c r="V70" i="4"/>
  <c r="AJ70" i="4"/>
  <c r="W70" i="4"/>
  <c r="AK70" i="4"/>
  <c r="X70" i="4"/>
  <c r="AL70" i="4"/>
  <c r="Y70" i="4"/>
  <c r="AM70" i="4"/>
  <c r="Z70" i="4"/>
  <c r="AA70" i="4"/>
  <c r="AB70" i="4"/>
  <c r="AC70" i="4"/>
  <c r="AD70" i="4"/>
  <c r="AP51" i="4"/>
  <c r="AP52" i="4"/>
  <c r="AP53" i="4"/>
  <c r="AP54" i="4"/>
  <c r="AP55" i="4"/>
  <c r="AP56" i="4"/>
  <c r="AP57" i="4"/>
  <c r="AP58" i="4"/>
  <c r="AP59" i="4"/>
  <c r="AP50" i="4"/>
  <c r="AN70" i="4"/>
  <c r="AO70" i="4"/>
  <c r="AN67" i="4"/>
  <c r="AO67" i="4"/>
  <c r="AN65" i="4"/>
  <c r="AO65" i="4"/>
  <c r="AN66" i="4"/>
  <c r="AO66" i="4"/>
  <c r="AN64" i="4"/>
  <c r="AO64" i="4"/>
  <c r="A46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AK48" i="4"/>
  <c r="X48" i="4"/>
  <c r="AL48" i="4"/>
  <c r="Y48" i="4"/>
  <c r="AM48" i="4"/>
  <c r="Z48" i="4"/>
  <c r="AA48" i="4"/>
  <c r="AB48" i="4"/>
  <c r="AC48" i="4"/>
  <c r="AD48" i="4"/>
  <c r="A55" i="4"/>
  <c r="B55" i="4"/>
  <c r="C55" i="4"/>
  <c r="D55" i="4"/>
  <c r="E55" i="4"/>
  <c r="F55" i="4"/>
  <c r="G55" i="4"/>
  <c r="H55" i="4"/>
  <c r="I55" i="4"/>
  <c r="J55" i="4"/>
  <c r="K55" i="4"/>
  <c r="L55" i="4"/>
  <c r="AI55" i="4"/>
  <c r="M55" i="4"/>
  <c r="N55" i="4"/>
  <c r="O55" i="4"/>
  <c r="P55" i="4"/>
  <c r="Q55" i="4"/>
  <c r="R55" i="4"/>
  <c r="S55" i="4"/>
  <c r="T55" i="4"/>
  <c r="U55" i="4"/>
  <c r="V55" i="4"/>
  <c r="AJ55" i="4"/>
  <c r="AN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56" i="4"/>
  <c r="J56" i="4"/>
  <c r="K56" i="4"/>
  <c r="L56" i="4"/>
  <c r="AI56" i="4"/>
  <c r="M56" i="4"/>
  <c r="N56" i="4"/>
  <c r="O56" i="4"/>
  <c r="P56" i="4"/>
  <c r="Q56" i="4"/>
  <c r="R56" i="4"/>
  <c r="S56" i="4"/>
  <c r="T56" i="4"/>
  <c r="U56" i="4"/>
  <c r="V56" i="4"/>
  <c r="AJ56" i="4"/>
  <c r="AN56" i="4"/>
  <c r="W56" i="4"/>
  <c r="AK56" i="4"/>
  <c r="X56" i="4"/>
  <c r="AL56" i="4"/>
  <c r="Y56" i="4"/>
  <c r="AM56" i="4"/>
  <c r="Z56" i="4"/>
  <c r="AA56" i="4"/>
  <c r="AB56" i="4"/>
  <c r="AC56" i="4"/>
  <c r="AD56" i="4"/>
  <c r="A57" i="4"/>
  <c r="B57" i="4"/>
  <c r="C57" i="4"/>
  <c r="D57" i="4"/>
  <c r="E57" i="4"/>
  <c r="F57" i="4"/>
  <c r="G57" i="4"/>
  <c r="H57" i="4"/>
  <c r="I57" i="4"/>
  <c r="J57" i="4"/>
  <c r="K57" i="4"/>
  <c r="L57" i="4"/>
  <c r="AI57" i="4"/>
  <c r="M57" i="4"/>
  <c r="N57" i="4"/>
  <c r="O57" i="4"/>
  <c r="P57" i="4"/>
  <c r="Q57" i="4"/>
  <c r="R57" i="4"/>
  <c r="S57" i="4"/>
  <c r="T57" i="4"/>
  <c r="U57" i="4"/>
  <c r="V57" i="4"/>
  <c r="AJ57" i="4"/>
  <c r="AN57" i="4"/>
  <c r="W57" i="4"/>
  <c r="AK57" i="4"/>
  <c r="X57" i="4"/>
  <c r="AL57" i="4"/>
  <c r="Y57" i="4"/>
  <c r="AM57" i="4"/>
  <c r="Z57" i="4"/>
  <c r="AA57" i="4"/>
  <c r="AB57" i="4"/>
  <c r="AC57" i="4"/>
  <c r="AD57" i="4"/>
  <c r="A58" i="4"/>
  <c r="B58" i="4"/>
  <c r="C58" i="4"/>
  <c r="D58" i="4"/>
  <c r="E58" i="4"/>
  <c r="F58" i="4"/>
  <c r="G58" i="4"/>
  <c r="H58" i="4"/>
  <c r="I58" i="4"/>
  <c r="J58" i="4"/>
  <c r="K58" i="4"/>
  <c r="L58" i="4"/>
  <c r="AI58" i="4"/>
  <c r="M58" i="4"/>
  <c r="N58" i="4"/>
  <c r="O58" i="4"/>
  <c r="P58" i="4"/>
  <c r="Q58" i="4"/>
  <c r="R58" i="4"/>
  <c r="S58" i="4"/>
  <c r="T58" i="4"/>
  <c r="U58" i="4"/>
  <c r="V58" i="4"/>
  <c r="AJ58" i="4"/>
  <c r="W58" i="4"/>
  <c r="AK58" i="4"/>
  <c r="X58" i="4"/>
  <c r="AL58" i="4"/>
  <c r="Y58" i="4"/>
  <c r="AM58" i="4"/>
  <c r="Z58" i="4"/>
  <c r="AA58" i="4"/>
  <c r="AB58" i="4"/>
  <c r="AC58" i="4"/>
  <c r="AD58" i="4"/>
  <c r="A59" i="4"/>
  <c r="B59" i="4"/>
  <c r="C59" i="4"/>
  <c r="D59" i="4"/>
  <c r="E59" i="4"/>
  <c r="F59" i="4"/>
  <c r="G59" i="4"/>
  <c r="H59" i="4"/>
  <c r="I59" i="4"/>
  <c r="J59" i="4"/>
  <c r="K59" i="4"/>
  <c r="L59" i="4"/>
  <c r="AI59" i="4"/>
  <c r="M59" i="4"/>
  <c r="N59" i="4"/>
  <c r="O59" i="4"/>
  <c r="P59" i="4"/>
  <c r="Q59" i="4"/>
  <c r="R59" i="4"/>
  <c r="S59" i="4"/>
  <c r="T59" i="4"/>
  <c r="U59" i="4"/>
  <c r="V59" i="4"/>
  <c r="AJ59" i="4"/>
  <c r="W59" i="4"/>
  <c r="AK59" i="4"/>
  <c r="X59" i="4"/>
  <c r="AL59" i="4"/>
  <c r="Y59" i="4"/>
  <c r="AM59" i="4"/>
  <c r="Z59" i="4"/>
  <c r="AA59" i="4"/>
  <c r="AB59" i="4"/>
  <c r="AC59" i="4"/>
  <c r="AD59" i="4"/>
  <c r="A62" i="4"/>
  <c r="B62" i="4"/>
  <c r="C62" i="4"/>
  <c r="D62" i="4"/>
  <c r="E62" i="4"/>
  <c r="F62" i="4"/>
  <c r="G62" i="4"/>
  <c r="H62" i="4"/>
  <c r="I62" i="4"/>
  <c r="J62" i="4"/>
  <c r="K62" i="4"/>
  <c r="L62" i="4"/>
  <c r="AI62" i="4"/>
  <c r="M62" i="4"/>
  <c r="N62" i="4"/>
  <c r="O62" i="4"/>
  <c r="P62" i="4"/>
  <c r="Q62" i="4"/>
  <c r="R62" i="4"/>
  <c r="S62" i="4"/>
  <c r="T62" i="4"/>
  <c r="U62" i="4"/>
  <c r="V62" i="4"/>
  <c r="AJ62" i="4"/>
  <c r="W62" i="4"/>
  <c r="AK62" i="4"/>
  <c r="X62" i="4"/>
  <c r="AL62" i="4"/>
  <c r="Y62" i="4"/>
  <c r="AM62" i="4"/>
  <c r="Z62" i="4"/>
  <c r="AA62" i="4"/>
  <c r="AB62" i="4"/>
  <c r="AC62" i="4"/>
  <c r="AD62" i="4"/>
  <c r="A63" i="4"/>
  <c r="B63" i="4"/>
  <c r="C63" i="4"/>
  <c r="D63" i="4"/>
  <c r="E63" i="4"/>
  <c r="F63" i="4"/>
  <c r="G63" i="4"/>
  <c r="H63" i="4"/>
  <c r="I63" i="4"/>
  <c r="J63" i="4"/>
  <c r="K63" i="4"/>
  <c r="L63" i="4"/>
  <c r="AI63" i="4"/>
  <c r="M63" i="4"/>
  <c r="N63" i="4"/>
  <c r="O63" i="4"/>
  <c r="P63" i="4"/>
  <c r="Q63" i="4"/>
  <c r="R63" i="4"/>
  <c r="S63" i="4"/>
  <c r="T63" i="4"/>
  <c r="U63" i="4"/>
  <c r="V63" i="4"/>
  <c r="AJ63" i="4"/>
  <c r="W63" i="4"/>
  <c r="AK63" i="4"/>
  <c r="X63" i="4"/>
  <c r="AL63" i="4"/>
  <c r="Y63" i="4"/>
  <c r="AM63" i="4"/>
  <c r="Z63" i="4"/>
  <c r="AA63" i="4"/>
  <c r="AB63" i="4"/>
  <c r="AC63" i="4"/>
  <c r="AD63" i="4"/>
  <c r="A52" i="4"/>
  <c r="B52" i="4"/>
  <c r="C52" i="4"/>
  <c r="D52" i="4"/>
  <c r="E52" i="4"/>
  <c r="F52" i="4"/>
  <c r="G52" i="4"/>
  <c r="H52" i="4"/>
  <c r="I52" i="4"/>
  <c r="J52" i="4"/>
  <c r="K52" i="4"/>
  <c r="L52" i="4"/>
  <c r="AI52" i="4"/>
  <c r="M52" i="4"/>
  <c r="N52" i="4"/>
  <c r="O52" i="4"/>
  <c r="P52" i="4"/>
  <c r="Q52" i="4"/>
  <c r="R52" i="4"/>
  <c r="S52" i="4"/>
  <c r="T52" i="4"/>
  <c r="U52" i="4"/>
  <c r="V52" i="4"/>
  <c r="AJ52" i="4"/>
  <c r="AN52" i="4"/>
  <c r="W52" i="4"/>
  <c r="AK52" i="4"/>
  <c r="X52" i="4"/>
  <c r="AL52" i="4"/>
  <c r="Y52" i="4"/>
  <c r="AM52" i="4"/>
  <c r="Z52" i="4"/>
  <c r="AA52" i="4"/>
  <c r="AB52" i="4"/>
  <c r="AC52" i="4"/>
  <c r="AD52" i="4"/>
  <c r="A53" i="4"/>
  <c r="B53" i="4"/>
  <c r="C53" i="4"/>
  <c r="D53" i="4"/>
  <c r="E53" i="4"/>
  <c r="F53" i="4"/>
  <c r="G53" i="4"/>
  <c r="H53" i="4"/>
  <c r="I53" i="4"/>
  <c r="J53" i="4"/>
  <c r="K53" i="4"/>
  <c r="L53" i="4"/>
  <c r="AI53" i="4"/>
  <c r="M53" i="4"/>
  <c r="N53" i="4"/>
  <c r="O53" i="4"/>
  <c r="P53" i="4"/>
  <c r="Q53" i="4"/>
  <c r="R53" i="4"/>
  <c r="S53" i="4"/>
  <c r="T53" i="4"/>
  <c r="U53" i="4"/>
  <c r="V53" i="4"/>
  <c r="AJ53" i="4"/>
  <c r="AN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54" i="4"/>
  <c r="J54" i="4"/>
  <c r="K54" i="4"/>
  <c r="L54" i="4"/>
  <c r="AI54" i="4"/>
  <c r="M54" i="4"/>
  <c r="N54" i="4"/>
  <c r="O54" i="4"/>
  <c r="P54" i="4"/>
  <c r="Q54" i="4"/>
  <c r="R54" i="4"/>
  <c r="S54" i="4"/>
  <c r="T54" i="4"/>
  <c r="U54" i="4"/>
  <c r="V54" i="4"/>
  <c r="AJ54" i="4"/>
  <c r="W54" i="4"/>
  <c r="AK54" i="4"/>
  <c r="X54" i="4"/>
  <c r="AL54" i="4"/>
  <c r="Y54" i="4"/>
  <c r="AM54" i="4"/>
  <c r="Z54" i="4"/>
  <c r="AA54" i="4"/>
  <c r="AB54" i="4"/>
  <c r="AC54" i="4"/>
  <c r="AD54" i="4"/>
  <c r="A45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AK45" i="4"/>
  <c r="X45" i="4"/>
  <c r="AL45" i="4"/>
  <c r="Y45" i="4"/>
  <c r="AM45" i="4"/>
  <c r="Z45" i="4"/>
  <c r="AA45" i="4"/>
  <c r="AB45" i="4"/>
  <c r="AC45" i="4"/>
  <c r="AD45" i="4"/>
  <c r="AO52" i="4"/>
  <c r="AO56" i="4"/>
  <c r="AO53" i="4"/>
  <c r="AO57" i="4"/>
  <c r="AO55" i="4"/>
  <c r="AN63" i="4"/>
  <c r="AO63" i="4"/>
  <c r="AN62" i="4"/>
  <c r="AO62" i="4"/>
  <c r="AN58" i="4"/>
  <c r="AO58" i="4"/>
  <c r="AN54" i="4"/>
  <c r="AO54" i="4"/>
  <c r="AN59" i="4"/>
  <c r="AO59" i="4"/>
  <c r="AM27" i="4"/>
  <c r="A28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AK44" i="4"/>
  <c r="X44" i="4"/>
  <c r="AL44" i="4"/>
  <c r="Y44" i="4"/>
  <c r="AM44" i="4"/>
  <c r="Z44" i="4"/>
  <c r="AA44" i="4"/>
  <c r="AB44" i="4"/>
  <c r="AC44" i="4"/>
  <c r="AD44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AK51" i="4"/>
  <c r="X51" i="4"/>
  <c r="AL51" i="4"/>
  <c r="Y51" i="4"/>
  <c r="AM51" i="4"/>
  <c r="Z51" i="4"/>
  <c r="AA51" i="4"/>
  <c r="AB51" i="4"/>
  <c r="AC51" i="4"/>
  <c r="AD51" i="4"/>
  <c r="AM21" i="4"/>
  <c r="AM22" i="4"/>
  <c r="AM23" i="4"/>
  <c r="AM24" i="4"/>
  <c r="AL25" i="4"/>
  <c r="AM25" i="4"/>
  <c r="AM26" i="4"/>
  <c r="AL20" i="4"/>
  <c r="AM20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Y19" i="4"/>
  <c r="AM19" i="4"/>
  <c r="Z19" i="4"/>
  <c r="AA19" i="4"/>
  <c r="AB19" i="4"/>
  <c r="AC19" i="4"/>
  <c r="AD19" i="4"/>
  <c r="AN29" i="4"/>
  <c r="AO29" i="4"/>
  <c r="AN25" i="4"/>
  <c r="AO25" i="4"/>
  <c r="AN44" i="4"/>
  <c r="AO44" i="4"/>
  <c r="AN40" i="4"/>
  <c r="AO40" i="4"/>
  <c r="AN51" i="4"/>
  <c r="AO51" i="4"/>
  <c r="AN50" i="4"/>
  <c r="AO50" i="4"/>
  <c r="AN43" i="4"/>
  <c r="AO43" i="4"/>
  <c r="AN39" i="4"/>
  <c r="AO39" i="4"/>
  <c r="AN35" i="4"/>
  <c r="AO35" i="4"/>
  <c r="AN21" i="4"/>
  <c r="AO21" i="4"/>
  <c r="AN23" i="4"/>
  <c r="AO23" i="4"/>
  <c r="AN38" i="4"/>
  <c r="AO38" i="4"/>
  <c r="AN34" i="4"/>
  <c r="AO34" i="4"/>
  <c r="AN32" i="4"/>
  <c r="AO32" i="4"/>
  <c r="AN41" i="4"/>
  <c r="AO41" i="4"/>
  <c r="AN19" i="4"/>
  <c r="AO19" i="4"/>
  <c r="AN26" i="4"/>
  <c r="AO26" i="4"/>
  <c r="AN24" i="4"/>
  <c r="AO24" i="4"/>
  <c r="AN30" i="4"/>
  <c r="AO30" i="4"/>
  <c r="AN22" i="4"/>
  <c r="AO22" i="4"/>
  <c r="AN37" i="4"/>
  <c r="AO37" i="4"/>
  <c r="AN20" i="4"/>
  <c r="AO20" i="4"/>
  <c r="AN33" i="4"/>
  <c r="AO33" i="4"/>
  <c r="AN42" i="4"/>
  <c r="AO42" i="4"/>
  <c r="AN31" i="4"/>
  <c r="AO31" i="4"/>
  <c r="AN28" i="4"/>
  <c r="AO28" i="4"/>
  <c r="AN27" i="4"/>
  <c r="AO27" i="4"/>
  <c r="AN45" i="4"/>
  <c r="AO45" i="4"/>
  <c r="AN47" i="4"/>
  <c r="AO47" i="4"/>
  <c r="AN46" i="4"/>
  <c r="AO46" i="4"/>
  <c r="AN48" i="4"/>
  <c r="AO48" i="4"/>
  <c r="AN36" i="4"/>
  <c r="AO36" i="4"/>
  <c r="A8" i="4"/>
  <c r="B8" i="4"/>
  <c r="C8" i="4"/>
  <c r="D8" i="4"/>
  <c r="E8" i="4"/>
  <c r="F8" i="4"/>
  <c r="G8" i="4"/>
  <c r="H8" i="4"/>
  <c r="I8" i="4"/>
  <c r="J8" i="4"/>
  <c r="K8" i="4"/>
  <c r="L8" i="4"/>
  <c r="AI8" i="4"/>
  <c r="M8" i="4"/>
  <c r="N8" i="4"/>
  <c r="O8" i="4"/>
  <c r="P8" i="4"/>
  <c r="Q8" i="4"/>
  <c r="R8" i="4"/>
  <c r="S8" i="4"/>
  <c r="T8" i="4"/>
  <c r="U8" i="4"/>
  <c r="V8" i="4"/>
  <c r="AJ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I9" i="4"/>
  <c r="J9" i="4"/>
  <c r="K9" i="4"/>
  <c r="L9" i="4"/>
  <c r="AI9" i="4"/>
  <c r="M9" i="4"/>
  <c r="N9" i="4"/>
  <c r="O9" i="4"/>
  <c r="P9" i="4"/>
  <c r="Q9" i="4"/>
  <c r="R9" i="4"/>
  <c r="S9" i="4"/>
  <c r="T9" i="4"/>
  <c r="U9" i="4"/>
  <c r="V9" i="4"/>
  <c r="AJ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K10" i="4"/>
  <c r="L10" i="4"/>
  <c r="AI10" i="4"/>
  <c r="M10" i="4"/>
  <c r="N10" i="4"/>
  <c r="O10" i="4"/>
  <c r="P10" i="4"/>
  <c r="Q10" i="4"/>
  <c r="R10" i="4"/>
  <c r="S10" i="4"/>
  <c r="T10" i="4"/>
  <c r="U10" i="4"/>
  <c r="V10" i="4"/>
  <c r="AJ10" i="4"/>
  <c r="AN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11" i="4"/>
  <c r="J11" i="4"/>
  <c r="K11" i="4"/>
  <c r="L11" i="4"/>
  <c r="AI11" i="4"/>
  <c r="M11" i="4"/>
  <c r="N11" i="4"/>
  <c r="O11" i="4"/>
  <c r="P11" i="4"/>
  <c r="Q11" i="4"/>
  <c r="R11" i="4"/>
  <c r="S11" i="4"/>
  <c r="T11" i="4"/>
  <c r="U11" i="4"/>
  <c r="V11" i="4"/>
  <c r="AJ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K12" i="4"/>
  <c r="L12" i="4"/>
  <c r="AI12" i="4"/>
  <c r="M12" i="4"/>
  <c r="N12" i="4"/>
  <c r="O12" i="4"/>
  <c r="P12" i="4"/>
  <c r="Q12" i="4"/>
  <c r="R12" i="4"/>
  <c r="S12" i="4"/>
  <c r="T12" i="4"/>
  <c r="U12" i="4"/>
  <c r="V12" i="4"/>
  <c r="AJ12" i="4"/>
  <c r="AN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I13" i="4"/>
  <c r="J13" i="4"/>
  <c r="K13" i="4"/>
  <c r="L13" i="4"/>
  <c r="AI13" i="4"/>
  <c r="M13" i="4"/>
  <c r="N13" i="4"/>
  <c r="O13" i="4"/>
  <c r="P13" i="4"/>
  <c r="Q13" i="4"/>
  <c r="R13" i="4"/>
  <c r="S13" i="4"/>
  <c r="T13" i="4"/>
  <c r="U13" i="4"/>
  <c r="V13" i="4"/>
  <c r="AJ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K14" i="4"/>
  <c r="L14" i="4"/>
  <c r="AI14" i="4"/>
  <c r="M14" i="4"/>
  <c r="N14" i="4"/>
  <c r="O14" i="4"/>
  <c r="P14" i="4"/>
  <c r="Q14" i="4"/>
  <c r="R14" i="4"/>
  <c r="S14" i="4"/>
  <c r="T14" i="4"/>
  <c r="U14" i="4"/>
  <c r="V14" i="4"/>
  <c r="AJ14" i="4"/>
  <c r="AN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15" i="4"/>
  <c r="J15" i="4"/>
  <c r="K15" i="4"/>
  <c r="L15" i="4"/>
  <c r="AI15" i="4"/>
  <c r="M15" i="4"/>
  <c r="N15" i="4"/>
  <c r="O15" i="4"/>
  <c r="P15" i="4"/>
  <c r="Q15" i="4"/>
  <c r="R15" i="4"/>
  <c r="S15" i="4"/>
  <c r="T15" i="4"/>
  <c r="U15" i="4"/>
  <c r="V15" i="4"/>
  <c r="AJ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K16" i="4"/>
  <c r="L16" i="4"/>
  <c r="AI16" i="4"/>
  <c r="M16" i="4"/>
  <c r="N16" i="4"/>
  <c r="O16" i="4"/>
  <c r="P16" i="4"/>
  <c r="Q16" i="4"/>
  <c r="R16" i="4"/>
  <c r="S16" i="4"/>
  <c r="T16" i="4"/>
  <c r="U16" i="4"/>
  <c r="V16" i="4"/>
  <c r="AJ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7" i="4"/>
  <c r="J17" i="4"/>
  <c r="K17" i="4"/>
  <c r="L17" i="4"/>
  <c r="AI17" i="4"/>
  <c r="M17" i="4"/>
  <c r="N17" i="4"/>
  <c r="O17" i="4"/>
  <c r="P17" i="4"/>
  <c r="Q17" i="4"/>
  <c r="R17" i="4"/>
  <c r="S17" i="4"/>
  <c r="T17" i="4"/>
  <c r="U17" i="4"/>
  <c r="V17" i="4"/>
  <c r="AJ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8" i="4"/>
  <c r="J18" i="4"/>
  <c r="K18" i="4"/>
  <c r="L18" i="4"/>
  <c r="AI18" i="4"/>
  <c r="M18" i="4"/>
  <c r="N18" i="4"/>
  <c r="O18" i="4"/>
  <c r="P18" i="4"/>
  <c r="Q18" i="4"/>
  <c r="R18" i="4"/>
  <c r="S18" i="4"/>
  <c r="T18" i="4"/>
  <c r="U18" i="4"/>
  <c r="V18" i="4"/>
  <c r="AJ18" i="4"/>
  <c r="Y18" i="4"/>
  <c r="AM18" i="4"/>
  <c r="Z18" i="4"/>
  <c r="AA18" i="4"/>
  <c r="AB18" i="4"/>
  <c r="AC18" i="4"/>
  <c r="AD18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O14" i="4"/>
  <c r="AO12" i="4"/>
  <c r="AN13" i="4"/>
  <c r="AO13" i="4"/>
  <c r="AN11" i="4"/>
  <c r="AO11" i="4"/>
  <c r="AN9" i="4"/>
  <c r="AO9" i="4"/>
  <c r="AN18" i="4"/>
  <c r="AO18" i="4"/>
  <c r="AN16" i="4"/>
  <c r="AO16" i="4"/>
  <c r="AN8" i="4"/>
  <c r="AO8" i="4"/>
  <c r="AN17" i="4"/>
  <c r="AO17" i="4"/>
  <c r="AN15" i="4"/>
  <c r="AO15" i="4"/>
  <c r="AO10" i="4"/>
</calcChain>
</file>

<file path=xl/sharedStrings.xml><?xml version="1.0" encoding="utf-8"?>
<sst xmlns="http://schemas.openxmlformats.org/spreadsheetml/2006/main" count="2766" uniqueCount="348">
  <si>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</si>
  <si>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</si>
  <si>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</si>
  <si>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</si>
  <si>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</si>
  <si>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</si>
  <si>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</si>
  <si>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</si>
  <si>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</si>
  <si>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</si>
  <si>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</si>
  <si>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</si>
  <si>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</si>
  <si>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</si>
  <si>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</si>
  <si>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</si>
  <si>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</si>
  <si>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</si>
  <si>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</si>
  <si>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</si>
  <si>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</si>
  <si>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</si>
  <si>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</si>
  <si>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</si>
  <si>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</si>
  <si>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</si>
  <si>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</si>
  <si>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</si>
  <si>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</si>
  <si>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</si>
  <si>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</si>
  <si>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</si>
  <si>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</si>
  <si>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</si>
  <si>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</si>
  <si>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</si>
  <si>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</si>
  <si>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</si>
  <si>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</si>
  <si>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</si>
  <si>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</si>
  <si>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</si>
  <si>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</si>
  <si>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</si>
  <si>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</si>
  <si>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</si>
  <si>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</si>
  <si>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</si>
  <si>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</si>
  <si>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</si>
  <si>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</si>
  <si>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</si>
  <si>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</si>
  <si>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</si>
  <si>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</si>
  <si>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</si>
  <si>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</si>
  <si>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</si>
  <si>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</si>
  <si>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</si>
  <si>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</si>
  <si>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</si>
  <si>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</si>
  <si>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</si>
  <si>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</si>
  <si>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</si>
  <si>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</si>
  <si>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</si>
  <si>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</si>
  <si>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</si>
  <si>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</si>
  <si>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</si>
  <si>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</si>
  <si>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</si>
  <si>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</si>
  <si>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</si>
  <si>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</si>
  <si>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</si>
  <si>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</si>
  <si>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</si>
  <si>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</si>
  <si>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</si>
  <si>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</si>
  <si>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</si>
  <si>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</si>
  <si>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</si>
  <si>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</si>
  <si>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</si>
  <si>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</si>
  <si>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</si>
  <si>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</si>
  <si>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</si>
  <si>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</si>
  <si>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</si>
  <si>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</si>
  <si>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</si>
  <si>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</si>
  <si>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</si>
  <si>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</si>
  <si>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</si>
  <si>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</si>
  <si>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</si>
  <si>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</si>
  <si>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</si>
  <si>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</si>
  <si>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</si>
  <si>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</si>
  <si>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</si>
  <si>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</si>
  <si>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</si>
  <si>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</si>
  <si>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</si>
  <si>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</si>
  <si>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</si>
  <si>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</si>
  <si>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</si>
  <si>
    <t xml:space="preserve">Run :    13  Seq  13  Rec  13  File L3A:980014  Date 26-SEP-2013 09:15:28.80    </t>
  </si>
  <si>
    <t xml:space="preserve">Drv : XPOS=  -2.290 YPOS= -13.359 ZPOS=  13.913 DSTD=   0.000                   </t>
  </si>
  <si>
    <t>Run 13</t>
  </si>
  <si>
    <t xml:space="preserve">Run :    14  Seq  14  Rec  14  File L3A:980014  Date 26-SEP-2013 11:18:23.04    </t>
  </si>
  <si>
    <t xml:space="preserve">Drv : XPOS=  -2.290 YPOS= -13.461 ZPOS=  12.913 DSTD=   0.000                   </t>
  </si>
  <si>
    <t xml:space="preserve">Run :    15  Seq  15  Rec  15  File L3A:980014  Date 26-SEP-2013 13:21:38.77    </t>
  </si>
  <si>
    <t xml:space="preserve">Drv : XPOS=  -2.290 YPOS= -13.505 ZPOS=  11.913 DSTD=   0.000                   </t>
  </si>
  <si>
    <t xml:space="preserve">Run :    16  Seq  16  Rec  16  File L3A:980014  Date 26-SEP-2013 15:25:13.64    </t>
  </si>
  <si>
    <t xml:space="preserve">Drv : XPOS=  -2.290 YPOS= -13.475 ZPOS=  10.913 DSTD=   0.000                   </t>
  </si>
  <si>
    <t xml:space="preserve">Run :    17  Seq  17  Rec  17  File L3A:980014  Date 26-SEP-2013 17:29:03.43    </t>
  </si>
  <si>
    <t xml:space="preserve">Drv : XPOS=  -2.290 YPOS= -13.473 ZPOS=   9.913 DSTD=   0.000                   </t>
  </si>
  <si>
    <t xml:space="preserve">Run :    18  Seq  18  Rec  18  File L3A:980014  Date 26-SEP-2013 19:33:44.23    </t>
  </si>
  <si>
    <t xml:space="preserve">Drv : XPOS=  -2.290 YPOS= -13.360 ZPOS=   8.913 DSTD=   0.000                   </t>
  </si>
  <si>
    <t xml:space="preserve">Run :    19  Seq  19  Rec  19  File L3A:980014  Date 26-SEP-2013 21:35:41.18    </t>
  </si>
  <si>
    <t xml:space="preserve">Drv : XPOS=  -2.290 YPOS= -13.332 ZPOS=   7.913 DSTD=   0.000                   </t>
  </si>
  <si>
    <t>Run 14</t>
  </si>
  <si>
    <t>Run 15</t>
  </si>
  <si>
    <t>Run 16</t>
  </si>
  <si>
    <t>Run 17</t>
  </si>
  <si>
    <t>Run 18</t>
  </si>
  <si>
    <t>Run 19</t>
  </si>
  <si>
    <t xml:space="preserve">Run :    20  Seq  20  Rec  20  File L3A:980014  Date 26-SEP-2013 23:40:24.23    </t>
  </si>
  <si>
    <t xml:space="preserve">Drv : XPOS=  -2.290 YPOS= -13.192 ZPOS=   6.913 DSTD=   0.000                   </t>
  </si>
  <si>
    <t xml:space="preserve">Run :    21  Seq  21  Rec  21  File L3A:980014  Date 27-SEP-2013 01:47:12.24    </t>
  </si>
  <si>
    <t xml:space="preserve">Drv : XPOS=  -2.290 YPOS= -13.074 ZPOS=   5.913 DSTD=   0.000                   </t>
  </si>
  <si>
    <t xml:space="preserve">Run :    22  Seq  22  Rec  22  File L3A:980014  Date 27-SEP-2013 03:47:50.87    </t>
  </si>
  <si>
    <t xml:space="preserve">Drv : XPOS=  -2.290 YPOS= -12.988 ZPOS=   4.913 DSTD=   0.000                   </t>
  </si>
  <si>
    <t xml:space="preserve">Run :    23  Seq  23  Rec  23  File L3A:980014  Date 27-SEP-2013 05:51:27.04    </t>
  </si>
  <si>
    <t xml:space="preserve">Drv : XPOS=  -2.290 YPOS= -12.839 ZPOS=   3.913 DSTD=   0.000                   </t>
  </si>
  <si>
    <t xml:space="preserve">Run :    24  Seq  24  Rec  24  File L3A:980014  Date 27-SEP-2013 08:00:33.76    </t>
  </si>
  <si>
    <t xml:space="preserve">Drv : XPOS=  -2.290 YPOS= -12.663 ZPOS=   2.913 DSTD=   0.000                   </t>
  </si>
  <si>
    <t xml:space="preserve">Run :    25  Seq  25  Rec  25  File L3A:980014  Date 27-SEP-2013 10:09:51.13    </t>
  </si>
  <si>
    <t xml:space="preserve">Drv : XPOS=  -2.290 YPOS= -12.382 ZPOS=   1.913 DSTD=   0.000                   </t>
  </si>
  <si>
    <t xml:space="preserve">Run :    26  Seq  26  Rec  26  File L3A:980014  Date 27-SEP-2013 12:16:24.72    </t>
  </si>
  <si>
    <t xml:space="preserve">Drv : XPOS=  -2.290 YPOS= -12.169 ZPOS=   0.913 DSTD=   0.000                   </t>
  </si>
  <si>
    <t xml:space="preserve">Run :    27  Seq  27  Rec  27  File L3A:980014  Date 27-SEP-2013 13:35:44.89    </t>
  </si>
  <si>
    <t xml:space="preserve">Drv : XPOS=  -2.290 YPOS= -12.201 ZPOS=  -0.088 DSTD=   0.000                   </t>
  </si>
  <si>
    <t xml:space="preserve">Run :    28  Seq  28  Rec  28  File L3A:980014  Date 27-SEP-2013 14:55:17.60    </t>
  </si>
  <si>
    <t xml:space="preserve">Drv : XPOS=  -2.290 YPOS= -12.200 ZPOS=  -1.088 DSTD=   0.000                   </t>
  </si>
  <si>
    <t xml:space="preserve">Run :    29  Seq  29  Rec  29  File L3A:980014  Date 27-SEP-2013 16:15:02.13    </t>
  </si>
  <si>
    <t xml:space="preserve">Drv : XPOS=  -2.290 YPOS= -12.209 ZPOS=  -2.088 DSTD=   0.000                   </t>
  </si>
  <si>
    <t xml:space="preserve">Run :    30  Seq  30  Rec  30  File L3A:980014  Date 27-SEP-2013 17:35:04.34    </t>
  </si>
  <si>
    <t xml:space="preserve">Drv : XPOS=  -2.290 YPOS= -12.195 ZPOS=  -3.088 DSTD=   0.000                   </t>
  </si>
  <si>
    <t xml:space="preserve">Run :    31  Seq  31  Rec  31  File L3A:980014  Date 27-SEP-2013 18:55:32.39    </t>
  </si>
  <si>
    <t xml:space="preserve">Drv : XPOS=  -2.290 YPOS= -12.204 ZPOS=  -4.088 DSTD=   0.000                   </t>
  </si>
  <si>
    <t xml:space="preserve">Run :    32  Seq  32  Rec  32  File L3A:980014  Date 27-SEP-2013 20:12:56.95    </t>
  </si>
  <si>
    <t xml:space="preserve">Drv : XPOS=  -2.290 YPOS= -12.224 ZPOS=  -5.088 DSTD=   0.000                   </t>
  </si>
  <si>
    <t xml:space="preserve">Run :    33  Seq  33  Rec  33  File L3A:980014  Date 27-SEP-2013 21:35:59.15    </t>
  </si>
  <si>
    <t xml:space="preserve">Drv : XPOS=  -2.290 YPOS= -12.217 ZPOS=  -6.088 DSTD=   0.000                   </t>
  </si>
  <si>
    <t xml:space="preserve">Run :    34  Seq  34  Rec  34  File L3A:980014  Date 27-SEP-2013 22:51:28.62    </t>
  </si>
  <si>
    <t xml:space="preserve">Mode: MW CENTR_PHI  Npts     1  Mon1[  DB]=    1000 *  1496  Mon2[CF]=*      1  </t>
  </si>
  <si>
    <t xml:space="preserve">Drv : XPOS=  -2.290 YPOS= -12.866 ZPOS=  19.573 DSTD=   0.000                   </t>
  </si>
  <si>
    <t xml:space="preserve">Run :    35  Seq  35  Rec  35  File L3A:980014  Date 28-SEP-2013 00:18:09.81    </t>
  </si>
  <si>
    <t xml:space="preserve">Drv : XPOS=  -2.290 YPOS= -12.827 ZPOS=  19.243 DSTD=   0.000                   </t>
  </si>
  <si>
    <t xml:space="preserve">Run :    36  Seq  36  Rec  36  File L3A:980014  Date 28-SEP-2013 02:19:17.07    </t>
  </si>
  <si>
    <t xml:space="preserve">Drv : XPOS=  -2.290 YPOS= -12.857 ZPOS=  18.583 DSTD=   0.000                   </t>
  </si>
  <si>
    <t xml:space="preserve">Run :    37  Seq  37  Rec  37  File L3A:980014  Date 28-SEP-2013 04:22:03.22    </t>
  </si>
  <si>
    <t xml:space="preserve">Drv : XPOS=  -2.290 YPOS= -12.926 ZPOS=  18.253 DSTD=   0.000                   </t>
  </si>
  <si>
    <t xml:space="preserve">Run :    38  Seq  38  Rec  38  File L3A:980014  Date 28-SEP-2013 05:54:24.35    </t>
  </si>
  <si>
    <t xml:space="preserve">Drv : XPOS=  -2.290 YPOS= -12.716 ZPOS=  19.573 DSTD=   0.000                   </t>
  </si>
  <si>
    <t xml:space="preserve">Run :    39  Seq  39  Rec  39  File L3A:980014  Date 28-SEP-2013 07:26:48.22    </t>
  </si>
  <si>
    <t xml:space="preserve">Drv : XPOS=  -2.290 YPOS= -12.677 ZPOS=  19.243 DSTD=   0.000                   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</si>
  <si>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</si>
  <si>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</si>
  <si>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</si>
  <si>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</si>
  <si>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</si>
  <si>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</si>
  <si>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</si>
  <si>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</si>
  <si>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</si>
  <si>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</si>
  <si>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</si>
  <si>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</si>
  <si>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</si>
  <si>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</si>
  <si>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</si>
  <si>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</si>
  <si>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</si>
  <si>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</si>
  <si>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</si>
  <si>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</si>
  <si>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 xml:space="preserve">Run :    40  Seq  40  Rec  40  File L3A:980014  Date 28-SEP-2013 09:29:57.76    </t>
  </si>
  <si>
    <t xml:space="preserve">Drv : XPOS=  -2.290 YPOS= -12.638 ZPOS=  18.913 DSTD=   0.000                   </t>
  </si>
  <si>
    <t xml:space="preserve">Run :    41  Seq  41  Rec  41  File L3A:980014  Date 28-SEP-2013 11:33:08.87    </t>
  </si>
  <si>
    <t xml:space="preserve">Drv : XPOS=  -2.290 YPOS= -12.707 ZPOS=  18.583 DSTD=   0.000                   </t>
  </si>
  <si>
    <t xml:space="preserve">Run :    42  Seq  42  Rec  42  File L3A:980014  Date 28-SEP-2013 13:36:27.95    </t>
  </si>
  <si>
    <t xml:space="preserve">Drv : XPOS=  -2.290 YPOS= -12.776 ZPOS=  18.253 DSTD=   0.000                   </t>
  </si>
  <si>
    <t xml:space="preserve">Run :    43  Seq  43  Rec  43  File L3A:980014  Date 28-SEP-2013 15:08:56.78    </t>
  </si>
  <si>
    <t xml:space="preserve">Drv : XPOS=  -2.290 YPOS= -12.311 ZPOS=   1.573 DSTD=   0.000                   </t>
  </si>
  <si>
    <t>Run 40</t>
  </si>
  <si>
    <t>Run 41</t>
  </si>
  <si>
    <t>Run 42</t>
  </si>
  <si>
    <t>Run 43</t>
  </si>
  <si>
    <t xml:space="preserve">Run :    44  Seq  44  Rec  44  File L3A:980014  Date 28-SEP-2013 16:41:23.42    </t>
  </si>
  <si>
    <t xml:space="preserve">Drv : XPOS=  -2.290 YPOS= -12.240 ZPOS=   1.243 DSTD=   0.000                   </t>
  </si>
  <si>
    <t xml:space="preserve">Run :    45  Seq  45  Rec  45  File L3A:980014  Date 28-SEP-2013 18:44:36.51    </t>
  </si>
  <si>
    <t xml:space="preserve">Drv : XPOS=  -2.290 YPOS= -12.180 ZPOS=   0.583 DSTD=   0.000                   </t>
  </si>
  <si>
    <t xml:space="preserve">Run :    46  Seq  46  Rec  46  File L3A:980014  Date 28-SEP-2013 20:48:00.11    </t>
  </si>
  <si>
    <t xml:space="preserve">Drv : XPOS=  -2.290 YPOS= -12.190 ZPOS=   0.253 DSTD=   0.000                   </t>
  </si>
  <si>
    <t xml:space="preserve">Run :    47  Seq  47  Rec  47  File L3A:980014  Date 28-SEP-2013 22:20:38.38    </t>
  </si>
  <si>
    <t xml:space="preserve">Drv : XPOS=  -2.290 YPOS= -12.161 ZPOS=   1.573 DSTD=   0.000                   </t>
  </si>
  <si>
    <t xml:space="preserve">Run :    48  Seq  48  Rec  48  File L3A:980014  Date 28-SEP-2013 23:53:17.23    </t>
  </si>
  <si>
    <t xml:space="preserve">Drv : XPOS=  -2.290 YPOS= -12.090 ZPOS=   1.243 DSTD=   0.000                   </t>
  </si>
  <si>
    <t xml:space="preserve">Run :    49  Seq  49  Rec  49  File L3A:980014  Date 29-SEP-2013 01:56:46.33    </t>
  </si>
  <si>
    <t xml:space="preserve">Drv : XPOS=  -2.290 YPOS= -12.019 ZPOS=   0.913 DSTD=   0.000                   </t>
  </si>
  <si>
    <t xml:space="preserve">Run :    50  Seq  50  Rec  50  File L3A:980014  Date 29-SEP-2013 04:00:19.45    </t>
  </si>
  <si>
    <t xml:space="preserve">Drv : XPOS=  -2.290 YPOS= -12.030 ZPOS=   0.583 DSTD=   0.000                   </t>
  </si>
  <si>
    <t xml:space="preserve">Run :    51  Seq  51  Rec  51  File L3A:980014  Date 29-SEP-2013 06:04:00.63    </t>
  </si>
  <si>
    <t xml:space="preserve">Drv : XPOS=  -2.290 YPOS= -12.040 ZPOS=   0.253 DSTD=   0.000                   </t>
  </si>
  <si>
    <t xml:space="preserve">Run :    52  Seq  52  Rec  52  File L3A:980014  Date 29-SEP-2013 07:36:45.18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</si>
  <si>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</si>
  <si>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</si>
  <si>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 -2.290 YPOS= -13.173 ZPOS=   0.000 DSTD=   0.000                   </t>
  </si>
  <si>
    <t xml:space="preserve">Run :    53  Seq  53  Rec  53  File L3A:980014  Date 29-SEP-2013 07:36:57.46    </t>
  </si>
  <si>
    <t xml:space="preserve">Drv : XPOS=  -2.290 YPOS= -13.173 ZPOS=   9.913 DSTD=   0.000                   </t>
  </si>
  <si>
    <t xml:space="preserve">Run :    54  Seq  54  Rec  54  File L3A:980014  Date 29-SEP-2013 09:40:56.79    </t>
  </si>
  <si>
    <t xml:space="preserve">Drv : XPOS=  -2.290 YPOS= -12.873 ZPOS=   9.913 DSTD=   0.000                   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</si>
  <si>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</si>
  <si>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</si>
  <si>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</si>
  <si>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</si>
  <si>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</si>
  <si>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</si>
  <si>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</si>
  <si>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</si>
  <si>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</si>
  <si>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</si>
  <si>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</si>
  <si>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</si>
  <si>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 xml:space="preserve">Run :    55  Seq  55  Rec  55  File L3A:980014  Date 29-SEP-2013 11:44:54.64    </t>
  </si>
  <si>
    <t xml:space="preserve">Drv : XPOS=  -2.290 YPOS= -12.573 ZPOS=   9.913 DSTD=   0.000                   </t>
  </si>
  <si>
    <t xml:space="preserve">Run :    56  Seq  56  Rec  56  File L3A:980014  Date 29-SEP-2013 13:49:02.88    </t>
  </si>
  <si>
    <t xml:space="preserve">Drv : XPOS=  -2.290 YPOS= -12.273 ZPOS=   9.913 DSTD=   0.000                   </t>
  </si>
  <si>
    <t xml:space="preserve">Run :    57  Seq  57  Rec  57  File L3A:980014  Date 29-SEP-2013 15:53:18.00    </t>
  </si>
  <si>
    <t xml:space="preserve">Drv : XPOS=  -2.290 YPOS= -11.973 ZPOS=   9.913 DSTD=   0.000                   </t>
  </si>
  <si>
    <t xml:space="preserve">Run :    58  Seq  58  Rec  58  File L3A:980014  Date 29-SEP-2013 17:57:51.07    </t>
  </si>
  <si>
    <t xml:space="preserve">Drv : XPOS=  -2.290 YPOS= -11.673 ZPOS=   9.913 DSTD=   0.000                   </t>
  </si>
  <si>
    <t xml:space="preserve">Run :    59  Seq  59  Rec  59  File L3A:980014  Date 29-SEP-2013 20:03:19.26    </t>
  </si>
  <si>
    <t xml:space="preserve">Drv :  2TM=  71.870 TMFR=  35.935  PSI= -45.100  PHI= -90.200 DSRD=  12.000     </t>
  </si>
  <si>
    <t xml:space="preserve">Drv : XPOS=  -2.290 YPOS= -13.623 ZPOS=   9.913 DSTD=   0.000                   </t>
  </si>
  <si>
    <t xml:space="preserve">Run :    60  Seq  60  Rec  60  File L3A:980014  Date 29-SEP-2013 20:03:35.18    </t>
  </si>
  <si>
    <t xml:space="preserve">Drv : XPOS=  -2.290 YPOS= -11.014 ZPOS=  25.913 DSTD=   0.000                   </t>
  </si>
  <si>
    <t>Run 55</t>
  </si>
  <si>
    <t>Run 56</t>
  </si>
  <si>
    <t>Run 57</t>
  </si>
  <si>
    <t>Run 58</t>
  </si>
  <si>
    <t>Run 59</t>
  </si>
  <si>
    <t>Run 60</t>
  </si>
  <si>
    <t xml:space="preserve">Run :    61  Seq  61  Rec  61  File L3A:980014  Date 29-SEP-2013 21:22:08.88    </t>
  </si>
  <si>
    <t xml:space="preserve">Drv : XPOS=  -2.290 YPOS= -10.747 ZPOS=  21.913 DSTD=   0.000                   </t>
  </si>
  <si>
    <t xml:space="preserve">Run :    62  Seq  62  Rec  62  File L3A:980014  Date 29-SEP-2013 22:40:05.22    </t>
  </si>
  <si>
    <t xml:space="preserve">Drv : XPOS=  -2.290 YPOS= -10.645 ZPOS=  17.913 DSTD=   0.000                   </t>
  </si>
  <si>
    <t xml:space="preserve">Run :    63  Seq  63  Rec  63  File L3A:980014  Date 29-SEP-2013 23:58:01.77    </t>
  </si>
  <si>
    <t xml:space="preserve">Drv : XPOS=  -2.290 YPOS= -11.009 ZPOS=  13.913 DSTD=   0.000                   </t>
  </si>
  <si>
    <t xml:space="preserve">Run :    64  Seq  64  Rec  64  File L3A:980014  Date 30-SEP-2013 02:03:15.96    </t>
  </si>
  <si>
    <t xml:space="preserve">Drv : XPOS=  -2.290 YPOS= -11.123 ZPOS=   9.913 DSTD=   0.000                   </t>
  </si>
  <si>
    <t xml:space="preserve">Run :    65  Seq  65  Rec  65  File L3A:980014  Date 30-SEP-2013 04:00:11.44    </t>
  </si>
  <si>
    <t xml:space="preserve">Drv : XPOS=  -2.290 YPOS= -10.724 ZPOS=   5.913 DSTD=   0.000                   </t>
  </si>
  <si>
    <t xml:space="preserve">Run :    66  Seq  66  Rec  66  File L3A:980014  Date 30-SEP-2013 05:55:19.28    </t>
  </si>
  <si>
    <t xml:space="preserve">Drv : XPOS=  -2.290 YPOS= -10.032 ZPOS=   1.913 DSTD=   0.000                   </t>
  </si>
  <si>
    <t xml:space="preserve">Run :    67  Seq  67  Rec  67  File L3A:980014  Date 30-SEP-2013 07:11:58.47    </t>
  </si>
  <si>
    <t xml:space="preserve">Drv : XPOS=  -2.290 YPOS=  -9.859 ZPOS=  -2.088 DSTD=   0.000                   </t>
  </si>
  <si>
    <t>Run 61</t>
  </si>
  <si>
    <t>Run 62</t>
  </si>
  <si>
    <t>Run 63</t>
  </si>
  <si>
    <t>Run 64</t>
  </si>
  <si>
    <t>Run 65</t>
  </si>
  <si>
    <t>Run 66</t>
  </si>
  <si>
    <t>Run 67</t>
  </si>
  <si>
    <t xml:space="preserve">Run :    68  Seq  68  Rec  68  File L3A:980014  Date 30-SEP-2013 08:29:15.22    </t>
  </si>
  <si>
    <t xml:space="preserve">Drv : XPOS=  -2.290 YPOS=  -9.867 ZPOS=  -6.088 DSTD=   0.000                   </t>
  </si>
  <si>
    <t xml:space="preserve">Run :    69  Seq   1  Rec  13  File L3A:980014  Date 30-SEP-2013 13:13:46.95    </t>
  </si>
  <si>
    <t xml:space="preserve">Drv :  2TM=  71.870 TMFR=  35.935  PSI= -45.100  PHI= -90.200 DSRD=   5.000     </t>
  </si>
  <si>
    <t xml:space="preserve">Osc : PSI will oscillate     3.000 deg. during count.                           </t>
  </si>
  <si>
    <t xml:space="preserve">Run :    70  Seq   2  Rec  14  File L3A:980014  Date 30-SEP-2013 15:17:12.84    </t>
  </si>
  <si>
    <t xml:space="preserve">Run :    71  Seq   3  Rec  15  File L3A:980014  Date 30-SEP-2013 17:21:35.28    </t>
  </si>
  <si>
    <t xml:space="preserve">Run :    72  Seq   4  Rec  16  File L3A:980014  Date 30-SEP-2013 19:29:34.52    </t>
  </si>
  <si>
    <t xml:space="preserve">Run :    73  Seq   5  Rec  17  File L3A:980014  Date 30-SEP-2013 21:36:58.91    </t>
  </si>
  <si>
    <t xml:space="preserve">Run :    74  Seq   6  Rec  18  File L3A:980014  Date 30-SEP-2013 23:44:06.23    </t>
  </si>
  <si>
    <t xml:space="preserve">Run :    75  Seq   7  Rec  19  File L3A:980014  Date  1-OCT-2013 01:50:54.90    </t>
  </si>
  <si>
    <t xml:space="preserve">Run :    76  Seq   8  Rec  20  File L3A:980014  Date  1-OCT-2013 03:57:20.55    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</si>
  <si>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</si>
  <si>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</si>
  <si>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</si>
  <si>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</si>
  <si>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</si>
  <si>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</si>
  <si>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</si>
  <si>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</si>
  <si>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</si>
  <si>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 xml:space="preserve">Run :    77  Seq   1  Rec  69  File L3A:980014  Date  1-OCT-2013 11:39:28.84    </t>
  </si>
  <si>
    <t xml:space="preserve">Drv : XPOS=  -2.290 YPOS= -10.898 ZPOS=  15.913 DSTD=   0.000                   </t>
  </si>
  <si>
    <t xml:space="preserve">Run :    78  Seq   2  Rec  70  File L3A:980014  Date  1-OCT-2013 12:58:23.05    </t>
  </si>
  <si>
    <t xml:space="preserve">Drv : XPOS=  -2.290 YPOS= -11.155 ZPOS=  11.913 DSTD=   0.000                   </t>
  </si>
  <si>
    <t>Run 77</t>
  </si>
  <si>
    <t>Run 78</t>
  </si>
  <si>
    <t xml:space="preserve">Run :    79  Seq   1  Rec  71  File L3A:980014  Date  1-OCT-2013 14:30:31.79    </t>
  </si>
  <si>
    <t xml:space="preserve">Mode: MW CENTR_PHI  Npts     1  Mon1[  DB]=    1000 *  1500  Mon2[CF]=*      1  </t>
  </si>
  <si>
    <t xml:space="preserve">Drv : XPOS=  -2.290 YPOS= -10.982 ZPOS=   7.913 DSTD=   0.000                   </t>
  </si>
  <si>
    <t xml:space="preserve">Run :    80  Seq   2  Rec  72  File L3A:980014  Date  1-OCT-2013 16:04:16.33    </t>
  </si>
  <si>
    <t xml:space="preserve">Mode: MW CENTR_PHI  Npts     1  Mon1[  DB]=    1000 *  1800  Mon2[CF]=*      1  </t>
  </si>
  <si>
    <t xml:space="preserve">Drv : XPOS=  -2.290 YPOS= -10.489 ZPOS=   3.913 DSTD=   0.000                   </t>
  </si>
  <si>
    <t xml:space="preserve">Run :    81  Seq   3  Rec  73  File L3A:980014  Date  1-OCT-2013 17:56:38.62    </t>
  </si>
  <si>
    <t xml:space="preserve">Drv : XPOS=  -2.290 YPOS= -10.946 ZPOS=  14.913 DSTD=   0.000                   </t>
  </si>
  <si>
    <t xml:space="preserve">Run :    82  Seq   4  Rec  74  File L3A:980014  Date  1-OCT-2013 19:48:50.78    </t>
  </si>
  <si>
    <t xml:space="preserve">Drv : XPOS=  -2.290 YPOS= -11.111 ZPOS=  12.913 DSTD=   0.000                   </t>
  </si>
  <si>
    <t xml:space="preserve">Run :    83  Seq   5  Rec  75  File L3A:980014  Date  1-OCT-2013 21:41:00.67    </t>
  </si>
  <si>
    <t xml:space="preserve">Drv : XPOS=  -2.290 YPOS= -11.125 ZPOS=  10.913 DSTD=   0.000                   </t>
  </si>
  <si>
    <t xml:space="preserve">Run :    84  Seq   6  Rec  76  File L3A:980014  Date  1-OCT-2013 23:33:13.05    </t>
  </si>
  <si>
    <t xml:space="preserve">Drv : XPOS=  -2.290 YPOS= -11.010 ZPOS=   8.913 DSTD=   0.000                   </t>
  </si>
  <si>
    <t xml:space="preserve">Run :    85  Seq   7  Rec  77  File L3A:980014  Date  2-OCT-2013 01:25:17.43    </t>
  </si>
  <si>
    <t xml:space="preserve">Drv : XPOS=  -2.290 YPOS= -10.842 ZPOS=   6.913 DSTD=   0.000                   </t>
  </si>
  <si>
    <t xml:space="preserve">Run :    86  Seq   8  Rec  78  File L3A:980014  Date  2-OCT-2013 03:17:02.72    </t>
  </si>
  <si>
    <t xml:space="preserve">Drv : XPOS=  -2.290 YPOS= -10.638 ZPOS=   4.913 DSTD=   0.000                   </t>
  </si>
  <si>
    <t xml:space="preserve">Run :    87  Seq   9  Rec  63  File L3A:980014  Date  2-OCT-2013 05:08:48.67    </t>
  </si>
  <si>
    <t xml:space="preserve">Run :    88  Seq  10  Rec  64  File L3A:980014  Date  2-OCT-2013 06:21:01.28    </t>
  </si>
  <si>
    <t xml:space="preserve">Mode: MW CENTR_PHI  Npts     1  Mon1[  DB]=     850 *  1994  Mon2[CF]=*      1  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</si>
  <si>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</si>
  <si>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</si>
  <si>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</si>
  <si>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</si>
  <si>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</si>
  <si>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</si>
  <si>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</si>
  <si>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</si>
  <si>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</si>
  <si>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</si>
  <si>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Longitudinal</t>
  </si>
  <si>
    <t>1/2Weld</t>
  </si>
  <si>
    <t>1/4Weld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</si>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</sst>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35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0" borderId="0" xfId="0" applyFill="1"/>
    <xf numFmtId="1" fontId="0" fillId="0" borderId="0" xfId="0" applyNumberFormat="1" applyFont="1"/>
    <xf numFmtId="166" fontId="23" fillId="36" borderId="0" xfId="0" applyNumberFormat="1" applyFont="1" applyFill="1" applyAlignment="1">
      <alignment horizontal="center"/>
    </xf>
    <xf numFmtId="0" fontId="23" fillId="36" borderId="0" xfId="0" applyFont="1" applyFill="1"/>
    <xf numFmtId="0" fontId="24" fillId="0" borderId="0" xfId="0" applyFont="1" applyAlignment="1">
      <alignment horizontal="center"/>
    </xf>
    <xf numFmtId="166" fontId="23" fillId="0" borderId="0" xfId="0" applyNumberFormat="1" applyFont="1"/>
  </cellXfs>
  <cellStyles count="10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468.0</c:v>
                </c:pt>
                <c:pt idx="1">
                  <c:v>508.0</c:v>
                </c:pt>
                <c:pt idx="2">
                  <c:v>572.0</c:v>
                </c:pt>
                <c:pt idx="3">
                  <c:v>550.0</c:v>
                </c:pt>
                <c:pt idx="4">
                  <c:v>560.0</c:v>
                </c:pt>
                <c:pt idx="5">
                  <c:v>590.0</c:v>
                </c:pt>
                <c:pt idx="6">
                  <c:v>581.0</c:v>
                </c:pt>
                <c:pt idx="7">
                  <c:v>578.0</c:v>
                </c:pt>
                <c:pt idx="8">
                  <c:v>629.0</c:v>
                </c:pt>
                <c:pt idx="9">
                  <c:v>677.0</c:v>
                </c:pt>
                <c:pt idx="10">
                  <c:v>639.0</c:v>
                </c:pt>
                <c:pt idx="11">
                  <c:v>682.0</c:v>
                </c:pt>
                <c:pt idx="12">
                  <c:v>755.0</c:v>
                </c:pt>
                <c:pt idx="13">
                  <c:v>820.0</c:v>
                </c:pt>
                <c:pt idx="14">
                  <c:v>874.0</c:v>
                </c:pt>
                <c:pt idx="15">
                  <c:v>864.0</c:v>
                </c:pt>
                <c:pt idx="16">
                  <c:v>831.0</c:v>
                </c:pt>
                <c:pt idx="17">
                  <c:v>820.0</c:v>
                </c:pt>
                <c:pt idx="18">
                  <c:v>808.0</c:v>
                </c:pt>
                <c:pt idx="19">
                  <c:v>762.0</c:v>
                </c:pt>
                <c:pt idx="20">
                  <c:v>696.0</c:v>
                </c:pt>
                <c:pt idx="21">
                  <c:v>674.0</c:v>
                </c:pt>
                <c:pt idx="22">
                  <c:v>668.0</c:v>
                </c:pt>
                <c:pt idx="23">
                  <c:v>682.0</c:v>
                </c:pt>
                <c:pt idx="24">
                  <c:v>692.0</c:v>
                </c:pt>
                <c:pt idx="25">
                  <c:v>678.0</c:v>
                </c:pt>
                <c:pt idx="26">
                  <c:v>634.0</c:v>
                </c:pt>
                <c:pt idx="27">
                  <c:v>648.0</c:v>
                </c:pt>
                <c:pt idx="28">
                  <c:v>658.0</c:v>
                </c:pt>
                <c:pt idx="29">
                  <c:v>649.0</c:v>
                </c:pt>
                <c:pt idx="30">
                  <c:v>649.0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</c:v>
                </c:pt>
                <c:pt idx="3" formatCode="0">
                  <c:v>567.588141329184</c:v>
                </c:pt>
                <c:pt idx="4" formatCode="0">
                  <c:v>571.81348490702</c:v>
                </c:pt>
                <c:pt idx="5" formatCode="0">
                  <c:v>576.5628569058243</c:v>
                </c:pt>
                <c:pt idx="6" formatCode="0">
                  <c:v>583.3093760320645</c:v>
                </c:pt>
                <c:pt idx="7" formatCode="0">
                  <c:v>593.6458918211335</c:v>
                </c:pt>
                <c:pt idx="8" formatCode="0">
                  <c:v>609.8085110883958</c:v>
                </c:pt>
                <c:pt idx="9" formatCode="0">
                  <c:v>634.2149726908958</c:v>
                </c:pt>
                <c:pt idx="10" formatCode="0">
                  <c:v>667.0731326476908</c:v>
                </c:pt>
                <c:pt idx="11" formatCode="0">
                  <c:v>710.9531845286148</c:v>
                </c:pt>
                <c:pt idx="12" formatCode="0">
                  <c:v>760.192187763541</c:v>
                </c:pt>
                <c:pt idx="13" formatCode="0">
                  <c:v>805.362354533896</c:v>
                </c:pt>
                <c:pt idx="14" formatCode="0">
                  <c:v>842.777555954567</c:v>
                </c:pt>
                <c:pt idx="15" formatCode="0">
                  <c:v>861.0068365236393</c:v>
                </c:pt>
                <c:pt idx="16" formatCode="0">
                  <c:v>855.7177939602622</c:v>
                </c:pt>
                <c:pt idx="17" formatCode="0">
                  <c:v>829.7124217581037</c:v>
                </c:pt>
                <c:pt idx="18" formatCode="0">
                  <c:v>793.978510120846</c:v>
                </c:pt>
                <c:pt idx="19" formatCode="0">
                  <c:v>752.2004742698043</c:v>
                </c:pt>
                <c:pt idx="20" formatCode="0">
                  <c:v>713.8130234820832</c:v>
                </c:pt>
                <c:pt idx="21" formatCode="0">
                  <c:v>684.741340356864</c:v>
                </c:pt>
                <c:pt idx="22" formatCode="0">
                  <c:v>665.1981842504493</c:v>
                </c:pt>
                <c:pt idx="23" formatCode="0">
                  <c:v>655.2380748254756</c:v>
                </c:pt>
                <c:pt idx="24" formatCode="0">
                  <c:v>651.7265507033119</c:v>
                </c:pt>
                <c:pt idx="25" formatCode="0">
                  <c:v>651.6016196776356</c:v>
                </c:pt>
                <c:pt idx="26" formatCode="0">
                  <c:v>653.5464573870509</c:v>
                </c:pt>
                <c:pt idx="27" formatCode="0">
                  <c:v>656.7343073022592</c:v>
                </c:pt>
                <c:pt idx="28" formatCode="0">
                  <c:v>659.9382520957939</c:v>
                </c:pt>
                <c:pt idx="29" formatCode="0">
                  <c:v>663.7482711625597</c:v>
                </c:pt>
                <c:pt idx="30" formatCode="0">
                  <c:v>667.3957865775955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92536"/>
        <c:axId val="2145389368"/>
      </c:scatterChart>
      <c:valAx>
        <c:axId val="214539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389368"/>
        <c:crosses val="autoZero"/>
        <c:crossBetween val="midCat"/>
      </c:valAx>
      <c:valAx>
        <c:axId val="2145389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392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782.0</c:v>
                </c:pt>
                <c:pt idx="1">
                  <c:v>842.0</c:v>
                </c:pt>
                <c:pt idx="2">
                  <c:v>922.0</c:v>
                </c:pt>
                <c:pt idx="3">
                  <c:v>871.0</c:v>
                </c:pt>
                <c:pt idx="4">
                  <c:v>950.0</c:v>
                </c:pt>
                <c:pt idx="5">
                  <c:v>979.0</c:v>
                </c:pt>
                <c:pt idx="6">
                  <c:v>985.0</c:v>
                </c:pt>
                <c:pt idx="7">
                  <c:v>997.0</c:v>
                </c:pt>
                <c:pt idx="8">
                  <c:v>1013.0</c:v>
                </c:pt>
                <c:pt idx="9">
                  <c:v>1127.0</c:v>
                </c:pt>
                <c:pt idx="10">
                  <c:v>1127.0</c:v>
                </c:pt>
                <c:pt idx="11">
                  <c:v>1146.0</c:v>
                </c:pt>
                <c:pt idx="12">
                  <c:v>1259.0</c:v>
                </c:pt>
                <c:pt idx="13">
                  <c:v>1267.0</c:v>
                </c:pt>
                <c:pt idx="14">
                  <c:v>1344.0</c:v>
                </c:pt>
                <c:pt idx="15">
                  <c:v>1292.0</c:v>
                </c:pt>
                <c:pt idx="16">
                  <c:v>1380.0</c:v>
                </c:pt>
                <c:pt idx="17">
                  <c:v>1257.0</c:v>
                </c:pt>
                <c:pt idx="18">
                  <c:v>1246.0</c:v>
                </c:pt>
                <c:pt idx="19">
                  <c:v>1225.0</c:v>
                </c:pt>
                <c:pt idx="20">
                  <c:v>1259.0</c:v>
                </c:pt>
                <c:pt idx="21">
                  <c:v>1186.0</c:v>
                </c:pt>
                <c:pt idx="22">
                  <c:v>1178.0</c:v>
                </c:pt>
                <c:pt idx="23">
                  <c:v>1082.0</c:v>
                </c:pt>
                <c:pt idx="24">
                  <c:v>1170.0</c:v>
                </c:pt>
                <c:pt idx="25">
                  <c:v>1106.0</c:v>
                </c:pt>
                <c:pt idx="26">
                  <c:v>1085.0</c:v>
                </c:pt>
                <c:pt idx="27">
                  <c:v>1130.0</c:v>
                </c:pt>
                <c:pt idx="28">
                  <c:v>1090.0</c:v>
                </c:pt>
                <c:pt idx="29">
                  <c:v>1077.0</c:v>
                </c:pt>
                <c:pt idx="30">
                  <c:v>1056.0</c:v>
                </c:pt>
                <c:pt idx="31">
                  <c:v>1045.0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</c:v>
                </c:pt>
                <c:pt idx="3" formatCode="0">
                  <c:v>915.907315256967</c:v>
                </c:pt>
                <c:pt idx="4" formatCode="0">
                  <c:v>932.4725675252203</c:v>
                </c:pt>
                <c:pt idx="5" formatCode="0">
                  <c:v>952.0193156066022</c:v>
                </c:pt>
                <c:pt idx="6" formatCode="0">
                  <c:v>977.8817602123996</c:v>
                </c:pt>
                <c:pt idx="7" formatCode="0">
                  <c:v>1010.480964302876</c:v>
                </c:pt>
                <c:pt idx="8" formatCode="0">
                  <c:v>1049.29293350963</c:v>
                </c:pt>
                <c:pt idx="9" formatCode="0">
                  <c:v>1093.104593765174</c:v>
                </c:pt>
                <c:pt idx="10" formatCode="0">
                  <c:v>1138.291598779075</c:v>
                </c:pt>
                <c:pt idx="11" formatCode="0">
                  <c:v>1186.217816770665</c:v>
                </c:pt>
                <c:pt idx="12" formatCode="0">
                  <c:v>1230.918214318595</c:v>
                </c:pt>
                <c:pt idx="13" formatCode="0">
                  <c:v>1267.237810790898</c:v>
                </c:pt>
                <c:pt idx="14" formatCode="0">
                  <c:v>1296.08922034018</c:v>
                </c:pt>
                <c:pt idx="15" formatCode="0">
                  <c:v>1312.351211321356</c:v>
                </c:pt>
                <c:pt idx="16" formatCode="0">
                  <c:v>1314.580025385323</c:v>
                </c:pt>
                <c:pt idx="17" formatCode="0">
                  <c:v>1303.55518546385</c:v>
                </c:pt>
                <c:pt idx="18" formatCode="0">
                  <c:v>1283.611494111428</c:v>
                </c:pt>
                <c:pt idx="19" formatCode="0">
                  <c:v>1255.03048759391</c:v>
                </c:pt>
                <c:pt idx="20" formatCode="0">
                  <c:v>1221.893255918745</c:v>
                </c:pt>
                <c:pt idx="21" formatCode="0">
                  <c:v>1188.689198328915</c:v>
                </c:pt>
                <c:pt idx="22" formatCode="0">
                  <c:v>1156.941253474694</c:v>
                </c:pt>
                <c:pt idx="23" formatCode="0">
                  <c:v>1131.07166837809</c:v>
                </c:pt>
                <c:pt idx="24" formatCode="0">
                  <c:v>1112.612902712732</c:v>
                </c:pt>
                <c:pt idx="25" formatCode="0">
                  <c:v>1099.666681573816</c:v>
                </c:pt>
                <c:pt idx="26" formatCode="0">
                  <c:v>1090.951974040555</c:v>
                </c:pt>
                <c:pt idx="27" formatCode="0">
                  <c:v>1086.842423410587</c:v>
                </c:pt>
                <c:pt idx="28" formatCode="0">
                  <c:v>1086.583653742044</c:v>
                </c:pt>
                <c:pt idx="29" formatCode="0">
                  <c:v>1089.03792135397</c:v>
                </c:pt>
                <c:pt idx="30" formatCode="0">
                  <c:v>1093.195218074165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333576"/>
        <c:axId val="-2110330408"/>
      </c:scatterChart>
      <c:valAx>
        <c:axId val="-211033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330408"/>
        <c:crosses val="autoZero"/>
        <c:crossBetween val="midCat"/>
      </c:valAx>
      <c:valAx>
        <c:axId val="-211033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333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 depth profile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effectLst/>
          </c:spPr>
          <c:marker>
            <c:spPr>
              <a:effectLst/>
            </c:spPr>
          </c:marker>
          <c:xVal>
            <c:numRef>
              <c:f>Strain_all!$AJ$61:$AJ$68</c:f>
              <c:numCache>
                <c:formatCode>0.000</c:formatCode>
                <c:ptCount val="8"/>
                <c:pt idx="0">
                  <c:v>-90.16673138815516</c:v>
                </c:pt>
                <c:pt idx="1">
                  <c:v>-90.1780096536511</c:v>
                </c:pt>
                <c:pt idx="2">
                  <c:v>-90.23992252767723</c:v>
                </c:pt>
                <c:pt idx="3">
                  <c:v>-90.1915641320446</c:v>
                </c:pt>
                <c:pt idx="4">
                  <c:v>-90.19796585003165</c:v>
                </c:pt>
                <c:pt idx="5">
                  <c:v>-90.17778691269505</c:v>
                </c:pt>
                <c:pt idx="6">
                  <c:v>-90.18300262001804</c:v>
                </c:pt>
                <c:pt idx="7">
                  <c:v>-90.11742943346828</c:v>
                </c:pt>
              </c:numCache>
            </c:numRef>
          </c:xVal>
          <c:yVal>
            <c:numRef>
              <c:f>Strain_all!$AH$61:$AH$68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085512"/>
        <c:axId val="-2088080904"/>
      </c:scatterChart>
      <c:valAx>
        <c:axId val="-2088085512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088080904"/>
        <c:crosses val="autoZero"/>
        <c:crossBetween val="midCat"/>
      </c:valAx>
      <c:valAx>
        <c:axId val="-208808090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8085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Long_depth profile</a:t>
            </a:r>
            <a:endParaRPr lang="en-US" b="0" baseline="0"/>
          </a:p>
        </c:rich>
      </c:tx>
      <c:layout>
        <c:manualLayout>
          <c:xMode val="edge"/>
          <c:yMode val="edge"/>
          <c:x val="0.603594700363053"/>
          <c:y val="0.0958392984967788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Strain_all!$AN$61:$AN$68</c:f>
              <c:numCache>
                <c:formatCode>0</c:formatCode>
                <c:ptCount val="8"/>
                <c:pt idx="0">
                  <c:v>-1007.522021403306</c:v>
                </c:pt>
                <c:pt idx="1">
                  <c:v>-1105.544131953518</c:v>
                </c:pt>
                <c:pt idx="2">
                  <c:v>-1643.129117702702</c:v>
                </c:pt>
                <c:pt idx="3">
                  <c:v>-1223.311107044211</c:v>
                </c:pt>
                <c:pt idx="4">
                  <c:v>-1278.917397302681</c:v>
                </c:pt>
                <c:pt idx="5">
                  <c:v>-1103.608516739518</c:v>
                </c:pt>
                <c:pt idx="6">
                  <c:v>-1148.929967785262</c:v>
                </c:pt>
                <c:pt idx="7">
                  <c:v>-578.6872549014</c:v>
                </c:pt>
              </c:numCache>
            </c:numRef>
          </c:xVal>
          <c:yVal>
            <c:numRef>
              <c:f>Strain_all!$AH$61:$AH$68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054680"/>
        <c:axId val="-2088051656"/>
      </c:scatterChart>
      <c:valAx>
        <c:axId val="-2088054680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-2088051656"/>
        <c:crosses val="autoZero"/>
        <c:crossBetween val="midCat"/>
      </c:valAx>
      <c:valAx>
        <c:axId val="-208805165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8054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809.0</c:v>
                </c:pt>
                <c:pt idx="1">
                  <c:v>852.0</c:v>
                </c:pt>
                <c:pt idx="2">
                  <c:v>879.0</c:v>
                </c:pt>
                <c:pt idx="3">
                  <c:v>922.0</c:v>
                </c:pt>
                <c:pt idx="4">
                  <c:v>920.0</c:v>
                </c:pt>
                <c:pt idx="5">
                  <c:v>988.0</c:v>
                </c:pt>
                <c:pt idx="6">
                  <c:v>995.0</c:v>
                </c:pt>
                <c:pt idx="7">
                  <c:v>976.0</c:v>
                </c:pt>
                <c:pt idx="8">
                  <c:v>976.0</c:v>
                </c:pt>
                <c:pt idx="9">
                  <c:v>1124.0</c:v>
                </c:pt>
                <c:pt idx="10">
                  <c:v>1125.0</c:v>
                </c:pt>
                <c:pt idx="11">
                  <c:v>1183.0</c:v>
                </c:pt>
                <c:pt idx="12">
                  <c:v>1202.0</c:v>
                </c:pt>
                <c:pt idx="13">
                  <c:v>1280.0</c:v>
                </c:pt>
                <c:pt idx="14">
                  <c:v>1339.0</c:v>
                </c:pt>
                <c:pt idx="15">
                  <c:v>1283.0</c:v>
                </c:pt>
                <c:pt idx="16">
                  <c:v>1305.0</c:v>
                </c:pt>
                <c:pt idx="17">
                  <c:v>1345.0</c:v>
                </c:pt>
                <c:pt idx="18">
                  <c:v>1297.0</c:v>
                </c:pt>
                <c:pt idx="19">
                  <c:v>1234.0</c:v>
                </c:pt>
                <c:pt idx="20">
                  <c:v>1168.0</c:v>
                </c:pt>
                <c:pt idx="21">
                  <c:v>1162.0</c:v>
                </c:pt>
                <c:pt idx="22">
                  <c:v>1194.0</c:v>
                </c:pt>
                <c:pt idx="23">
                  <c:v>1048.0</c:v>
                </c:pt>
                <c:pt idx="24">
                  <c:v>1101.0</c:v>
                </c:pt>
                <c:pt idx="25">
                  <c:v>1087.0</c:v>
                </c:pt>
                <c:pt idx="26">
                  <c:v>1038.0</c:v>
                </c:pt>
                <c:pt idx="27">
                  <c:v>1094.0</c:v>
                </c:pt>
                <c:pt idx="28">
                  <c:v>1069.0</c:v>
                </c:pt>
                <c:pt idx="29">
                  <c:v>1078.0</c:v>
                </c:pt>
                <c:pt idx="30">
                  <c:v>1088.0</c:v>
                </c:pt>
                <c:pt idx="31">
                  <c:v>1122.0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</c:v>
                </c:pt>
                <c:pt idx="3" formatCode="0">
                  <c:v>915.7096805967233</c:v>
                </c:pt>
                <c:pt idx="4" formatCode="0">
                  <c:v>928.3914012985812</c:v>
                </c:pt>
                <c:pt idx="5" formatCode="0">
                  <c:v>943.8933920055013</c:v>
                </c:pt>
                <c:pt idx="6" formatCode="0">
                  <c:v>965.5110794655754</c:v>
                </c:pt>
                <c:pt idx="7" formatCode="0">
                  <c:v>994.5540650674467</c:v>
                </c:pt>
                <c:pt idx="8" formatCode="0">
                  <c:v>1031.491490095692</c:v>
                </c:pt>
                <c:pt idx="9" formatCode="0">
                  <c:v>1075.841277054537</c:v>
                </c:pt>
                <c:pt idx="10" formatCode="0">
                  <c:v>1124.068686691424</c:v>
                </c:pt>
                <c:pt idx="11" formatCode="0">
                  <c:v>1177.492951048831</c:v>
                </c:pt>
                <c:pt idx="12" formatCode="0">
                  <c:v>1228.966087582134</c:v>
                </c:pt>
                <c:pt idx="13" formatCode="0">
                  <c:v>1271.510710024241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</c:v>
                </c:pt>
                <c:pt idx="17" formatCode="0">
                  <c:v>1305.836966828132</c:v>
                </c:pt>
                <c:pt idx="18" formatCode="0">
                  <c:v>1278.560868979082</c:v>
                </c:pt>
                <c:pt idx="19" formatCode="0">
                  <c:v>1241.68820938113</c:v>
                </c:pt>
                <c:pt idx="20" formatCode="0">
                  <c:v>1201.227017389184</c:v>
                </c:pt>
                <c:pt idx="21" formatCode="0">
                  <c:v>1163.050301904621</c:v>
                </c:pt>
                <c:pt idx="22" formatCode="0">
                  <c:v>1129.046700700169</c:v>
                </c:pt>
                <c:pt idx="23" formatCode="0">
                  <c:v>1103.626337493981</c:v>
                </c:pt>
                <c:pt idx="24" formatCode="0">
                  <c:v>1087.269267180664</c:v>
                </c:pt>
                <c:pt idx="25" formatCode="0">
                  <c:v>1077.247800279963</c:v>
                </c:pt>
                <c:pt idx="26" formatCode="0">
                  <c:v>1071.941355167053</c:v>
                </c:pt>
                <c:pt idx="27" formatCode="0">
                  <c:v>1071.053158491889</c:v>
                </c:pt>
                <c:pt idx="28" formatCode="0">
                  <c:v>1073.010196856694</c:v>
                </c:pt>
                <c:pt idx="29" formatCode="0">
                  <c:v>1077.198928337706</c:v>
                </c:pt>
                <c:pt idx="30" formatCode="0">
                  <c:v>1082.296467852263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287768"/>
        <c:axId val="-2110284600"/>
      </c:scatterChart>
      <c:valAx>
        <c:axId val="-2110287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284600"/>
        <c:crosses val="autoZero"/>
        <c:crossBetween val="midCat"/>
      </c:valAx>
      <c:valAx>
        <c:axId val="-2110284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287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886.0</c:v>
                </c:pt>
                <c:pt idx="1">
                  <c:v>789.0</c:v>
                </c:pt>
                <c:pt idx="2">
                  <c:v>845.0</c:v>
                </c:pt>
                <c:pt idx="3">
                  <c:v>855.0</c:v>
                </c:pt>
                <c:pt idx="4">
                  <c:v>899.0</c:v>
                </c:pt>
                <c:pt idx="5">
                  <c:v>1025.0</c:v>
                </c:pt>
                <c:pt idx="6">
                  <c:v>1024.0</c:v>
                </c:pt>
                <c:pt idx="7">
                  <c:v>1006.0</c:v>
                </c:pt>
                <c:pt idx="8">
                  <c:v>963.0</c:v>
                </c:pt>
                <c:pt idx="9">
                  <c:v>1063.0</c:v>
                </c:pt>
                <c:pt idx="10">
                  <c:v>1063.0</c:v>
                </c:pt>
                <c:pt idx="11">
                  <c:v>1075.0</c:v>
                </c:pt>
                <c:pt idx="12">
                  <c:v>1182.0</c:v>
                </c:pt>
                <c:pt idx="13">
                  <c:v>1233.0</c:v>
                </c:pt>
                <c:pt idx="14">
                  <c:v>1236.0</c:v>
                </c:pt>
                <c:pt idx="15">
                  <c:v>1297.0</c:v>
                </c:pt>
                <c:pt idx="16">
                  <c:v>1377.0</c:v>
                </c:pt>
                <c:pt idx="17">
                  <c:v>1245.0</c:v>
                </c:pt>
                <c:pt idx="18">
                  <c:v>1183.0</c:v>
                </c:pt>
                <c:pt idx="19">
                  <c:v>1232.0</c:v>
                </c:pt>
                <c:pt idx="20">
                  <c:v>1210.0</c:v>
                </c:pt>
                <c:pt idx="21">
                  <c:v>1175.0</c:v>
                </c:pt>
                <c:pt idx="22">
                  <c:v>1117.0</c:v>
                </c:pt>
                <c:pt idx="23">
                  <c:v>1114.0</c:v>
                </c:pt>
                <c:pt idx="24">
                  <c:v>1116.0</c:v>
                </c:pt>
                <c:pt idx="25">
                  <c:v>1090.0</c:v>
                </c:pt>
                <c:pt idx="26">
                  <c:v>1182.0</c:v>
                </c:pt>
                <c:pt idx="27">
                  <c:v>1061.0</c:v>
                </c:pt>
                <c:pt idx="28">
                  <c:v>1091.0</c:v>
                </c:pt>
                <c:pt idx="29">
                  <c:v>1011.0</c:v>
                </c:pt>
                <c:pt idx="30">
                  <c:v>1068.0</c:v>
                </c:pt>
                <c:pt idx="31">
                  <c:v>1070.0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916.2183627408257</c:v>
                </c:pt>
                <c:pt idx="4" formatCode="0">
                  <c:v>927.5305793191341</c:v>
                </c:pt>
                <c:pt idx="5" formatCode="0">
                  <c:v>940.909547986111</c:v>
                </c:pt>
                <c:pt idx="6" formatCode="0">
                  <c:v>959.0093773732195</c:v>
                </c:pt>
                <c:pt idx="7" formatCode="0">
                  <c:v>982.729481582457</c:v>
                </c:pt>
                <c:pt idx="8" formatCode="0">
                  <c:v>1012.416796250192</c:v>
                </c:pt>
                <c:pt idx="9" formatCode="0">
                  <c:v>1047.853293300821</c:v>
                </c:pt>
                <c:pt idx="10" formatCode="0">
                  <c:v>1086.575864467074</c:v>
                </c:pt>
                <c:pt idx="11" formatCode="0">
                  <c:v>1130.208663027865</c:v>
                </c:pt>
                <c:pt idx="12" formatCode="0">
                  <c:v>1173.670380485915</c:v>
                </c:pt>
                <c:pt idx="13" formatCode="0">
                  <c:v>1211.648837337866</c:v>
                </c:pt>
                <c:pt idx="14" formatCode="0">
                  <c:v>1244.870164581313</c:v>
                </c:pt>
                <c:pt idx="15" formatCode="0">
                  <c:v>1267.397938346403</c:v>
                </c:pt>
                <c:pt idx="16" formatCode="0">
                  <c:v>1276.6641033632</c:v>
                </c:pt>
                <c:pt idx="17" formatCode="0">
                  <c:v>1272.352558263006</c:v>
                </c:pt>
                <c:pt idx="18" formatCode="0">
                  <c:v>1257.717416442343</c:v>
                </c:pt>
                <c:pt idx="19" formatCode="0">
                  <c:v>1233.527385760307</c:v>
                </c:pt>
                <c:pt idx="20" formatCode="0">
                  <c:v>1203.501607246924</c:v>
                </c:pt>
                <c:pt idx="21" formatCode="0">
                  <c:v>1172.265456163382</c:v>
                </c:pt>
                <c:pt idx="22" formatCode="0">
                  <c:v>1141.758215143786</c:v>
                </c:pt>
                <c:pt idx="23" formatCode="0">
                  <c:v>1116.641471152715</c:v>
                </c:pt>
                <c:pt idx="24" formatCode="0">
                  <c:v>1098.681352549203</c:v>
                </c:pt>
                <c:pt idx="25" formatCode="0">
                  <c:v>1086.130416295836</c:v>
                </c:pt>
                <c:pt idx="26" formatCode="0">
                  <c:v>1077.756717851032</c:v>
                </c:pt>
                <c:pt idx="27" formatCode="0">
                  <c:v>1073.876249224929</c:v>
                </c:pt>
                <c:pt idx="28" formatCode="0">
                  <c:v>1073.674457754192</c:v>
                </c:pt>
                <c:pt idx="29" formatCode="0">
                  <c:v>1076.008404339938</c:v>
                </c:pt>
                <c:pt idx="30" formatCode="0">
                  <c:v>1079.874659851929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241384"/>
        <c:axId val="-2110238216"/>
      </c:scatterChart>
      <c:valAx>
        <c:axId val="-211024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238216"/>
        <c:crosses val="autoZero"/>
        <c:crossBetween val="midCat"/>
      </c:valAx>
      <c:valAx>
        <c:axId val="-211023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24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'980014'!$E$619:$E$650</c:f>
              <c:numCache>
                <c:formatCode>General</c:formatCode>
                <c:ptCount val="32"/>
                <c:pt idx="0">
                  <c:v>830.0</c:v>
                </c:pt>
                <c:pt idx="1">
                  <c:v>811.0</c:v>
                </c:pt>
                <c:pt idx="2">
                  <c:v>867.0</c:v>
                </c:pt>
                <c:pt idx="3">
                  <c:v>904.0</c:v>
                </c:pt>
                <c:pt idx="4">
                  <c:v>935.0</c:v>
                </c:pt>
                <c:pt idx="5">
                  <c:v>976.0</c:v>
                </c:pt>
                <c:pt idx="6">
                  <c:v>993.0</c:v>
                </c:pt>
                <c:pt idx="7">
                  <c:v>974.0</c:v>
                </c:pt>
                <c:pt idx="8">
                  <c:v>1022.0</c:v>
                </c:pt>
                <c:pt idx="9">
                  <c:v>1028.0</c:v>
                </c:pt>
                <c:pt idx="10">
                  <c:v>1029.0</c:v>
                </c:pt>
                <c:pt idx="11">
                  <c:v>1013.0</c:v>
                </c:pt>
                <c:pt idx="12">
                  <c:v>1081.0</c:v>
                </c:pt>
                <c:pt idx="13">
                  <c:v>1125.0</c:v>
                </c:pt>
                <c:pt idx="14">
                  <c:v>1157.0</c:v>
                </c:pt>
                <c:pt idx="15">
                  <c:v>1290.0</c:v>
                </c:pt>
                <c:pt idx="16">
                  <c:v>1234.0</c:v>
                </c:pt>
                <c:pt idx="17">
                  <c:v>1168.0</c:v>
                </c:pt>
                <c:pt idx="18">
                  <c:v>1150.0</c:v>
                </c:pt>
                <c:pt idx="19">
                  <c:v>1133.0</c:v>
                </c:pt>
                <c:pt idx="20">
                  <c:v>1133.0</c:v>
                </c:pt>
                <c:pt idx="21">
                  <c:v>1118.0</c:v>
                </c:pt>
                <c:pt idx="22">
                  <c:v>1098.0</c:v>
                </c:pt>
                <c:pt idx="23">
                  <c:v>1108.0</c:v>
                </c:pt>
                <c:pt idx="24">
                  <c:v>1143.0</c:v>
                </c:pt>
                <c:pt idx="25">
                  <c:v>1097.0</c:v>
                </c:pt>
                <c:pt idx="26">
                  <c:v>1079.0</c:v>
                </c:pt>
                <c:pt idx="27">
                  <c:v>1112.0</c:v>
                </c:pt>
                <c:pt idx="28">
                  <c:v>1116.0</c:v>
                </c:pt>
                <c:pt idx="29">
                  <c:v>1072.0</c:v>
                </c:pt>
                <c:pt idx="30">
                  <c:v>1008.0</c:v>
                </c:pt>
                <c:pt idx="31">
                  <c:v>1099.0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'980014'!$F$619:$F$650</c:f>
              <c:numCache>
                <c:formatCode>General</c:formatCode>
                <c:ptCount val="32"/>
                <c:pt idx="3" formatCode="0">
                  <c:v>953.5254952871434</c:v>
                </c:pt>
                <c:pt idx="4" formatCode="0">
                  <c:v>960.2039045472857</c:v>
                </c:pt>
                <c:pt idx="5" formatCode="0">
                  <c:v>966.532491097239</c:v>
                </c:pt>
                <c:pt idx="6" formatCode="0">
                  <c:v>973.3233316998882</c:v>
                </c:pt>
                <c:pt idx="7" formatCode="0">
                  <c:v>980.5059341910107</c:v>
                </c:pt>
                <c:pt idx="8" formatCode="0">
                  <c:v>988.4915593623666</c:v>
                </c:pt>
                <c:pt idx="9" formatCode="0">
                  <c:v>998.8143872948938</c:v>
                </c:pt>
                <c:pt idx="10" formatCode="0">
                  <c:v>1014.023213074917</c:v>
                </c:pt>
                <c:pt idx="11" formatCode="0">
                  <c:v>1040.308625958767</c:v>
                </c:pt>
                <c:pt idx="12" formatCode="0">
                  <c:v>1080.81869554723</c:v>
                </c:pt>
                <c:pt idx="13" formatCode="0">
                  <c:v>1130.920489060589</c:v>
                </c:pt>
                <c:pt idx="14" formatCode="0">
                  <c:v>1185.781972213759</c:v>
                </c:pt>
                <c:pt idx="15" formatCode="0">
                  <c:v>1224.177566963134</c:v>
                </c:pt>
                <c:pt idx="16" formatCode="0">
                  <c:v>1230.618673958987</c:v>
                </c:pt>
                <c:pt idx="17" formatCode="0">
                  <c:v>1205.660889263033</c:v>
                </c:pt>
                <c:pt idx="18" formatCode="0">
                  <c:v>1167.750310381414</c:v>
                </c:pt>
                <c:pt idx="19" formatCode="0">
                  <c:v>1128.52004138835</c:v>
                </c:pt>
                <c:pt idx="20" formatCode="0">
                  <c:v>1101.189709619369</c:v>
                </c:pt>
                <c:pt idx="21" formatCode="0">
                  <c:v>1088.576047780896</c:v>
                </c:pt>
                <c:pt idx="22" formatCode="0">
                  <c:v>1086.465718939414</c:v>
                </c:pt>
                <c:pt idx="23" formatCode="0">
                  <c:v>1090.125472580222</c:v>
                </c:pt>
                <c:pt idx="24" formatCode="0">
                  <c:v>1095.564853884257</c:v>
                </c:pt>
                <c:pt idx="25" formatCode="0">
                  <c:v>1101.565747046481</c:v>
                </c:pt>
                <c:pt idx="26" formatCode="0">
                  <c:v>1108.296983151035</c:v>
                </c:pt>
                <c:pt idx="27" formatCode="0">
                  <c:v>1115.438891068481</c:v>
                </c:pt>
                <c:pt idx="28" formatCode="0">
                  <c:v>1121.696859007465</c:v>
                </c:pt>
                <c:pt idx="29" formatCode="0">
                  <c:v>1128.790706725898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195144"/>
        <c:axId val="-2110191976"/>
      </c:scatterChart>
      <c:valAx>
        <c:axId val="-211019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191976"/>
        <c:crosses val="autoZero"/>
        <c:crossBetween val="midCat"/>
      </c:valAx>
      <c:valAx>
        <c:axId val="-211019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195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'980014'!$E$669:$E$700</c:f>
              <c:numCache>
                <c:formatCode>General</c:formatCode>
                <c:ptCount val="32"/>
                <c:pt idx="0">
                  <c:v>809.0</c:v>
                </c:pt>
                <c:pt idx="1">
                  <c:v>826.0</c:v>
                </c:pt>
                <c:pt idx="2">
                  <c:v>900.0</c:v>
                </c:pt>
                <c:pt idx="3">
                  <c:v>889.0</c:v>
                </c:pt>
                <c:pt idx="4">
                  <c:v>885.0</c:v>
                </c:pt>
                <c:pt idx="5">
                  <c:v>964.0</c:v>
                </c:pt>
                <c:pt idx="6">
                  <c:v>971.0</c:v>
                </c:pt>
                <c:pt idx="7">
                  <c:v>987.0</c:v>
                </c:pt>
                <c:pt idx="8">
                  <c:v>999.0</c:v>
                </c:pt>
                <c:pt idx="9">
                  <c:v>1061.0</c:v>
                </c:pt>
                <c:pt idx="10">
                  <c:v>1042.0</c:v>
                </c:pt>
                <c:pt idx="11">
                  <c:v>1111.0</c:v>
                </c:pt>
                <c:pt idx="12">
                  <c:v>1052.0</c:v>
                </c:pt>
                <c:pt idx="13">
                  <c:v>1131.0</c:v>
                </c:pt>
                <c:pt idx="14">
                  <c:v>1207.0</c:v>
                </c:pt>
                <c:pt idx="15">
                  <c:v>1151.0</c:v>
                </c:pt>
                <c:pt idx="16">
                  <c:v>1206.0</c:v>
                </c:pt>
                <c:pt idx="17">
                  <c:v>1143.0</c:v>
                </c:pt>
                <c:pt idx="18">
                  <c:v>1145.0</c:v>
                </c:pt>
                <c:pt idx="19">
                  <c:v>1131.0</c:v>
                </c:pt>
                <c:pt idx="20">
                  <c:v>1135.0</c:v>
                </c:pt>
                <c:pt idx="21">
                  <c:v>1132.0</c:v>
                </c:pt>
                <c:pt idx="22">
                  <c:v>1141.0</c:v>
                </c:pt>
                <c:pt idx="23">
                  <c:v>1062.0</c:v>
                </c:pt>
                <c:pt idx="24">
                  <c:v>1078.0</c:v>
                </c:pt>
                <c:pt idx="25">
                  <c:v>1117.0</c:v>
                </c:pt>
                <c:pt idx="26">
                  <c:v>1055.0</c:v>
                </c:pt>
                <c:pt idx="27">
                  <c:v>1097.0</c:v>
                </c:pt>
                <c:pt idx="28">
                  <c:v>1090.0</c:v>
                </c:pt>
                <c:pt idx="29">
                  <c:v>1036.0</c:v>
                </c:pt>
                <c:pt idx="30">
                  <c:v>1027.0</c:v>
                </c:pt>
                <c:pt idx="31">
                  <c:v>1046.0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'980014'!$F$669:$F$700</c:f>
              <c:numCache>
                <c:formatCode>General</c:formatCode>
                <c:ptCount val="32"/>
                <c:pt idx="5" formatCode="0">
                  <c:v>958.7306421445054</c:v>
                </c:pt>
                <c:pt idx="6" formatCode="0">
                  <c:v>973.1598906383328</c:v>
                </c:pt>
                <c:pt idx="7" formatCode="0">
                  <c:v>990.8666676204779</c:v>
                </c:pt>
                <c:pt idx="8" formatCode="0">
                  <c:v>1011.596741185845</c:v>
                </c:pt>
                <c:pt idx="9" formatCode="0">
                  <c:v>1034.843229500691</c:v>
                </c:pt>
                <c:pt idx="10" formatCode="0">
                  <c:v>1058.900932210444</c:v>
                </c:pt>
                <c:pt idx="11" formatCode="0">
                  <c:v>1084.783792406078</c:v>
                </c:pt>
                <c:pt idx="12" formatCode="0">
                  <c:v>1109.6245363283</c:v>
                </c:pt>
                <c:pt idx="13" formatCode="0">
                  <c:v>1130.807998577633</c:v>
                </c:pt>
                <c:pt idx="14" formatCode="0">
                  <c:v>1149.187936161582</c:v>
                </c:pt>
                <c:pt idx="15" formatCode="0">
                  <c:v>1161.951073272649</c:v>
                </c:pt>
                <c:pt idx="16" formatCode="0">
                  <c:v>1168.063709251566</c:v>
                </c:pt>
                <c:pt idx="17" formatCode="0">
                  <c:v>1167.482341216886</c:v>
                </c:pt>
                <c:pt idx="18" formatCode="0">
                  <c:v>1161.677691722031</c:v>
                </c:pt>
                <c:pt idx="19" formatCode="0">
                  <c:v>1151.107226980721</c:v>
                </c:pt>
                <c:pt idx="20" formatCode="0">
                  <c:v>1137.340069692148</c:v>
                </c:pt>
                <c:pt idx="21" formatCode="0">
                  <c:v>1122.475626747713</c:v>
                </c:pt>
                <c:pt idx="22" formatCode="0">
                  <c:v>1107.426706887339</c:v>
                </c:pt>
                <c:pt idx="23" formatCode="0">
                  <c:v>1094.57184426</c:v>
                </c:pt>
                <c:pt idx="24" formatCode="0">
                  <c:v>1085.050844785682</c:v>
                </c:pt>
                <c:pt idx="25" formatCode="0">
                  <c:v>1078.189403029354</c:v>
                </c:pt>
                <c:pt idx="26" formatCode="0">
                  <c:v>1073.515972718982</c:v>
                </c:pt>
                <c:pt idx="27" formatCode="0">
                  <c:v>1071.422131940254</c:v>
                </c:pt>
                <c:pt idx="28" formatCode="0">
                  <c:v>1071.579969392513</c:v>
                </c:pt>
                <c:pt idx="29" formatCode="0">
                  <c:v>1073.50764900008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149864"/>
        <c:axId val="-2110146696"/>
      </c:scatterChart>
      <c:valAx>
        <c:axId val="-211014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146696"/>
        <c:crosses val="autoZero"/>
        <c:crossBetween val="midCat"/>
      </c:valAx>
      <c:valAx>
        <c:axId val="-2110146696"/>
        <c:scaling>
          <c:orientation val="minMax"/>
          <c:min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149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'980014'!$E$719:$E$750</c:f>
              <c:numCache>
                <c:formatCode>General</c:formatCode>
                <c:ptCount val="32"/>
                <c:pt idx="0">
                  <c:v>742.0</c:v>
                </c:pt>
                <c:pt idx="1">
                  <c:v>848.0</c:v>
                </c:pt>
                <c:pt idx="2">
                  <c:v>861.0</c:v>
                </c:pt>
                <c:pt idx="3">
                  <c:v>853.0</c:v>
                </c:pt>
                <c:pt idx="4">
                  <c:v>877.0</c:v>
                </c:pt>
                <c:pt idx="5">
                  <c:v>949.0</c:v>
                </c:pt>
                <c:pt idx="6">
                  <c:v>931.0</c:v>
                </c:pt>
                <c:pt idx="7">
                  <c:v>950.0</c:v>
                </c:pt>
                <c:pt idx="8">
                  <c:v>1016.0</c:v>
                </c:pt>
                <c:pt idx="9">
                  <c:v>990.0</c:v>
                </c:pt>
                <c:pt idx="10">
                  <c:v>1047.0</c:v>
                </c:pt>
                <c:pt idx="11">
                  <c:v>995.0</c:v>
                </c:pt>
                <c:pt idx="12">
                  <c:v>1128.0</c:v>
                </c:pt>
                <c:pt idx="13">
                  <c:v>1144.0</c:v>
                </c:pt>
                <c:pt idx="14">
                  <c:v>1125.0</c:v>
                </c:pt>
                <c:pt idx="15">
                  <c:v>1115.0</c:v>
                </c:pt>
                <c:pt idx="16">
                  <c:v>1230.0</c:v>
                </c:pt>
                <c:pt idx="17">
                  <c:v>1175.0</c:v>
                </c:pt>
                <c:pt idx="18">
                  <c:v>1124.0</c:v>
                </c:pt>
                <c:pt idx="19">
                  <c:v>1127.0</c:v>
                </c:pt>
                <c:pt idx="20">
                  <c:v>1129.0</c:v>
                </c:pt>
                <c:pt idx="21">
                  <c:v>1130.0</c:v>
                </c:pt>
                <c:pt idx="22">
                  <c:v>1112.0</c:v>
                </c:pt>
                <c:pt idx="23">
                  <c:v>1084.0</c:v>
                </c:pt>
                <c:pt idx="24">
                  <c:v>1088.0</c:v>
                </c:pt>
                <c:pt idx="25">
                  <c:v>1073.0</c:v>
                </c:pt>
                <c:pt idx="26">
                  <c:v>1080.0</c:v>
                </c:pt>
                <c:pt idx="27">
                  <c:v>1089.0</c:v>
                </c:pt>
                <c:pt idx="28">
                  <c:v>1031.0</c:v>
                </c:pt>
                <c:pt idx="29">
                  <c:v>1063.0</c:v>
                </c:pt>
                <c:pt idx="30">
                  <c:v>1076.0</c:v>
                </c:pt>
                <c:pt idx="31">
                  <c:v>1041.0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'980014'!$F$719:$F$750</c:f>
              <c:numCache>
                <c:formatCode>General</c:formatCode>
                <c:ptCount val="32"/>
                <c:pt idx="3" formatCode="0">
                  <c:v>871.8740630391253</c:v>
                </c:pt>
                <c:pt idx="4" formatCode="0">
                  <c:v>888.9694754360736</c:v>
                </c:pt>
                <c:pt idx="5" formatCode="0">
                  <c:v>907.3902098030255</c:v>
                </c:pt>
                <c:pt idx="6" formatCode="0">
                  <c:v>929.5274731108224</c:v>
                </c:pt>
                <c:pt idx="7" formatCode="0">
                  <c:v>954.8334889159795</c:v>
                </c:pt>
                <c:pt idx="8" formatCode="0">
                  <c:v>982.368971139887</c:v>
                </c:pt>
                <c:pt idx="9" formatCode="0">
                  <c:v>1011.172791052975</c:v>
                </c:pt>
                <c:pt idx="10" formatCode="0">
                  <c:v>1039.214615865383</c:v>
                </c:pt>
                <c:pt idx="11" formatCode="0">
                  <c:v>1067.859307518553</c:v>
                </c:pt>
                <c:pt idx="12" formatCode="0">
                  <c:v>1094.251660598813</c:v>
                </c:pt>
                <c:pt idx="13" formatCode="0">
                  <c:v>1116.204424538447</c:v>
                </c:pt>
                <c:pt idx="14" formatCode="0">
                  <c:v>1135.168321353616</c:v>
                </c:pt>
                <c:pt idx="15" formatCode="0">
                  <c:v>1148.783627952484</c:v>
                </c:pt>
                <c:pt idx="16" formatCode="0">
                  <c:v>1156.36782473262</c:v>
                </c:pt>
                <c:pt idx="17" formatCode="0">
                  <c:v>1157.948547343056</c:v>
                </c:pt>
                <c:pt idx="18" formatCode="0">
                  <c:v>1154.603313451827</c:v>
                </c:pt>
                <c:pt idx="19" formatCode="0">
                  <c:v>1146.79693641438</c:v>
                </c:pt>
                <c:pt idx="20" formatCode="0">
                  <c:v>1135.528670325234</c:v>
                </c:pt>
                <c:pt idx="21" formatCode="0">
                  <c:v>1122.387272045695</c:v>
                </c:pt>
                <c:pt idx="22" formatCode="0">
                  <c:v>1108.01686457875</c:v>
                </c:pt>
                <c:pt idx="23" formatCode="0">
                  <c:v>1094.633568109342</c:v>
                </c:pt>
                <c:pt idx="24" formatCode="0">
                  <c:v>1083.701603642052</c:v>
                </c:pt>
                <c:pt idx="25" formatCode="0">
                  <c:v>1074.832112478485</c:v>
                </c:pt>
                <c:pt idx="26" formatCode="0">
                  <c:v>1067.62299966016</c:v>
                </c:pt>
                <c:pt idx="27" formatCode="0">
                  <c:v>1062.869009487729</c:v>
                </c:pt>
                <c:pt idx="28" formatCode="0">
                  <c:v>1060.999259312794</c:v>
                </c:pt>
                <c:pt idx="29" formatCode="0">
                  <c:v>1061.200251566979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104056"/>
        <c:axId val="-2110100888"/>
      </c:scatterChart>
      <c:valAx>
        <c:axId val="-211010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100888"/>
        <c:crosses val="autoZero"/>
        <c:crossBetween val="midCat"/>
      </c:valAx>
      <c:valAx>
        <c:axId val="-211010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104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'980014'!$E$769:$E$800</c:f>
              <c:numCache>
                <c:formatCode>General</c:formatCode>
                <c:ptCount val="32"/>
                <c:pt idx="0">
                  <c:v>903.0</c:v>
                </c:pt>
                <c:pt idx="1">
                  <c:v>921.0</c:v>
                </c:pt>
                <c:pt idx="2">
                  <c:v>950.0</c:v>
                </c:pt>
                <c:pt idx="3">
                  <c:v>953.0</c:v>
                </c:pt>
                <c:pt idx="4">
                  <c:v>1009.0</c:v>
                </c:pt>
                <c:pt idx="5">
                  <c:v>1023.0</c:v>
                </c:pt>
                <c:pt idx="6">
                  <c:v>1051.0</c:v>
                </c:pt>
                <c:pt idx="7">
                  <c:v>1061.0</c:v>
                </c:pt>
                <c:pt idx="8">
                  <c:v>1091.0</c:v>
                </c:pt>
                <c:pt idx="9">
                  <c:v>1082.0</c:v>
                </c:pt>
                <c:pt idx="10">
                  <c:v>1149.0</c:v>
                </c:pt>
                <c:pt idx="11">
                  <c:v>1092.0</c:v>
                </c:pt>
                <c:pt idx="12">
                  <c:v>1192.0</c:v>
                </c:pt>
                <c:pt idx="13">
                  <c:v>1174.0</c:v>
                </c:pt>
                <c:pt idx="14">
                  <c:v>1282.0</c:v>
                </c:pt>
                <c:pt idx="15">
                  <c:v>1297.0</c:v>
                </c:pt>
                <c:pt idx="16">
                  <c:v>1312.0</c:v>
                </c:pt>
                <c:pt idx="17">
                  <c:v>1268.0</c:v>
                </c:pt>
                <c:pt idx="18">
                  <c:v>1229.0</c:v>
                </c:pt>
                <c:pt idx="19">
                  <c:v>1211.0</c:v>
                </c:pt>
                <c:pt idx="20">
                  <c:v>1202.0</c:v>
                </c:pt>
                <c:pt idx="21">
                  <c:v>1156.0</c:v>
                </c:pt>
                <c:pt idx="22">
                  <c:v>1211.0</c:v>
                </c:pt>
                <c:pt idx="23">
                  <c:v>1166.0</c:v>
                </c:pt>
                <c:pt idx="24">
                  <c:v>1183.0</c:v>
                </c:pt>
                <c:pt idx="25">
                  <c:v>1167.0</c:v>
                </c:pt>
                <c:pt idx="26">
                  <c:v>1151.0</c:v>
                </c:pt>
                <c:pt idx="27">
                  <c:v>1144.0</c:v>
                </c:pt>
                <c:pt idx="28">
                  <c:v>1155.0</c:v>
                </c:pt>
                <c:pt idx="29">
                  <c:v>1107.0</c:v>
                </c:pt>
                <c:pt idx="30">
                  <c:v>1122.0</c:v>
                </c:pt>
                <c:pt idx="31">
                  <c:v>1128.0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'980014'!$F$769:$F$800</c:f>
              <c:numCache>
                <c:formatCode>General</c:formatCode>
                <c:ptCount val="32"/>
                <c:pt idx="3" formatCode="0">
                  <c:v>995.5649281567523</c:v>
                </c:pt>
                <c:pt idx="4" formatCode="0">
                  <c:v>1004.330766293322</c:v>
                </c:pt>
                <c:pt idx="5" formatCode="0">
                  <c:v>1014.307880190619</c:v>
                </c:pt>
                <c:pt idx="6" formatCode="0">
                  <c:v>1027.519045546033</c:v>
                </c:pt>
                <c:pt idx="7" formatCode="0">
                  <c:v>1044.74558164302</c:v>
                </c:pt>
                <c:pt idx="8" formatCode="0">
                  <c:v>1066.478745169461</c:v>
                </c:pt>
                <c:pt idx="9" formatCode="0">
                  <c:v>1092.817519105835</c:v>
                </c:pt>
                <c:pt idx="10" formatCode="0">
                  <c:v>1122.094183052225</c:v>
                </c:pt>
                <c:pt idx="11" formatCode="0">
                  <c:v>1155.617851650237</c:v>
                </c:pt>
                <c:pt idx="12" formatCode="0">
                  <c:v>1189.44695936691</c:v>
                </c:pt>
                <c:pt idx="13" formatCode="0">
                  <c:v>1219.238095043567</c:v>
                </c:pt>
                <c:pt idx="14" formatCode="0">
                  <c:v>1245.33030967561</c:v>
                </c:pt>
                <c:pt idx="15" formatCode="0">
                  <c:v>1262.869616332026</c:v>
                </c:pt>
                <c:pt idx="16" formatCode="0">
                  <c:v>1269.811191711206</c:v>
                </c:pt>
                <c:pt idx="17" formatCode="0">
                  <c:v>1266.119295055775</c:v>
                </c:pt>
                <c:pt idx="18" formatCode="0">
                  <c:v>1254.70613298787</c:v>
                </c:pt>
                <c:pt idx="19" formatCode="0">
                  <c:v>1236.583482186222</c:v>
                </c:pt>
                <c:pt idx="20" formatCode="0">
                  <c:v>1215.059270584618</c:v>
                </c:pt>
                <c:pt idx="21" formatCode="0">
                  <c:v>1193.838698353889</c:v>
                </c:pt>
                <c:pt idx="22" formatCode="0">
                  <c:v>1174.511625264103</c:v>
                </c:pt>
                <c:pt idx="23" formatCode="0">
                  <c:v>1160.050041687016</c:v>
                </c:pt>
                <c:pt idx="24" formatCode="0">
                  <c:v>1151.016080028833</c:v>
                </c:pt>
                <c:pt idx="25" formatCode="0">
                  <c:v>1145.965346587562</c:v>
                </c:pt>
                <c:pt idx="26" formatCode="0">
                  <c:v>1144.110913293355</c:v>
                </c:pt>
                <c:pt idx="27" formatCode="0">
                  <c:v>1145.287486314575</c:v>
                </c:pt>
                <c:pt idx="28" formatCode="0">
                  <c:v>1148.170910778499</c:v>
                </c:pt>
                <c:pt idx="29" formatCode="0">
                  <c:v>1152.794193082697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058280"/>
        <c:axId val="-2110055112"/>
      </c:scatterChart>
      <c:valAx>
        <c:axId val="-211005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055112"/>
        <c:crosses val="autoZero"/>
        <c:crossBetween val="midCat"/>
      </c:valAx>
      <c:valAx>
        <c:axId val="-2110055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058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'980014'!$E$819:$E$850</c:f>
              <c:numCache>
                <c:formatCode>General</c:formatCode>
                <c:ptCount val="32"/>
                <c:pt idx="0">
                  <c:v>914.0</c:v>
                </c:pt>
                <c:pt idx="1">
                  <c:v>1063.0</c:v>
                </c:pt>
                <c:pt idx="2">
                  <c:v>1014.0</c:v>
                </c:pt>
                <c:pt idx="3">
                  <c:v>1043.0</c:v>
                </c:pt>
                <c:pt idx="4">
                  <c:v>1028.0</c:v>
                </c:pt>
                <c:pt idx="5">
                  <c:v>1140.0</c:v>
                </c:pt>
                <c:pt idx="6">
                  <c:v>1149.0</c:v>
                </c:pt>
                <c:pt idx="7">
                  <c:v>1130.0</c:v>
                </c:pt>
                <c:pt idx="8">
                  <c:v>1131.0</c:v>
                </c:pt>
                <c:pt idx="9">
                  <c:v>1236.0</c:v>
                </c:pt>
                <c:pt idx="10">
                  <c:v>1206.0</c:v>
                </c:pt>
                <c:pt idx="11">
                  <c:v>1216.0</c:v>
                </c:pt>
                <c:pt idx="12">
                  <c:v>1209.0</c:v>
                </c:pt>
                <c:pt idx="13">
                  <c:v>1282.0</c:v>
                </c:pt>
                <c:pt idx="14">
                  <c:v>1277.0</c:v>
                </c:pt>
                <c:pt idx="15">
                  <c:v>1354.0</c:v>
                </c:pt>
                <c:pt idx="16">
                  <c:v>1384.0</c:v>
                </c:pt>
                <c:pt idx="17">
                  <c:v>1296.0</c:v>
                </c:pt>
                <c:pt idx="18">
                  <c:v>1348.0</c:v>
                </c:pt>
                <c:pt idx="19">
                  <c:v>1286.0</c:v>
                </c:pt>
                <c:pt idx="20">
                  <c:v>1313.0</c:v>
                </c:pt>
                <c:pt idx="21">
                  <c:v>1249.0</c:v>
                </c:pt>
                <c:pt idx="22">
                  <c:v>1233.0</c:v>
                </c:pt>
                <c:pt idx="23">
                  <c:v>1198.0</c:v>
                </c:pt>
                <c:pt idx="24">
                  <c:v>1220.0</c:v>
                </c:pt>
                <c:pt idx="25">
                  <c:v>1152.0</c:v>
                </c:pt>
                <c:pt idx="26">
                  <c:v>1197.0</c:v>
                </c:pt>
                <c:pt idx="27">
                  <c:v>1179.0</c:v>
                </c:pt>
                <c:pt idx="28">
                  <c:v>1185.0</c:v>
                </c:pt>
                <c:pt idx="29">
                  <c:v>1151.0</c:v>
                </c:pt>
                <c:pt idx="30">
                  <c:v>1066.0</c:v>
                </c:pt>
                <c:pt idx="31">
                  <c:v>1207.0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'980014'!$F$819:$F$850</c:f>
              <c:numCache>
                <c:formatCode>General</c:formatCode>
                <c:ptCount val="32"/>
                <c:pt idx="3" formatCode="0">
                  <c:v>1065.410453189384</c:v>
                </c:pt>
                <c:pt idx="4" formatCode="0">
                  <c:v>1076.436660227678</c:v>
                </c:pt>
                <c:pt idx="5" formatCode="0">
                  <c:v>1089.300336692865</c:v>
                </c:pt>
                <c:pt idx="6" formatCode="0">
                  <c:v>1106.033731996743</c:v>
                </c:pt>
                <c:pt idx="7" formatCode="0">
                  <c:v>1126.725200355768</c:v>
                </c:pt>
                <c:pt idx="8" formatCode="0">
                  <c:v>1150.941559671056</c:v>
                </c:pt>
                <c:pt idx="9" formatCode="0">
                  <c:v>1177.958380553207</c:v>
                </c:pt>
                <c:pt idx="10" formatCode="0">
                  <c:v>1205.715199814762</c:v>
                </c:pt>
                <c:pt idx="11" formatCode="0">
                  <c:v>1235.339016793853</c:v>
                </c:pt>
                <c:pt idx="12" formatCode="0">
                  <c:v>1263.538866233154</c:v>
                </c:pt>
                <c:pt idx="13" formatCode="0">
                  <c:v>1287.392329107317</c:v>
                </c:pt>
                <c:pt idx="14" formatCode="0">
                  <c:v>1307.876192952961</c:v>
                </c:pt>
                <c:pt idx="15" formatCode="0">
                  <c:v>1321.800642117215</c:v>
                </c:pt>
                <c:pt idx="16" formatCode="0">
                  <c:v>1327.929829440902</c:v>
                </c:pt>
                <c:pt idx="17" formatCode="0">
                  <c:v>1326.083635368015</c:v>
                </c:pt>
                <c:pt idx="18" formatCode="0">
                  <c:v>1317.895803680234</c:v>
                </c:pt>
                <c:pt idx="19" formatCode="0">
                  <c:v>1303.477874155756</c:v>
                </c:pt>
                <c:pt idx="20" formatCode="0">
                  <c:v>1284.488371833096</c:v>
                </c:pt>
                <c:pt idx="21" formatCode="0">
                  <c:v>1263.33850939128</c:v>
                </c:pt>
                <c:pt idx="22" formatCode="0">
                  <c:v>1240.873455155603</c:v>
                </c:pt>
                <c:pt idx="23" formatCode="0">
                  <c:v>1220.342576262342</c:v>
                </c:pt>
                <c:pt idx="24" formatCode="0">
                  <c:v>1203.706239865685</c:v>
                </c:pt>
                <c:pt idx="25" formatCode="0">
                  <c:v>1190.122638410174</c:v>
                </c:pt>
                <c:pt idx="26" formatCode="0">
                  <c:v>1178.701540255429</c:v>
                </c:pt>
                <c:pt idx="27" formatCode="0">
                  <c:v>1170.320495313458</c:v>
                </c:pt>
                <c:pt idx="28" formatCode="0">
                  <c:v>1165.734793917745</c:v>
                </c:pt>
                <c:pt idx="29" formatCode="0">
                  <c:v>1163.126496540951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012200"/>
        <c:axId val="-2110009032"/>
      </c:scatterChart>
      <c:valAx>
        <c:axId val="-211001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009032"/>
        <c:crosses val="autoZero"/>
        <c:crossBetween val="midCat"/>
      </c:valAx>
      <c:valAx>
        <c:axId val="-2110009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012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'980014'!$E$869:$E$900</c:f>
              <c:numCache>
                <c:formatCode>General</c:formatCode>
                <c:ptCount val="32"/>
                <c:pt idx="0">
                  <c:v>947.0</c:v>
                </c:pt>
                <c:pt idx="1">
                  <c:v>978.0</c:v>
                </c:pt>
                <c:pt idx="2">
                  <c:v>961.0</c:v>
                </c:pt>
                <c:pt idx="3">
                  <c:v>1063.0</c:v>
                </c:pt>
                <c:pt idx="4">
                  <c:v>1045.0</c:v>
                </c:pt>
                <c:pt idx="5">
                  <c:v>1086.0</c:v>
                </c:pt>
                <c:pt idx="6">
                  <c:v>1126.0</c:v>
                </c:pt>
                <c:pt idx="7">
                  <c:v>1148.0</c:v>
                </c:pt>
                <c:pt idx="8">
                  <c:v>1155.0</c:v>
                </c:pt>
                <c:pt idx="9">
                  <c:v>1241.0</c:v>
                </c:pt>
                <c:pt idx="10">
                  <c:v>1203.0</c:v>
                </c:pt>
                <c:pt idx="11">
                  <c:v>1244.0</c:v>
                </c:pt>
                <c:pt idx="12">
                  <c:v>1297.0</c:v>
                </c:pt>
                <c:pt idx="13">
                  <c:v>1276.0</c:v>
                </c:pt>
                <c:pt idx="14">
                  <c:v>1270.0</c:v>
                </c:pt>
                <c:pt idx="15">
                  <c:v>1321.0</c:v>
                </c:pt>
                <c:pt idx="16">
                  <c:v>1475.0</c:v>
                </c:pt>
                <c:pt idx="17">
                  <c:v>1304.0</c:v>
                </c:pt>
                <c:pt idx="18">
                  <c:v>1298.0</c:v>
                </c:pt>
                <c:pt idx="19">
                  <c:v>1305.0</c:v>
                </c:pt>
                <c:pt idx="20">
                  <c:v>1250.0</c:v>
                </c:pt>
                <c:pt idx="21">
                  <c:v>1273.0</c:v>
                </c:pt>
                <c:pt idx="22">
                  <c:v>1243.0</c:v>
                </c:pt>
                <c:pt idx="23">
                  <c:v>1231.0</c:v>
                </c:pt>
                <c:pt idx="24">
                  <c:v>1261.0</c:v>
                </c:pt>
                <c:pt idx="25">
                  <c:v>1187.0</c:v>
                </c:pt>
                <c:pt idx="26">
                  <c:v>1217.0</c:v>
                </c:pt>
                <c:pt idx="27">
                  <c:v>1119.0</c:v>
                </c:pt>
                <c:pt idx="28">
                  <c:v>1134.0</c:v>
                </c:pt>
                <c:pt idx="29">
                  <c:v>1133.0</c:v>
                </c:pt>
                <c:pt idx="30">
                  <c:v>1187.0</c:v>
                </c:pt>
                <c:pt idx="31">
                  <c:v>1142.0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'980014'!$F$869:$F$900</c:f>
              <c:numCache>
                <c:formatCode>General</c:formatCode>
                <c:ptCount val="32"/>
                <c:pt idx="3" formatCode="0">
                  <c:v>1047.256475510532</c:v>
                </c:pt>
                <c:pt idx="4" formatCode="0">
                  <c:v>1067.912010019097</c:v>
                </c:pt>
                <c:pt idx="5" formatCode="0">
                  <c:v>1089.637709705661</c:v>
                </c:pt>
                <c:pt idx="6" formatCode="0">
                  <c:v>1114.896194180149</c:v>
                </c:pt>
                <c:pt idx="7" formatCode="0">
                  <c:v>1142.636996581254</c:v>
                </c:pt>
                <c:pt idx="8" formatCode="0">
                  <c:v>1171.5529876298</c:v>
                </c:pt>
                <c:pt idx="9" formatCode="0">
                  <c:v>1200.53647458709</c:v>
                </c:pt>
                <c:pt idx="10" formatCode="0">
                  <c:v>1227.64579016432</c:v>
                </c:pt>
                <c:pt idx="11" formatCode="0">
                  <c:v>1254.309875325927</c:v>
                </c:pt>
                <c:pt idx="12" formatCode="0">
                  <c:v>1277.990474734372</c:v>
                </c:pt>
                <c:pt idx="13" formatCode="0">
                  <c:v>1296.985841648962</c:v>
                </c:pt>
                <c:pt idx="14" formatCode="0">
                  <c:v>1312.696677850243</c:v>
                </c:pt>
                <c:pt idx="15" formatCode="0">
                  <c:v>1323.165877711528</c:v>
                </c:pt>
                <c:pt idx="16" formatCode="0">
                  <c:v>1327.842996832755</c:v>
                </c:pt>
                <c:pt idx="17" formatCode="0">
                  <c:v>1326.70078448295</c:v>
                </c:pt>
                <c:pt idx="18" formatCode="0">
                  <c:v>1320.776212693024</c:v>
                </c:pt>
                <c:pt idx="19" formatCode="0">
                  <c:v>1309.816264308899</c:v>
                </c:pt>
                <c:pt idx="20" formatCode="0">
                  <c:v>1294.509777026703</c:v>
                </c:pt>
                <c:pt idx="21" formatCode="0">
                  <c:v>1276.157876335619</c:v>
                </c:pt>
                <c:pt idx="22" formatCode="0">
                  <c:v>1254.763375150362</c:v>
                </c:pt>
                <c:pt idx="23" formatCode="0">
                  <c:v>1232.843990229501</c:v>
                </c:pt>
                <c:pt idx="24" formatCode="0">
                  <c:v>1212.609701079254</c:v>
                </c:pt>
                <c:pt idx="25" formatCode="0">
                  <c:v>1193.458404733708</c:v>
                </c:pt>
                <c:pt idx="26" formatCode="0">
                  <c:v>1174.109046055172</c:v>
                </c:pt>
                <c:pt idx="27" formatCode="0">
                  <c:v>1155.928888400093</c:v>
                </c:pt>
                <c:pt idx="28" formatCode="0">
                  <c:v>1142.165734084158</c:v>
                </c:pt>
                <c:pt idx="29" formatCode="0">
                  <c:v>1129.146642429467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966696"/>
        <c:axId val="-2109963528"/>
      </c:scatterChart>
      <c:valAx>
        <c:axId val="-210996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963528"/>
        <c:crosses val="autoZero"/>
        <c:crossBetween val="midCat"/>
      </c:valAx>
      <c:valAx>
        <c:axId val="-2109963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966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'980014'!$E$919:$E$950</c:f>
              <c:numCache>
                <c:formatCode>General</c:formatCode>
                <c:ptCount val="32"/>
                <c:pt idx="0">
                  <c:v>883.0</c:v>
                </c:pt>
                <c:pt idx="1">
                  <c:v>940.0</c:v>
                </c:pt>
                <c:pt idx="2">
                  <c:v>1011.0</c:v>
                </c:pt>
                <c:pt idx="3">
                  <c:v>1034.0</c:v>
                </c:pt>
                <c:pt idx="4">
                  <c:v>1085.0</c:v>
                </c:pt>
                <c:pt idx="5">
                  <c:v>1120.0</c:v>
                </c:pt>
                <c:pt idx="6">
                  <c:v>1133.0</c:v>
                </c:pt>
                <c:pt idx="7">
                  <c:v>1149.0</c:v>
                </c:pt>
                <c:pt idx="8">
                  <c:v>1168.0</c:v>
                </c:pt>
                <c:pt idx="9">
                  <c:v>1155.0</c:v>
                </c:pt>
                <c:pt idx="10">
                  <c:v>1239.0</c:v>
                </c:pt>
                <c:pt idx="11">
                  <c:v>1235.0</c:v>
                </c:pt>
                <c:pt idx="12">
                  <c:v>1250.0</c:v>
                </c:pt>
                <c:pt idx="13">
                  <c:v>1285.0</c:v>
                </c:pt>
                <c:pt idx="14">
                  <c:v>1330.0</c:v>
                </c:pt>
                <c:pt idx="15">
                  <c:v>1300.0</c:v>
                </c:pt>
                <c:pt idx="16">
                  <c:v>1376.0</c:v>
                </c:pt>
                <c:pt idx="17">
                  <c:v>1330.0</c:v>
                </c:pt>
                <c:pt idx="18">
                  <c:v>1430.0</c:v>
                </c:pt>
                <c:pt idx="19">
                  <c:v>1249.0</c:v>
                </c:pt>
                <c:pt idx="20">
                  <c:v>1304.0</c:v>
                </c:pt>
                <c:pt idx="21">
                  <c:v>1249.0</c:v>
                </c:pt>
                <c:pt idx="22">
                  <c:v>1271.0</c:v>
                </c:pt>
                <c:pt idx="23">
                  <c:v>1206.0</c:v>
                </c:pt>
                <c:pt idx="24">
                  <c:v>1206.0</c:v>
                </c:pt>
                <c:pt idx="25">
                  <c:v>1148.0</c:v>
                </c:pt>
                <c:pt idx="26">
                  <c:v>1258.0</c:v>
                </c:pt>
                <c:pt idx="27">
                  <c:v>1224.0</c:v>
                </c:pt>
                <c:pt idx="28">
                  <c:v>1183.0</c:v>
                </c:pt>
                <c:pt idx="29">
                  <c:v>1150.0</c:v>
                </c:pt>
                <c:pt idx="30">
                  <c:v>1209.0</c:v>
                </c:pt>
                <c:pt idx="31">
                  <c:v>1164.0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'980014'!$F$919:$F$950</c:f>
              <c:numCache>
                <c:formatCode>General</c:formatCode>
                <c:ptCount val="32"/>
                <c:pt idx="3" formatCode="0">
                  <c:v>1073.98643652901</c:v>
                </c:pt>
                <c:pt idx="4" formatCode="0">
                  <c:v>1084.189734241396</c:v>
                </c:pt>
                <c:pt idx="5" formatCode="0">
                  <c:v>1096.201862256612</c:v>
                </c:pt>
                <c:pt idx="6" formatCode="0">
                  <c:v>1112.080237442673</c:v>
                </c:pt>
                <c:pt idx="7" formatCode="0">
                  <c:v>1132.126989520202</c:v>
                </c:pt>
                <c:pt idx="8" formatCode="0">
                  <c:v>1156.121428423275</c:v>
                </c:pt>
                <c:pt idx="9" formatCode="0">
                  <c:v>1183.476289738201</c:v>
                </c:pt>
                <c:pt idx="10" formatCode="0">
                  <c:v>1212.119125614894</c:v>
                </c:pt>
                <c:pt idx="11" formatCode="0">
                  <c:v>1243.178489834251</c:v>
                </c:pt>
                <c:pt idx="12" formatCode="0">
                  <c:v>1273.106678628073</c:v>
                </c:pt>
                <c:pt idx="13" formatCode="0">
                  <c:v>1298.599518295394</c:v>
                </c:pt>
                <c:pt idx="14" formatCode="0">
                  <c:v>1320.501247329727</c:v>
                </c:pt>
                <c:pt idx="15" formatCode="0">
                  <c:v>1335.218815796073</c:v>
                </c:pt>
                <c:pt idx="16" formatCode="0">
                  <c:v>1341.335243270052</c:v>
                </c:pt>
                <c:pt idx="17" formatCode="0">
                  <c:v>1338.704552730556</c:v>
                </c:pt>
                <c:pt idx="18" formatCode="0">
                  <c:v>1329.291431851613</c:v>
                </c:pt>
                <c:pt idx="19" formatCode="0">
                  <c:v>1313.344444513291</c:v>
                </c:pt>
                <c:pt idx="20" formatCode="0">
                  <c:v>1292.937417397661</c:v>
                </c:pt>
                <c:pt idx="21" formatCode="0">
                  <c:v>1270.863265918917</c:v>
                </c:pt>
                <c:pt idx="22" formatCode="0">
                  <c:v>1248.191218495151</c:v>
                </c:pt>
                <c:pt idx="23" formatCode="0">
                  <c:v>1228.283735282059</c:v>
                </c:pt>
                <c:pt idx="24" formatCode="0">
                  <c:v>1212.879594545526</c:v>
                </c:pt>
                <c:pt idx="25" formatCode="0">
                  <c:v>1200.972503631772</c:v>
                </c:pt>
                <c:pt idx="26" formatCode="0">
                  <c:v>1191.685144241134</c:v>
                </c:pt>
                <c:pt idx="27" formatCode="0">
                  <c:v>1185.656437543639</c:v>
                </c:pt>
                <c:pt idx="28" formatCode="0">
                  <c:v>1183.046647090086</c:v>
                </c:pt>
                <c:pt idx="29" formatCode="0">
                  <c:v>1182.452596535253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920744"/>
        <c:axId val="-2109917576"/>
      </c:scatterChart>
      <c:valAx>
        <c:axId val="-2109920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917576"/>
        <c:crosses val="autoZero"/>
        <c:crossBetween val="midCat"/>
      </c:valAx>
      <c:valAx>
        <c:axId val="-210991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920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482.0</c:v>
                </c:pt>
                <c:pt idx="1">
                  <c:v>496.0</c:v>
                </c:pt>
                <c:pt idx="2">
                  <c:v>569.0</c:v>
                </c:pt>
                <c:pt idx="3">
                  <c:v>557.0</c:v>
                </c:pt>
                <c:pt idx="4">
                  <c:v>552.0</c:v>
                </c:pt>
                <c:pt idx="5">
                  <c:v>603.0</c:v>
                </c:pt>
                <c:pt idx="6">
                  <c:v>633.0</c:v>
                </c:pt>
                <c:pt idx="7">
                  <c:v>624.0</c:v>
                </c:pt>
                <c:pt idx="8">
                  <c:v>590.0</c:v>
                </c:pt>
                <c:pt idx="9">
                  <c:v>663.0</c:v>
                </c:pt>
                <c:pt idx="10">
                  <c:v>692.0</c:v>
                </c:pt>
                <c:pt idx="11">
                  <c:v>702.0</c:v>
                </c:pt>
                <c:pt idx="12">
                  <c:v>776.0</c:v>
                </c:pt>
                <c:pt idx="13">
                  <c:v>800.0</c:v>
                </c:pt>
                <c:pt idx="14">
                  <c:v>800.0</c:v>
                </c:pt>
                <c:pt idx="15">
                  <c:v>878.0</c:v>
                </c:pt>
                <c:pt idx="16">
                  <c:v>859.0</c:v>
                </c:pt>
                <c:pt idx="17">
                  <c:v>771.0</c:v>
                </c:pt>
                <c:pt idx="18">
                  <c:v>774.0</c:v>
                </c:pt>
                <c:pt idx="19">
                  <c:v>770.0</c:v>
                </c:pt>
                <c:pt idx="20">
                  <c:v>705.0</c:v>
                </c:pt>
                <c:pt idx="21">
                  <c:v>666.0</c:v>
                </c:pt>
                <c:pt idx="22">
                  <c:v>705.0</c:v>
                </c:pt>
                <c:pt idx="23">
                  <c:v>704.0</c:v>
                </c:pt>
                <c:pt idx="24">
                  <c:v>689.0</c:v>
                </c:pt>
                <c:pt idx="25">
                  <c:v>656.0</c:v>
                </c:pt>
                <c:pt idx="26">
                  <c:v>672.0</c:v>
                </c:pt>
                <c:pt idx="27">
                  <c:v>644.0</c:v>
                </c:pt>
                <c:pt idx="28">
                  <c:v>662.0</c:v>
                </c:pt>
                <c:pt idx="29">
                  <c:v>616.0</c:v>
                </c:pt>
                <c:pt idx="30">
                  <c:v>676.0</c:v>
                </c:pt>
                <c:pt idx="31">
                  <c:v>666.0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</c:v>
                </c:pt>
                <c:pt idx="3" formatCode="0">
                  <c:v>572.8546409597774</c:v>
                </c:pt>
                <c:pt idx="4" formatCode="0">
                  <c:v>578.0567367708584</c:v>
                </c:pt>
                <c:pt idx="5" formatCode="0">
                  <c:v>584.4589848651476</c:v>
                </c:pt>
                <c:pt idx="6" formatCode="0">
                  <c:v>593.9178204451849</c:v>
                </c:pt>
                <c:pt idx="7" formatCode="0">
                  <c:v>607.9154674671876</c:v>
                </c:pt>
                <c:pt idx="8" formatCode="0">
                  <c:v>627.8503512885604</c:v>
                </c:pt>
                <c:pt idx="9" formatCode="0">
                  <c:v>654.588771243705</c:v>
                </c:pt>
                <c:pt idx="10" formatCode="0">
                  <c:v>686.5952346626626</c:v>
                </c:pt>
                <c:pt idx="11" formatCode="0">
                  <c:v>724.9423580411543</c:v>
                </c:pt>
                <c:pt idx="12" formatCode="0">
                  <c:v>764.0518696774293</c:v>
                </c:pt>
                <c:pt idx="13" formatCode="0">
                  <c:v>797.258436916689</c:v>
                </c:pt>
                <c:pt idx="14" formatCode="0">
                  <c:v>823.0304018725751</c:v>
                </c:pt>
                <c:pt idx="15" formatCode="0">
                  <c:v>834.6013532755176</c:v>
                </c:pt>
                <c:pt idx="16" formatCode="0">
                  <c:v>829.9952872241035</c:v>
                </c:pt>
                <c:pt idx="17" formatCode="0">
                  <c:v>811.2017624976845</c:v>
                </c:pt>
                <c:pt idx="18" formatCode="0">
                  <c:v>785.1994304924475</c:v>
                </c:pt>
                <c:pt idx="19" formatCode="0">
                  <c:v>753.55580357615</c:v>
                </c:pt>
                <c:pt idx="20" formatCode="0">
                  <c:v>722.4498903427691</c:v>
                </c:pt>
                <c:pt idx="21" formatCode="0">
                  <c:v>696.5606482998408</c:v>
                </c:pt>
                <c:pt idx="22" formatCode="0">
                  <c:v>676.7572706740681</c:v>
                </c:pt>
                <c:pt idx="23" formatCode="0">
                  <c:v>664.5702233076157</c:v>
                </c:pt>
                <c:pt idx="24" formatCode="0">
                  <c:v>658.5428038508447</c:v>
                </c:pt>
                <c:pt idx="25" formatCode="0">
                  <c:v>656.2328154509627</c:v>
                </c:pt>
                <c:pt idx="26" formatCode="0">
                  <c:v>656.427765603673</c:v>
                </c:pt>
                <c:pt idx="27" formatCode="0">
                  <c:v>658.4477932853119</c:v>
                </c:pt>
                <c:pt idx="28" formatCode="0">
                  <c:v>661.0421089344754</c:v>
                </c:pt>
                <c:pt idx="29" formatCode="0">
                  <c:v>664.4397461539648</c:v>
                </c:pt>
                <c:pt idx="30" formatCode="0">
                  <c:v>667.8415838243346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701176"/>
        <c:axId val="-2110698008"/>
      </c:scatterChart>
      <c:valAx>
        <c:axId val="-211070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698008"/>
        <c:crosses val="autoZero"/>
        <c:crossBetween val="midCat"/>
      </c:valAx>
      <c:valAx>
        <c:axId val="-2110698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701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'980014'!$E$969:$E$1000</c:f>
              <c:numCache>
                <c:formatCode>General</c:formatCode>
                <c:ptCount val="32"/>
                <c:pt idx="0">
                  <c:v>962.0</c:v>
                </c:pt>
                <c:pt idx="1">
                  <c:v>1020.0</c:v>
                </c:pt>
                <c:pt idx="2">
                  <c:v>985.0</c:v>
                </c:pt>
                <c:pt idx="3">
                  <c:v>1036.0</c:v>
                </c:pt>
                <c:pt idx="4">
                  <c:v>1018.0</c:v>
                </c:pt>
                <c:pt idx="5">
                  <c:v>1117.0</c:v>
                </c:pt>
                <c:pt idx="6">
                  <c:v>1141.0</c:v>
                </c:pt>
                <c:pt idx="7">
                  <c:v>1112.0</c:v>
                </c:pt>
                <c:pt idx="8">
                  <c:v>1182.0</c:v>
                </c:pt>
                <c:pt idx="9">
                  <c:v>1193.0</c:v>
                </c:pt>
                <c:pt idx="10">
                  <c:v>1204.0</c:v>
                </c:pt>
                <c:pt idx="11">
                  <c:v>1233.0</c:v>
                </c:pt>
                <c:pt idx="12">
                  <c:v>1342.0</c:v>
                </c:pt>
                <c:pt idx="13">
                  <c:v>1384.0</c:v>
                </c:pt>
                <c:pt idx="14">
                  <c:v>1324.0</c:v>
                </c:pt>
                <c:pt idx="15">
                  <c:v>1333.0</c:v>
                </c:pt>
                <c:pt idx="16">
                  <c:v>1372.0</c:v>
                </c:pt>
                <c:pt idx="17">
                  <c:v>1364.0</c:v>
                </c:pt>
                <c:pt idx="18">
                  <c:v>1318.0</c:v>
                </c:pt>
                <c:pt idx="19">
                  <c:v>1316.0</c:v>
                </c:pt>
                <c:pt idx="20">
                  <c:v>1264.0</c:v>
                </c:pt>
                <c:pt idx="21">
                  <c:v>1229.0</c:v>
                </c:pt>
                <c:pt idx="22">
                  <c:v>1235.0</c:v>
                </c:pt>
                <c:pt idx="23">
                  <c:v>1224.0</c:v>
                </c:pt>
                <c:pt idx="24">
                  <c:v>1205.0</c:v>
                </c:pt>
                <c:pt idx="25">
                  <c:v>1189.0</c:v>
                </c:pt>
                <c:pt idx="26">
                  <c:v>1241.0</c:v>
                </c:pt>
                <c:pt idx="27">
                  <c:v>1216.0</c:v>
                </c:pt>
                <c:pt idx="28">
                  <c:v>1201.0</c:v>
                </c:pt>
                <c:pt idx="29">
                  <c:v>1116.0</c:v>
                </c:pt>
                <c:pt idx="30">
                  <c:v>1161.0</c:v>
                </c:pt>
                <c:pt idx="31">
                  <c:v>1170.0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'980014'!$F$969:$F$1000</c:f>
              <c:numCache>
                <c:formatCode>General</c:formatCode>
                <c:ptCount val="32"/>
                <c:pt idx="5" formatCode="0">
                  <c:v>1113.929127426777</c:v>
                </c:pt>
                <c:pt idx="6" formatCode="0">
                  <c:v>1125.331888625011</c:v>
                </c:pt>
                <c:pt idx="7" formatCode="0">
                  <c:v>1141.422808077656</c:v>
                </c:pt>
                <c:pt idx="8" formatCode="0">
                  <c:v>1163.318844359605</c:v>
                </c:pt>
                <c:pt idx="9" formatCode="0">
                  <c:v>1191.540235899642</c:v>
                </c:pt>
                <c:pt idx="10" formatCode="0">
                  <c:v>1224.232401842544</c:v>
                </c:pt>
                <c:pt idx="11" formatCode="0">
                  <c:v>1262.365946140428</c:v>
                </c:pt>
                <c:pt idx="12" formatCode="0">
                  <c:v>1300.451250341471</c:v>
                </c:pt>
                <c:pt idx="13" formatCode="0">
                  <c:v>1332.353480958928</c:v>
                </c:pt>
                <c:pt idx="14" formatCode="0">
                  <c:v>1357.028794532371</c:v>
                </c:pt>
                <c:pt idx="15" formatCode="0">
                  <c:v>1368.450758274294</c:v>
                </c:pt>
                <c:pt idx="16" formatCode="0">
                  <c:v>1365.02062316223</c:v>
                </c:pt>
                <c:pt idx="17" formatCode="0">
                  <c:v>1348.607402445938</c:v>
                </c:pt>
                <c:pt idx="18" formatCode="0">
                  <c:v>1325.460921224817</c:v>
                </c:pt>
                <c:pt idx="19" formatCode="0">
                  <c:v>1296.986868390377</c:v>
                </c:pt>
                <c:pt idx="20" formatCode="0">
                  <c:v>1268.719781253661</c:v>
                </c:pt>
                <c:pt idx="21" formatCode="0">
                  <c:v>1244.980589740659</c:v>
                </c:pt>
                <c:pt idx="22" formatCode="0">
                  <c:v>1226.716791267294</c:v>
                </c:pt>
                <c:pt idx="23" formatCode="0">
                  <c:v>1215.537178092737</c:v>
                </c:pt>
                <c:pt idx="24" formatCode="0">
                  <c:v>1210.227893099901</c:v>
                </c:pt>
                <c:pt idx="25" formatCode="0">
                  <c:v>1208.588081464471</c:v>
                </c:pt>
                <c:pt idx="26" formatCode="0">
                  <c:v>1209.57810850251</c:v>
                </c:pt>
                <c:pt idx="27" formatCode="0">
                  <c:v>1212.553938945086</c:v>
                </c:pt>
                <c:pt idx="28" formatCode="0">
                  <c:v>1216.077613767344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874904"/>
        <c:axId val="-2109871736"/>
      </c:scatterChart>
      <c:valAx>
        <c:axId val="-210987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871736"/>
        <c:crosses val="autoZero"/>
        <c:crossBetween val="midCat"/>
      </c:valAx>
      <c:valAx>
        <c:axId val="-2109871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874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'980014'!$E$1019:$E$1050</c:f>
              <c:numCache>
                <c:formatCode>General</c:formatCode>
                <c:ptCount val="32"/>
                <c:pt idx="0">
                  <c:v>999.0</c:v>
                </c:pt>
                <c:pt idx="1">
                  <c:v>986.0</c:v>
                </c:pt>
                <c:pt idx="2">
                  <c:v>994.0</c:v>
                </c:pt>
                <c:pt idx="3">
                  <c:v>1064.0</c:v>
                </c:pt>
                <c:pt idx="4">
                  <c:v>1052.0</c:v>
                </c:pt>
                <c:pt idx="5">
                  <c:v>1107.0</c:v>
                </c:pt>
                <c:pt idx="6">
                  <c:v>1097.0</c:v>
                </c:pt>
                <c:pt idx="7">
                  <c:v>1184.0</c:v>
                </c:pt>
                <c:pt idx="8">
                  <c:v>1190.0</c:v>
                </c:pt>
                <c:pt idx="9">
                  <c:v>1128.0</c:v>
                </c:pt>
                <c:pt idx="10">
                  <c:v>1204.0</c:v>
                </c:pt>
                <c:pt idx="11">
                  <c:v>1233.0</c:v>
                </c:pt>
                <c:pt idx="12">
                  <c:v>1340.0</c:v>
                </c:pt>
                <c:pt idx="13">
                  <c:v>1308.0</c:v>
                </c:pt>
                <c:pt idx="14">
                  <c:v>1407.0</c:v>
                </c:pt>
                <c:pt idx="15">
                  <c:v>1364.0</c:v>
                </c:pt>
                <c:pt idx="16">
                  <c:v>1437.0</c:v>
                </c:pt>
                <c:pt idx="17">
                  <c:v>1320.0</c:v>
                </c:pt>
                <c:pt idx="18">
                  <c:v>1372.0</c:v>
                </c:pt>
                <c:pt idx="19">
                  <c:v>1397.0</c:v>
                </c:pt>
                <c:pt idx="20">
                  <c:v>1305.0</c:v>
                </c:pt>
                <c:pt idx="21">
                  <c:v>1232.0</c:v>
                </c:pt>
                <c:pt idx="22">
                  <c:v>1234.0</c:v>
                </c:pt>
                <c:pt idx="23">
                  <c:v>1212.0</c:v>
                </c:pt>
                <c:pt idx="24">
                  <c:v>1214.0</c:v>
                </c:pt>
                <c:pt idx="25">
                  <c:v>1187.0</c:v>
                </c:pt>
                <c:pt idx="26">
                  <c:v>1234.0</c:v>
                </c:pt>
                <c:pt idx="27">
                  <c:v>1196.0</c:v>
                </c:pt>
                <c:pt idx="28">
                  <c:v>1219.0</c:v>
                </c:pt>
                <c:pt idx="29">
                  <c:v>1152.0</c:v>
                </c:pt>
                <c:pt idx="30">
                  <c:v>1171.0</c:v>
                </c:pt>
                <c:pt idx="31">
                  <c:v>1219.0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'980014'!$F$1019:$F$1050</c:f>
              <c:numCache>
                <c:formatCode>General</c:formatCode>
                <c:ptCount val="32"/>
                <c:pt idx="3" formatCode="0">
                  <c:v>1074.728245666566</c:v>
                </c:pt>
                <c:pt idx="4" formatCode="0">
                  <c:v>1082.505542281488</c:v>
                </c:pt>
                <c:pt idx="5" formatCode="0">
                  <c:v>1091.932821162753</c:v>
                </c:pt>
                <c:pt idx="6" formatCode="0">
                  <c:v>1105.264059866167</c:v>
                </c:pt>
                <c:pt idx="7" formatCode="0">
                  <c:v>1123.777845888836</c:v>
                </c:pt>
                <c:pt idx="8" formatCode="0">
                  <c:v>1148.42219626123</c:v>
                </c:pt>
                <c:pt idx="9" formatCode="0">
                  <c:v>1179.57742165527</c:v>
                </c:pt>
                <c:pt idx="10" formatCode="0">
                  <c:v>1215.291858499048</c:v>
                </c:pt>
                <c:pt idx="11" formatCode="0">
                  <c:v>1257.056631768556</c:v>
                </c:pt>
                <c:pt idx="12" formatCode="0">
                  <c:v>1299.667041998776</c:v>
                </c:pt>
                <c:pt idx="13" formatCode="0">
                  <c:v>1337.126769390185</c:v>
                </c:pt>
                <c:pt idx="14" formatCode="0">
                  <c:v>1369.228323908956</c:v>
                </c:pt>
                <c:pt idx="15" formatCode="0">
                  <c:v>1389.248563596261</c:v>
                </c:pt>
                <c:pt idx="16" formatCode="0">
                  <c:v>1394.309399041773</c:v>
                </c:pt>
                <c:pt idx="17" formatCode="0">
                  <c:v>1384.523680686471</c:v>
                </c:pt>
                <c:pt idx="18" formatCode="0">
                  <c:v>1364.514707663381</c:v>
                </c:pt>
                <c:pt idx="19" formatCode="0">
                  <c:v>1335.355691195966</c:v>
                </c:pt>
                <c:pt idx="20" formatCode="0">
                  <c:v>1302.114465351988</c:v>
                </c:pt>
                <c:pt idx="21" formatCode="0">
                  <c:v>1270.11163989289</c:v>
                </c:pt>
                <c:pt idx="22" formatCode="0">
                  <c:v>1241.333473456171</c:v>
                </c:pt>
                <c:pt idx="23" formatCode="0">
                  <c:v>1219.769732491303</c:v>
                </c:pt>
                <c:pt idx="24" formatCode="0">
                  <c:v>1205.925057857772</c:v>
                </c:pt>
                <c:pt idx="25" formatCode="0">
                  <c:v>1197.471239418984</c:v>
                </c:pt>
                <c:pt idx="26" formatCode="0">
                  <c:v>1192.982171982662</c:v>
                </c:pt>
                <c:pt idx="27" formatCode="0">
                  <c:v>1192.131325927496</c:v>
                </c:pt>
                <c:pt idx="28" formatCode="0">
                  <c:v>1193.582377304512</c:v>
                </c:pt>
                <c:pt idx="29" formatCode="0">
                  <c:v>1196.757255794985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828968"/>
        <c:axId val="-2109825800"/>
      </c:scatterChart>
      <c:valAx>
        <c:axId val="-2109828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825800"/>
        <c:crosses val="autoZero"/>
        <c:crossBetween val="midCat"/>
      </c:valAx>
      <c:valAx>
        <c:axId val="-2109825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828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'980014'!$E$1069:$E$1100</c:f>
              <c:numCache>
                <c:formatCode>General</c:formatCode>
                <c:ptCount val="32"/>
                <c:pt idx="0">
                  <c:v>914.0</c:v>
                </c:pt>
                <c:pt idx="1">
                  <c:v>972.0</c:v>
                </c:pt>
                <c:pt idx="2">
                  <c:v>983.0</c:v>
                </c:pt>
                <c:pt idx="3">
                  <c:v>1044.0</c:v>
                </c:pt>
                <c:pt idx="4">
                  <c:v>1092.0</c:v>
                </c:pt>
                <c:pt idx="5">
                  <c:v>1203.0</c:v>
                </c:pt>
                <c:pt idx="6">
                  <c:v>1139.0</c:v>
                </c:pt>
                <c:pt idx="7">
                  <c:v>1142.0</c:v>
                </c:pt>
                <c:pt idx="8">
                  <c:v>1202.0</c:v>
                </c:pt>
                <c:pt idx="9">
                  <c:v>1204.0</c:v>
                </c:pt>
                <c:pt idx="10">
                  <c:v>1240.0</c:v>
                </c:pt>
                <c:pt idx="11">
                  <c:v>1244.0</c:v>
                </c:pt>
                <c:pt idx="12">
                  <c:v>1287.0</c:v>
                </c:pt>
                <c:pt idx="13">
                  <c:v>1317.0</c:v>
                </c:pt>
                <c:pt idx="14">
                  <c:v>1334.0</c:v>
                </c:pt>
                <c:pt idx="15">
                  <c:v>1365.0</c:v>
                </c:pt>
                <c:pt idx="16">
                  <c:v>1437.0</c:v>
                </c:pt>
                <c:pt idx="17">
                  <c:v>1350.0</c:v>
                </c:pt>
                <c:pt idx="18">
                  <c:v>1327.0</c:v>
                </c:pt>
                <c:pt idx="19">
                  <c:v>1305.0</c:v>
                </c:pt>
                <c:pt idx="20">
                  <c:v>1311.0</c:v>
                </c:pt>
                <c:pt idx="21">
                  <c:v>1306.0</c:v>
                </c:pt>
                <c:pt idx="22">
                  <c:v>1245.0</c:v>
                </c:pt>
                <c:pt idx="23">
                  <c:v>1191.0</c:v>
                </c:pt>
                <c:pt idx="24">
                  <c:v>1165.0</c:v>
                </c:pt>
                <c:pt idx="25">
                  <c:v>1204.0</c:v>
                </c:pt>
                <c:pt idx="26">
                  <c:v>1196.0</c:v>
                </c:pt>
                <c:pt idx="27">
                  <c:v>1182.0</c:v>
                </c:pt>
                <c:pt idx="28">
                  <c:v>1200.0</c:v>
                </c:pt>
                <c:pt idx="29">
                  <c:v>1186.0</c:v>
                </c:pt>
                <c:pt idx="30">
                  <c:v>1130.0</c:v>
                </c:pt>
                <c:pt idx="31">
                  <c:v>1256.0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'980014'!$F$1069:$F$1100</c:f>
              <c:numCache>
                <c:formatCode>General</c:formatCode>
                <c:ptCount val="32"/>
                <c:pt idx="3" formatCode="0">
                  <c:v>1099.323137256315</c:v>
                </c:pt>
                <c:pt idx="4" formatCode="0">
                  <c:v>1107.506549804714</c:v>
                </c:pt>
                <c:pt idx="5" formatCode="0">
                  <c:v>1117.64343567954</c:v>
                </c:pt>
                <c:pt idx="6" formatCode="0">
                  <c:v>1131.801690252956</c:v>
                </c:pt>
                <c:pt idx="7" formatCode="0">
                  <c:v>1150.705782303115</c:v>
                </c:pt>
                <c:pt idx="8" formatCode="0">
                  <c:v>1174.521166024256</c:v>
                </c:pt>
                <c:pt idx="9" formatCode="0">
                  <c:v>1202.86624186001</c:v>
                </c:pt>
                <c:pt idx="10" formatCode="0">
                  <c:v>1233.532984721423</c:v>
                </c:pt>
                <c:pt idx="11" formatCode="0">
                  <c:v>1267.526324341602</c:v>
                </c:pt>
                <c:pt idx="12" formatCode="0">
                  <c:v>1300.58016129789</c:v>
                </c:pt>
                <c:pt idx="13" formatCode="0">
                  <c:v>1328.495451642012</c:v>
                </c:pt>
                <c:pt idx="14" formatCode="0">
                  <c:v>1351.590855915349</c:v>
                </c:pt>
                <c:pt idx="15" formatCode="0">
                  <c:v>1365.422835678904</c:v>
                </c:pt>
                <c:pt idx="16" formatCode="0">
                  <c:v>1368.314806121692</c:v>
                </c:pt>
                <c:pt idx="17" formatCode="0">
                  <c:v>1360.456099194311</c:v>
                </c:pt>
                <c:pt idx="18" formatCode="0">
                  <c:v>1345.057595620523</c:v>
                </c:pt>
                <c:pt idx="19" formatCode="0">
                  <c:v>1322.391753709384</c:v>
                </c:pt>
                <c:pt idx="20" formatCode="0">
                  <c:v>1295.752306413112</c:v>
                </c:pt>
                <c:pt idx="21" formatCode="0">
                  <c:v>1268.874550076039</c:v>
                </c:pt>
                <c:pt idx="22" formatCode="0">
                  <c:v>1243.085458289578</c:v>
                </c:pt>
                <c:pt idx="23" formatCode="0">
                  <c:v>1222.007101880876</c:v>
                </c:pt>
                <c:pt idx="24" formatCode="0">
                  <c:v>1206.867271403891</c:v>
                </c:pt>
                <c:pt idx="25" formatCode="0">
                  <c:v>1196.06727818751</c:v>
                </c:pt>
                <c:pt idx="26" formatCode="0">
                  <c:v>1188.448217621991</c:v>
                </c:pt>
                <c:pt idx="27" formatCode="0">
                  <c:v>1184.216305360492</c:v>
                </c:pt>
                <c:pt idx="28" formatCode="0">
                  <c:v>1182.92895336584</c:v>
                </c:pt>
                <c:pt idx="29" formatCode="0">
                  <c:v>1183.383502589786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784376"/>
        <c:axId val="-2109781208"/>
      </c:scatterChart>
      <c:valAx>
        <c:axId val="-2109784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781208"/>
        <c:crosses val="autoZero"/>
        <c:crossBetween val="midCat"/>
      </c:valAx>
      <c:valAx>
        <c:axId val="-2109781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784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'980014'!$E$1119:$E$1150</c:f>
              <c:numCache>
                <c:formatCode>General</c:formatCode>
                <c:ptCount val="32"/>
                <c:pt idx="0">
                  <c:v>942.0</c:v>
                </c:pt>
                <c:pt idx="1">
                  <c:v>1025.0</c:v>
                </c:pt>
                <c:pt idx="2">
                  <c:v>1070.0</c:v>
                </c:pt>
                <c:pt idx="3">
                  <c:v>1080.0</c:v>
                </c:pt>
                <c:pt idx="4">
                  <c:v>1037.0</c:v>
                </c:pt>
                <c:pt idx="5">
                  <c:v>1079.0</c:v>
                </c:pt>
                <c:pt idx="6">
                  <c:v>1105.0</c:v>
                </c:pt>
                <c:pt idx="7">
                  <c:v>1159.0</c:v>
                </c:pt>
                <c:pt idx="8">
                  <c:v>1220.0</c:v>
                </c:pt>
                <c:pt idx="9">
                  <c:v>1233.0</c:v>
                </c:pt>
                <c:pt idx="10">
                  <c:v>1237.0</c:v>
                </c:pt>
                <c:pt idx="11">
                  <c:v>1194.0</c:v>
                </c:pt>
                <c:pt idx="12">
                  <c:v>1227.0</c:v>
                </c:pt>
                <c:pt idx="13">
                  <c:v>1301.0</c:v>
                </c:pt>
                <c:pt idx="14">
                  <c:v>1380.0</c:v>
                </c:pt>
                <c:pt idx="15">
                  <c:v>1332.0</c:v>
                </c:pt>
                <c:pt idx="16">
                  <c:v>1353.0</c:v>
                </c:pt>
                <c:pt idx="17">
                  <c:v>1379.0</c:v>
                </c:pt>
                <c:pt idx="18">
                  <c:v>1334.0</c:v>
                </c:pt>
                <c:pt idx="19">
                  <c:v>1259.0</c:v>
                </c:pt>
                <c:pt idx="20">
                  <c:v>1340.0</c:v>
                </c:pt>
                <c:pt idx="21">
                  <c:v>1303.0</c:v>
                </c:pt>
                <c:pt idx="22">
                  <c:v>1269.0</c:v>
                </c:pt>
                <c:pt idx="23">
                  <c:v>1158.0</c:v>
                </c:pt>
                <c:pt idx="24">
                  <c:v>1195.0</c:v>
                </c:pt>
                <c:pt idx="25">
                  <c:v>1206.0</c:v>
                </c:pt>
                <c:pt idx="26">
                  <c:v>1198.0</c:v>
                </c:pt>
                <c:pt idx="27">
                  <c:v>1174.0</c:v>
                </c:pt>
                <c:pt idx="28">
                  <c:v>1129.0</c:v>
                </c:pt>
                <c:pt idx="29">
                  <c:v>1192.0</c:v>
                </c:pt>
                <c:pt idx="30">
                  <c:v>1172.0</c:v>
                </c:pt>
                <c:pt idx="31">
                  <c:v>1212.0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'980014'!$F$1119:$F$1150</c:f>
              <c:numCache>
                <c:formatCode>General</c:formatCode>
                <c:ptCount val="32"/>
                <c:pt idx="3" formatCode="0">
                  <c:v>1061.19064738577</c:v>
                </c:pt>
                <c:pt idx="4" formatCode="0">
                  <c:v>1075.370394647781</c:v>
                </c:pt>
                <c:pt idx="5" formatCode="0">
                  <c:v>1091.60942036799</c:v>
                </c:pt>
                <c:pt idx="6" formatCode="0">
                  <c:v>1112.220718795497</c:v>
                </c:pt>
                <c:pt idx="7" formatCode="0">
                  <c:v>1136.972167570753</c:v>
                </c:pt>
                <c:pt idx="8" formatCode="0">
                  <c:v>1165.046236286256</c:v>
                </c:pt>
                <c:pt idx="9" formatCode="0">
                  <c:v>1195.393781803281</c:v>
                </c:pt>
                <c:pt idx="10" formatCode="0">
                  <c:v>1225.639271026474</c:v>
                </c:pt>
                <c:pt idx="11" formatCode="0">
                  <c:v>1256.96722098577</c:v>
                </c:pt>
                <c:pt idx="12" formatCode="0">
                  <c:v>1285.891716057555</c:v>
                </c:pt>
                <c:pt idx="13" formatCode="0">
                  <c:v>1309.599656423979</c:v>
                </c:pt>
                <c:pt idx="14" formatCode="0">
                  <c:v>1329.196351804489</c:v>
                </c:pt>
                <c:pt idx="15" formatCode="0">
                  <c:v>1341.691177023172</c:v>
                </c:pt>
                <c:pt idx="16" formatCode="0">
                  <c:v>1346.102180116461</c:v>
                </c:pt>
                <c:pt idx="17" formatCode="0">
                  <c:v>1342.47245379112</c:v>
                </c:pt>
                <c:pt idx="18" formatCode="0">
                  <c:v>1332.681436039677</c:v>
                </c:pt>
                <c:pt idx="19" formatCode="0">
                  <c:v>1316.638842831916</c:v>
                </c:pt>
                <c:pt idx="20" formatCode="0">
                  <c:v>1296.063050295496</c:v>
                </c:pt>
                <c:pt idx="21" formatCode="0">
                  <c:v>1273.347485507567</c:v>
                </c:pt>
                <c:pt idx="22" formatCode="0">
                  <c:v>1249.187776287918</c:v>
                </c:pt>
                <c:pt idx="23" formatCode="0">
                  <c:v>1226.908653880148</c:v>
                </c:pt>
                <c:pt idx="24" formatCode="0">
                  <c:v>1208.582356269201</c:v>
                </c:pt>
                <c:pt idx="25" formatCode="0">
                  <c:v>1193.307791213033</c:v>
                </c:pt>
                <c:pt idx="26" formatCode="0">
                  <c:v>1180.083497650576</c:v>
                </c:pt>
                <c:pt idx="27" formatCode="0">
                  <c:v>1169.931601878372</c:v>
                </c:pt>
                <c:pt idx="28" formatCode="0">
                  <c:v>1163.971316186176</c:v>
                </c:pt>
                <c:pt idx="29" formatCode="0">
                  <c:v>1160.056463757404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755096"/>
        <c:axId val="-2110758264"/>
      </c:scatterChart>
      <c:valAx>
        <c:axId val="-2110755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758264"/>
        <c:crosses val="autoZero"/>
        <c:crossBetween val="midCat"/>
      </c:valAx>
      <c:valAx>
        <c:axId val="-2110758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755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'980014'!$E$1169:$E$1200</c:f>
              <c:numCache>
                <c:formatCode>General</c:formatCode>
                <c:ptCount val="32"/>
                <c:pt idx="0">
                  <c:v>836.0</c:v>
                </c:pt>
                <c:pt idx="1">
                  <c:v>902.0</c:v>
                </c:pt>
                <c:pt idx="2">
                  <c:v>1022.0</c:v>
                </c:pt>
                <c:pt idx="3">
                  <c:v>1012.0</c:v>
                </c:pt>
                <c:pt idx="4">
                  <c:v>1070.0</c:v>
                </c:pt>
                <c:pt idx="5">
                  <c:v>1065.0</c:v>
                </c:pt>
                <c:pt idx="6">
                  <c:v>1097.0</c:v>
                </c:pt>
                <c:pt idx="7">
                  <c:v>1052.0</c:v>
                </c:pt>
                <c:pt idx="8">
                  <c:v>1086.0</c:v>
                </c:pt>
                <c:pt idx="9">
                  <c:v>1139.0</c:v>
                </c:pt>
                <c:pt idx="10">
                  <c:v>1154.0</c:v>
                </c:pt>
                <c:pt idx="11">
                  <c:v>1185.0</c:v>
                </c:pt>
                <c:pt idx="12">
                  <c:v>1268.0</c:v>
                </c:pt>
                <c:pt idx="13">
                  <c:v>1295.0</c:v>
                </c:pt>
                <c:pt idx="14">
                  <c:v>1271.0</c:v>
                </c:pt>
                <c:pt idx="15">
                  <c:v>1345.0</c:v>
                </c:pt>
                <c:pt idx="16">
                  <c:v>1390.0</c:v>
                </c:pt>
                <c:pt idx="17">
                  <c:v>1301.0</c:v>
                </c:pt>
                <c:pt idx="18">
                  <c:v>1304.0</c:v>
                </c:pt>
                <c:pt idx="19">
                  <c:v>1236.0</c:v>
                </c:pt>
                <c:pt idx="20">
                  <c:v>1229.0</c:v>
                </c:pt>
                <c:pt idx="21">
                  <c:v>1232.0</c:v>
                </c:pt>
                <c:pt idx="22">
                  <c:v>1211.0</c:v>
                </c:pt>
                <c:pt idx="23">
                  <c:v>1202.0</c:v>
                </c:pt>
                <c:pt idx="24">
                  <c:v>1184.0</c:v>
                </c:pt>
                <c:pt idx="25">
                  <c:v>1180.0</c:v>
                </c:pt>
                <c:pt idx="26">
                  <c:v>1151.0</c:v>
                </c:pt>
                <c:pt idx="27">
                  <c:v>1102.0</c:v>
                </c:pt>
                <c:pt idx="28">
                  <c:v>1107.0</c:v>
                </c:pt>
                <c:pt idx="29">
                  <c:v>1078.0</c:v>
                </c:pt>
                <c:pt idx="30">
                  <c:v>1042.0</c:v>
                </c:pt>
                <c:pt idx="31">
                  <c:v>1149.0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'980014'!$F$1169:$F$1200</c:f>
              <c:numCache>
                <c:formatCode>General</c:formatCode>
                <c:ptCount val="32"/>
                <c:pt idx="3" formatCode="0">
                  <c:v>1033.007690211989</c:v>
                </c:pt>
                <c:pt idx="4" formatCode="0">
                  <c:v>1041.55607788113</c:v>
                </c:pt>
                <c:pt idx="5" formatCode="0">
                  <c:v>1052.139927675399</c:v>
                </c:pt>
                <c:pt idx="6" formatCode="0">
                  <c:v>1066.832440167519</c:v>
                </c:pt>
                <c:pt idx="7" formatCode="0">
                  <c:v>1086.28459006086</c:v>
                </c:pt>
                <c:pt idx="8" formatCode="0">
                  <c:v>1110.609589934824</c:v>
                </c:pt>
                <c:pt idx="9" formatCode="0">
                  <c:v>1139.455532980331</c:v>
                </c:pt>
                <c:pt idx="10" formatCode="0">
                  <c:v>1170.725623452705</c:v>
                </c:pt>
                <c:pt idx="11" formatCode="0">
                  <c:v>1205.719102579344</c:v>
                </c:pt>
                <c:pt idx="12" formatCode="0">
                  <c:v>1240.440683683753</c:v>
                </c:pt>
                <c:pt idx="13" formatCode="0">
                  <c:v>1270.809504115295</c:v>
                </c:pt>
                <c:pt idx="14" formatCode="0">
                  <c:v>1297.58088711222</c:v>
                </c:pt>
                <c:pt idx="15" formatCode="0">
                  <c:v>1316.110964791348</c:v>
                </c:pt>
                <c:pt idx="16" formatCode="0">
                  <c:v>1324.257261319473</c:v>
                </c:pt>
                <c:pt idx="17" formatCode="0">
                  <c:v>1321.456997755105</c:v>
                </c:pt>
                <c:pt idx="18" formatCode="0">
                  <c:v>1309.883376574102</c:v>
                </c:pt>
                <c:pt idx="19" formatCode="0">
                  <c:v>1289.733819615766</c:v>
                </c:pt>
                <c:pt idx="20" formatCode="0">
                  <c:v>1263.524415362903</c:v>
                </c:pt>
                <c:pt idx="21" formatCode="0">
                  <c:v>1234.821959666485</c:v>
                </c:pt>
                <c:pt idx="22" formatCode="0">
                  <c:v>1205.009637595187</c:v>
                </c:pt>
                <c:pt idx="23" formatCode="0">
                  <c:v>1178.512046976218</c:v>
                </c:pt>
                <c:pt idx="24" formatCode="0">
                  <c:v>1157.697443852138</c:v>
                </c:pt>
                <c:pt idx="25" formatCode="0">
                  <c:v>1141.25688196452</c:v>
                </c:pt>
                <c:pt idx="26" formatCode="0">
                  <c:v>1127.936688368993</c:v>
                </c:pt>
                <c:pt idx="27" formatCode="0">
                  <c:v>1118.559141198411</c:v>
                </c:pt>
                <c:pt idx="28" formatCode="0">
                  <c:v>1113.628493098901</c:v>
                </c:pt>
                <c:pt idx="29" formatCode="0">
                  <c:v>1110.908827639041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676088"/>
        <c:axId val="-2109672920"/>
      </c:scatterChart>
      <c:valAx>
        <c:axId val="-2109676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672920"/>
        <c:crosses val="autoZero"/>
        <c:crossBetween val="midCat"/>
      </c:valAx>
      <c:valAx>
        <c:axId val="-2109672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676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'980014'!$E$1219:$E$1250</c:f>
              <c:numCache>
                <c:formatCode>General</c:formatCode>
                <c:ptCount val="32"/>
                <c:pt idx="0">
                  <c:v>817.0</c:v>
                </c:pt>
                <c:pt idx="1">
                  <c:v>859.0</c:v>
                </c:pt>
                <c:pt idx="2">
                  <c:v>886.0</c:v>
                </c:pt>
                <c:pt idx="3">
                  <c:v>915.0</c:v>
                </c:pt>
                <c:pt idx="4">
                  <c:v>919.0</c:v>
                </c:pt>
                <c:pt idx="5">
                  <c:v>975.0</c:v>
                </c:pt>
                <c:pt idx="6">
                  <c:v>1018.0</c:v>
                </c:pt>
                <c:pt idx="7">
                  <c:v>1074.0</c:v>
                </c:pt>
                <c:pt idx="8">
                  <c:v>1076.0</c:v>
                </c:pt>
                <c:pt idx="9">
                  <c:v>1075.0</c:v>
                </c:pt>
                <c:pt idx="10">
                  <c:v>1149.0</c:v>
                </c:pt>
                <c:pt idx="11">
                  <c:v>1125.0</c:v>
                </c:pt>
                <c:pt idx="12">
                  <c:v>1195.0</c:v>
                </c:pt>
                <c:pt idx="13">
                  <c:v>1175.0</c:v>
                </c:pt>
                <c:pt idx="14">
                  <c:v>1313.0</c:v>
                </c:pt>
                <c:pt idx="15">
                  <c:v>1285.0</c:v>
                </c:pt>
                <c:pt idx="16">
                  <c:v>1306.0</c:v>
                </c:pt>
                <c:pt idx="17">
                  <c:v>1241.0</c:v>
                </c:pt>
                <c:pt idx="18">
                  <c:v>1231.0</c:v>
                </c:pt>
                <c:pt idx="19">
                  <c:v>1244.0</c:v>
                </c:pt>
                <c:pt idx="20">
                  <c:v>1152.0</c:v>
                </c:pt>
                <c:pt idx="21">
                  <c:v>1193.0</c:v>
                </c:pt>
                <c:pt idx="22">
                  <c:v>1135.0</c:v>
                </c:pt>
                <c:pt idx="23">
                  <c:v>1093.0</c:v>
                </c:pt>
                <c:pt idx="24">
                  <c:v>1149.0</c:v>
                </c:pt>
                <c:pt idx="25">
                  <c:v>1123.0</c:v>
                </c:pt>
                <c:pt idx="26">
                  <c:v>1089.0</c:v>
                </c:pt>
                <c:pt idx="27">
                  <c:v>1059.0</c:v>
                </c:pt>
                <c:pt idx="28">
                  <c:v>1111.0</c:v>
                </c:pt>
                <c:pt idx="29">
                  <c:v>1014.0</c:v>
                </c:pt>
                <c:pt idx="30">
                  <c:v>1079.0</c:v>
                </c:pt>
                <c:pt idx="31">
                  <c:v>1169.0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'980014'!$F$1219:$F$1250</c:f>
              <c:numCache>
                <c:formatCode>General</c:formatCode>
                <c:ptCount val="32"/>
                <c:pt idx="3" formatCode="0">
                  <c:v>921.9492307917818</c:v>
                </c:pt>
                <c:pt idx="4" formatCode="0">
                  <c:v>943.8717375096614</c:v>
                </c:pt>
                <c:pt idx="5" formatCode="0">
                  <c:v>967.8795691514174</c:v>
                </c:pt>
                <c:pt idx="6" formatCode="0">
                  <c:v>996.9471817820441</c:v>
                </c:pt>
                <c:pt idx="7" formatCode="0">
                  <c:v>1030.163780818181</c:v>
                </c:pt>
                <c:pt idx="8" formatCode="0">
                  <c:v>1066.025765616153</c:v>
                </c:pt>
                <c:pt idx="9" formatCode="0">
                  <c:v>1102.992840539109</c:v>
                </c:pt>
                <c:pt idx="10" formatCode="0">
                  <c:v>1138.228710701722</c:v>
                </c:pt>
                <c:pt idx="11" formatCode="0">
                  <c:v>1173.180437301103</c:v>
                </c:pt>
                <c:pt idx="12" formatCode="0">
                  <c:v>1204.065951579103</c:v>
                </c:pt>
                <c:pt idx="13" formatCode="0">
                  <c:v>1228.263879311775</c:v>
                </c:pt>
                <c:pt idx="14" formatCode="0">
                  <c:v>1247.192758700316</c:v>
                </c:pt>
                <c:pt idx="15" formatCode="0">
                  <c:v>1258.142268391532</c:v>
                </c:pt>
                <c:pt idx="16" formatCode="0">
                  <c:v>1260.529285432981</c:v>
                </c:pt>
                <c:pt idx="17" formatCode="0">
                  <c:v>1254.760914717046</c:v>
                </c:pt>
                <c:pt idx="18" formatCode="0">
                  <c:v>1243.09169178181</c:v>
                </c:pt>
                <c:pt idx="19" formatCode="0">
                  <c:v>1225.263920778323</c:v>
                </c:pt>
                <c:pt idx="20" formatCode="0">
                  <c:v>1203.130909262332</c:v>
                </c:pt>
                <c:pt idx="21" formatCode="0">
                  <c:v>1179.092485722345</c:v>
                </c:pt>
                <c:pt idx="22" formatCode="0">
                  <c:v>1153.713798971156</c:v>
                </c:pt>
                <c:pt idx="23" formatCode="0">
                  <c:v>1130.342485558113</c:v>
                </c:pt>
                <c:pt idx="24" formatCode="0">
                  <c:v>1111.068271604257</c:v>
                </c:pt>
                <c:pt idx="25" formatCode="0">
                  <c:v>1094.929893252547</c:v>
                </c:pt>
                <c:pt idx="26" formatCode="0">
                  <c:v>1080.885367359845</c:v>
                </c:pt>
                <c:pt idx="27" formatCode="0">
                  <c:v>1070.073648570984</c:v>
                </c:pt>
                <c:pt idx="28" formatCode="0">
                  <c:v>1063.768999236137</c:v>
                </c:pt>
                <c:pt idx="29" formatCode="0">
                  <c:v>1059.782935465559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630456"/>
        <c:axId val="-2109627288"/>
      </c:scatterChart>
      <c:valAx>
        <c:axId val="-210963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627288"/>
        <c:crosses val="autoZero"/>
        <c:crossBetween val="midCat"/>
      </c:valAx>
      <c:valAx>
        <c:axId val="-2109627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630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'980014'!$E$1269:$E$1300</c:f>
              <c:numCache>
                <c:formatCode>General</c:formatCode>
                <c:ptCount val="32"/>
                <c:pt idx="0">
                  <c:v>542.0</c:v>
                </c:pt>
                <c:pt idx="1">
                  <c:v>589.0</c:v>
                </c:pt>
                <c:pt idx="2">
                  <c:v>580.0</c:v>
                </c:pt>
                <c:pt idx="3">
                  <c:v>622.0</c:v>
                </c:pt>
                <c:pt idx="4">
                  <c:v>649.0</c:v>
                </c:pt>
                <c:pt idx="5">
                  <c:v>628.0</c:v>
                </c:pt>
                <c:pt idx="6">
                  <c:v>636.0</c:v>
                </c:pt>
                <c:pt idx="7">
                  <c:v>641.0</c:v>
                </c:pt>
                <c:pt idx="8">
                  <c:v>677.0</c:v>
                </c:pt>
                <c:pt idx="9">
                  <c:v>694.0</c:v>
                </c:pt>
                <c:pt idx="10">
                  <c:v>681.0</c:v>
                </c:pt>
                <c:pt idx="11">
                  <c:v>714.0</c:v>
                </c:pt>
                <c:pt idx="12">
                  <c:v>835.0</c:v>
                </c:pt>
                <c:pt idx="13">
                  <c:v>816.0</c:v>
                </c:pt>
                <c:pt idx="14">
                  <c:v>849.0</c:v>
                </c:pt>
                <c:pt idx="15">
                  <c:v>864.0</c:v>
                </c:pt>
                <c:pt idx="16">
                  <c:v>907.0</c:v>
                </c:pt>
                <c:pt idx="17">
                  <c:v>939.0</c:v>
                </c:pt>
                <c:pt idx="18">
                  <c:v>858.0</c:v>
                </c:pt>
                <c:pt idx="19">
                  <c:v>820.0</c:v>
                </c:pt>
                <c:pt idx="20">
                  <c:v>756.0</c:v>
                </c:pt>
                <c:pt idx="21">
                  <c:v>759.0</c:v>
                </c:pt>
                <c:pt idx="22">
                  <c:v>769.0</c:v>
                </c:pt>
                <c:pt idx="23">
                  <c:v>693.0</c:v>
                </c:pt>
                <c:pt idx="24">
                  <c:v>712.0</c:v>
                </c:pt>
                <c:pt idx="25">
                  <c:v>743.0</c:v>
                </c:pt>
                <c:pt idx="26">
                  <c:v>708.0</c:v>
                </c:pt>
                <c:pt idx="27">
                  <c:v>695.0</c:v>
                </c:pt>
                <c:pt idx="28">
                  <c:v>736.0</c:v>
                </c:pt>
                <c:pt idx="29">
                  <c:v>701.0</c:v>
                </c:pt>
                <c:pt idx="30">
                  <c:v>682.0</c:v>
                </c:pt>
                <c:pt idx="31">
                  <c:v>726.0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'980014'!$F$1269:$F$1300</c:f>
              <c:numCache>
                <c:formatCode>General</c:formatCode>
                <c:ptCount val="32"/>
                <c:pt idx="3" formatCode="0">
                  <c:v>629.4980876619878</c:v>
                </c:pt>
                <c:pt idx="4" formatCode="0">
                  <c:v>633.1877058848572</c:v>
                </c:pt>
                <c:pt idx="5" formatCode="0">
                  <c:v>637.0668943750495</c:v>
                </c:pt>
                <c:pt idx="6" formatCode="0">
                  <c:v>642.140607576214</c:v>
                </c:pt>
                <c:pt idx="7" formatCode="0">
                  <c:v>649.4128834759842</c:v>
                </c:pt>
                <c:pt idx="8" formatCode="0">
                  <c:v>660.5419762974906</c:v>
                </c:pt>
                <c:pt idx="9" formatCode="0">
                  <c:v>677.7135515075215</c:v>
                </c:pt>
                <c:pt idx="10" formatCode="0">
                  <c:v>701.988889777907</c:v>
                </c:pt>
                <c:pt idx="11" formatCode="0">
                  <c:v>736.6827114276918</c:v>
                </c:pt>
                <c:pt idx="12" formatCode="0">
                  <c:v>779.0951840993608</c:v>
                </c:pt>
                <c:pt idx="13" formatCode="0">
                  <c:v>822.3344141095038</c:v>
                </c:pt>
                <c:pt idx="14" formatCode="0">
                  <c:v>864.1410244616668</c:v>
                </c:pt>
                <c:pt idx="15" formatCode="0">
                  <c:v>893.0818420901958</c:v>
                </c:pt>
                <c:pt idx="16" formatCode="0">
                  <c:v>902.0389616721598</c:v>
                </c:pt>
                <c:pt idx="17" formatCode="0">
                  <c:v>889.7038101101087</c:v>
                </c:pt>
                <c:pt idx="18" formatCode="0">
                  <c:v>863.2290817985557</c:v>
                </c:pt>
                <c:pt idx="19" formatCode="0">
                  <c:v>826.3330369835508</c:v>
                </c:pt>
                <c:pt idx="20" formatCode="0">
                  <c:v>788.0414034316007</c:v>
                </c:pt>
                <c:pt idx="21" formatCode="0">
                  <c:v>755.9334564762243</c:v>
                </c:pt>
                <c:pt idx="22" formatCode="0">
                  <c:v>732.0340772464163</c:v>
                </c:pt>
                <c:pt idx="23" formatCode="0">
                  <c:v>718.181535530529</c:v>
                </c:pt>
                <c:pt idx="24" formatCode="0">
                  <c:v>711.9756627858206</c:v>
                </c:pt>
                <c:pt idx="25" formatCode="0">
                  <c:v>710.076106242578</c:v>
                </c:pt>
                <c:pt idx="26" formatCode="0">
                  <c:v>710.8422031551695</c:v>
                </c:pt>
                <c:pt idx="27" formatCode="0">
                  <c:v>713.3125698597203</c:v>
                </c:pt>
                <c:pt idx="28" formatCode="0">
                  <c:v>716.1212879929519</c:v>
                </c:pt>
                <c:pt idx="29" formatCode="0">
                  <c:v>719.6025250618608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584680"/>
        <c:axId val="-2109581512"/>
      </c:scatterChart>
      <c:valAx>
        <c:axId val="-210958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581512"/>
        <c:crosses val="autoZero"/>
        <c:crossBetween val="midCat"/>
      </c:valAx>
      <c:valAx>
        <c:axId val="-210958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584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'980014'!$E$1319:$E$1350</c:f>
              <c:numCache>
                <c:formatCode>General</c:formatCode>
                <c:ptCount val="32"/>
                <c:pt idx="0">
                  <c:v>541.0</c:v>
                </c:pt>
                <c:pt idx="1">
                  <c:v>602.0</c:v>
                </c:pt>
                <c:pt idx="2">
                  <c:v>607.0</c:v>
                </c:pt>
                <c:pt idx="3">
                  <c:v>635.0</c:v>
                </c:pt>
                <c:pt idx="4">
                  <c:v>670.0</c:v>
                </c:pt>
                <c:pt idx="5">
                  <c:v>651.0</c:v>
                </c:pt>
                <c:pt idx="6">
                  <c:v>648.0</c:v>
                </c:pt>
                <c:pt idx="7">
                  <c:v>645.0</c:v>
                </c:pt>
                <c:pt idx="8">
                  <c:v>675.0</c:v>
                </c:pt>
                <c:pt idx="9">
                  <c:v>695.0</c:v>
                </c:pt>
                <c:pt idx="10">
                  <c:v>672.0</c:v>
                </c:pt>
                <c:pt idx="11">
                  <c:v>726.0</c:v>
                </c:pt>
                <c:pt idx="12">
                  <c:v>673.0</c:v>
                </c:pt>
                <c:pt idx="13">
                  <c:v>708.0</c:v>
                </c:pt>
                <c:pt idx="14">
                  <c:v>828.0</c:v>
                </c:pt>
                <c:pt idx="15">
                  <c:v>842.0</c:v>
                </c:pt>
                <c:pt idx="16">
                  <c:v>901.0</c:v>
                </c:pt>
                <c:pt idx="17">
                  <c:v>901.0</c:v>
                </c:pt>
                <c:pt idx="18">
                  <c:v>910.0</c:v>
                </c:pt>
                <c:pt idx="19">
                  <c:v>884.0</c:v>
                </c:pt>
                <c:pt idx="20">
                  <c:v>810.0</c:v>
                </c:pt>
                <c:pt idx="21">
                  <c:v>825.0</c:v>
                </c:pt>
                <c:pt idx="22">
                  <c:v>782.0</c:v>
                </c:pt>
                <c:pt idx="23">
                  <c:v>738.0</c:v>
                </c:pt>
                <c:pt idx="24">
                  <c:v>734.0</c:v>
                </c:pt>
                <c:pt idx="25">
                  <c:v>728.0</c:v>
                </c:pt>
                <c:pt idx="26">
                  <c:v>729.0</c:v>
                </c:pt>
                <c:pt idx="27">
                  <c:v>676.0</c:v>
                </c:pt>
                <c:pt idx="28">
                  <c:v>699.0</c:v>
                </c:pt>
                <c:pt idx="29">
                  <c:v>708.0</c:v>
                </c:pt>
                <c:pt idx="30">
                  <c:v>664.0</c:v>
                </c:pt>
                <c:pt idx="31">
                  <c:v>726.0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'980014'!$F$1319:$F$1350</c:f>
              <c:numCache>
                <c:formatCode>General</c:formatCode>
                <c:ptCount val="32"/>
                <c:pt idx="3" formatCode="0">
                  <c:v>649.5867414629021</c:v>
                </c:pt>
                <c:pt idx="4" formatCode="0">
                  <c:v>651.9120369643984</c:v>
                </c:pt>
                <c:pt idx="5" formatCode="0">
                  <c:v>654.1383813951381</c:v>
                </c:pt>
                <c:pt idx="6" formatCode="0">
                  <c:v>656.601391963589</c:v>
                </c:pt>
                <c:pt idx="7" formatCode="0">
                  <c:v>659.4147463359882</c:v>
                </c:pt>
                <c:pt idx="8" formatCode="0">
                  <c:v>663.0004338187102</c:v>
                </c:pt>
                <c:pt idx="9" formatCode="0">
                  <c:v>668.3437904250654</c:v>
                </c:pt>
                <c:pt idx="10" formatCode="0">
                  <c:v>676.8054589950279</c:v>
                </c:pt>
                <c:pt idx="11" formatCode="0">
                  <c:v>691.7221455837249</c:v>
                </c:pt>
                <c:pt idx="12" formatCode="0">
                  <c:v>715.4720403423767</c:v>
                </c:pt>
                <c:pt idx="13" formatCode="0">
                  <c:v>747.787453246725</c:v>
                </c:pt>
                <c:pt idx="14" formatCode="0">
                  <c:v>791.4444927573201</c:v>
                </c:pt>
                <c:pt idx="15" formatCode="0">
                  <c:v>839.3010247037265</c:v>
                </c:pt>
                <c:pt idx="16" formatCode="0">
                  <c:v>880.9135529500656</c:v>
                </c:pt>
                <c:pt idx="17" formatCode="0">
                  <c:v>905.2616956759492</c:v>
                </c:pt>
                <c:pt idx="18" formatCode="0">
                  <c:v>906.8609883029679</c:v>
                </c:pt>
                <c:pt idx="19" formatCode="0">
                  <c:v>886.7008420576032</c:v>
                </c:pt>
                <c:pt idx="20" formatCode="0">
                  <c:v>849.8429591898613</c:v>
                </c:pt>
                <c:pt idx="21" formatCode="0">
                  <c:v>807.5000886266716</c:v>
                </c:pt>
                <c:pt idx="22" formatCode="0">
                  <c:v>767.4647842919532</c:v>
                </c:pt>
                <c:pt idx="23" formatCode="0">
                  <c:v>738.4140181648378</c:v>
                </c:pt>
                <c:pt idx="24" formatCode="0">
                  <c:v>721.3403086646623</c:v>
                </c:pt>
                <c:pt idx="25" formatCode="0">
                  <c:v>712.1407468608963</c:v>
                </c:pt>
                <c:pt idx="26" formatCode="0">
                  <c:v>707.993266656087</c:v>
                </c:pt>
                <c:pt idx="27" formatCode="0">
                  <c:v>707.4287234052008</c:v>
                </c:pt>
                <c:pt idx="28" formatCode="0">
                  <c:v>708.5262617210981</c:v>
                </c:pt>
                <c:pt idx="29" formatCode="0">
                  <c:v>710.5401630655908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538456"/>
        <c:axId val="-2109535288"/>
      </c:scatterChart>
      <c:valAx>
        <c:axId val="-2109538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535288"/>
        <c:crosses val="autoZero"/>
        <c:crossBetween val="midCat"/>
      </c:valAx>
      <c:valAx>
        <c:axId val="-2109535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538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'980014'!$E$1369:$E$1400</c:f>
              <c:numCache>
                <c:formatCode>General</c:formatCode>
                <c:ptCount val="32"/>
                <c:pt idx="0">
                  <c:v>585.0</c:v>
                </c:pt>
                <c:pt idx="1">
                  <c:v>530.0</c:v>
                </c:pt>
                <c:pt idx="2">
                  <c:v>543.0</c:v>
                </c:pt>
                <c:pt idx="3">
                  <c:v>617.0</c:v>
                </c:pt>
                <c:pt idx="4">
                  <c:v>636.0</c:v>
                </c:pt>
                <c:pt idx="5">
                  <c:v>685.0</c:v>
                </c:pt>
                <c:pt idx="6">
                  <c:v>649.0</c:v>
                </c:pt>
                <c:pt idx="7">
                  <c:v>625.0</c:v>
                </c:pt>
                <c:pt idx="8">
                  <c:v>646.0</c:v>
                </c:pt>
                <c:pt idx="9">
                  <c:v>687.0</c:v>
                </c:pt>
                <c:pt idx="10">
                  <c:v>691.0</c:v>
                </c:pt>
                <c:pt idx="11">
                  <c:v>745.0</c:v>
                </c:pt>
                <c:pt idx="12">
                  <c:v>722.0</c:v>
                </c:pt>
                <c:pt idx="13">
                  <c:v>762.0</c:v>
                </c:pt>
                <c:pt idx="14">
                  <c:v>847.0</c:v>
                </c:pt>
                <c:pt idx="15">
                  <c:v>884.0</c:v>
                </c:pt>
                <c:pt idx="16">
                  <c:v>870.0</c:v>
                </c:pt>
                <c:pt idx="17">
                  <c:v>951.0</c:v>
                </c:pt>
                <c:pt idx="18">
                  <c:v>929.0</c:v>
                </c:pt>
                <c:pt idx="19">
                  <c:v>873.0</c:v>
                </c:pt>
                <c:pt idx="20">
                  <c:v>841.0</c:v>
                </c:pt>
                <c:pt idx="21">
                  <c:v>842.0</c:v>
                </c:pt>
                <c:pt idx="22">
                  <c:v>754.0</c:v>
                </c:pt>
                <c:pt idx="23">
                  <c:v>766.0</c:v>
                </c:pt>
                <c:pt idx="24">
                  <c:v>752.0</c:v>
                </c:pt>
                <c:pt idx="25">
                  <c:v>700.0</c:v>
                </c:pt>
                <c:pt idx="26">
                  <c:v>701.0</c:v>
                </c:pt>
                <c:pt idx="27">
                  <c:v>690.0</c:v>
                </c:pt>
                <c:pt idx="28">
                  <c:v>713.0</c:v>
                </c:pt>
                <c:pt idx="29">
                  <c:v>642.0</c:v>
                </c:pt>
                <c:pt idx="30">
                  <c:v>684.0</c:v>
                </c:pt>
                <c:pt idx="31">
                  <c:v>697.0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'980014'!$F$1369:$F$1400</c:f>
              <c:numCache>
                <c:formatCode>General</c:formatCode>
                <c:ptCount val="32"/>
                <c:pt idx="3" formatCode="0">
                  <c:v>637.2188360625752</c:v>
                </c:pt>
                <c:pt idx="4" formatCode="0">
                  <c:v>639.2101423231875</c:v>
                </c:pt>
                <c:pt idx="5" formatCode="0">
                  <c:v>641.5195652814841</c:v>
                </c:pt>
                <c:pt idx="6" formatCode="0">
                  <c:v>644.8785468637251</c:v>
                </c:pt>
                <c:pt idx="7" formatCode="0">
                  <c:v>650.09108401056</c:v>
                </c:pt>
                <c:pt idx="8" formatCode="0">
                  <c:v>658.3397630837566</c:v>
                </c:pt>
                <c:pt idx="9" formatCode="0">
                  <c:v>671.1312202046141</c:v>
                </c:pt>
                <c:pt idx="10" formatCode="0">
                  <c:v>689.256076746496</c:v>
                </c:pt>
                <c:pt idx="11" formatCode="0">
                  <c:v>715.629419316113</c:v>
                </c:pt>
                <c:pt idx="12" formatCode="0">
                  <c:v>749.4363734709983</c:v>
                </c:pt>
                <c:pt idx="13" formatCode="0">
                  <c:v>787.0481366355536</c:v>
                </c:pt>
                <c:pt idx="14" formatCode="0">
                  <c:v>829.4453231615018</c:v>
                </c:pt>
                <c:pt idx="15" formatCode="0">
                  <c:v>869.0196911980646</c:v>
                </c:pt>
                <c:pt idx="16" formatCode="0">
                  <c:v>898.8844022336853</c:v>
                </c:pt>
                <c:pt idx="17" formatCode="0">
                  <c:v>913.5283323441162</c:v>
                </c:pt>
                <c:pt idx="18" formatCode="0">
                  <c:v>911.496003177137</c:v>
                </c:pt>
                <c:pt idx="19" formatCode="0">
                  <c:v>893.6277721568786</c:v>
                </c:pt>
                <c:pt idx="20" formatCode="0">
                  <c:v>862.6466070128669</c:v>
                </c:pt>
                <c:pt idx="21" formatCode="0">
                  <c:v>825.043572178992</c:v>
                </c:pt>
                <c:pt idx="22" formatCode="0">
                  <c:v>785.085079347915</c:v>
                </c:pt>
                <c:pt idx="23" formatCode="0">
                  <c:v>750.6043271724008</c:v>
                </c:pt>
                <c:pt idx="24" formatCode="0">
                  <c:v>725.2598015331112</c:v>
                </c:pt>
                <c:pt idx="25" formatCode="0">
                  <c:v>707.0300020538767</c:v>
                </c:pt>
                <c:pt idx="26" formatCode="0">
                  <c:v>694.0085003654954</c:v>
                </c:pt>
                <c:pt idx="27" formatCode="0">
                  <c:v>686.2921153423341</c:v>
                </c:pt>
                <c:pt idx="28" formatCode="0">
                  <c:v>683.0687598333047</c:v>
                </c:pt>
                <c:pt idx="29" formatCode="0">
                  <c:v>681.9118247870697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492600"/>
        <c:axId val="-2109489432"/>
      </c:scatterChart>
      <c:valAx>
        <c:axId val="-210949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489432"/>
        <c:crosses val="autoZero"/>
        <c:crossBetween val="midCat"/>
      </c:valAx>
      <c:valAx>
        <c:axId val="-2109489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49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'980014'!$E$1419:$E$1450</c:f>
              <c:numCache>
                <c:formatCode>General</c:formatCode>
                <c:ptCount val="32"/>
                <c:pt idx="0">
                  <c:v>529.0</c:v>
                </c:pt>
                <c:pt idx="1">
                  <c:v>626.0</c:v>
                </c:pt>
                <c:pt idx="2">
                  <c:v>616.0</c:v>
                </c:pt>
                <c:pt idx="3">
                  <c:v>602.0</c:v>
                </c:pt>
                <c:pt idx="4">
                  <c:v>606.0</c:v>
                </c:pt>
                <c:pt idx="5">
                  <c:v>633.0</c:v>
                </c:pt>
                <c:pt idx="6">
                  <c:v>627.0</c:v>
                </c:pt>
                <c:pt idx="7">
                  <c:v>703.0</c:v>
                </c:pt>
                <c:pt idx="8">
                  <c:v>669.0</c:v>
                </c:pt>
                <c:pt idx="9">
                  <c:v>721.0</c:v>
                </c:pt>
                <c:pt idx="10">
                  <c:v>718.0</c:v>
                </c:pt>
                <c:pt idx="11">
                  <c:v>719.0</c:v>
                </c:pt>
                <c:pt idx="12">
                  <c:v>771.0</c:v>
                </c:pt>
                <c:pt idx="13">
                  <c:v>790.0</c:v>
                </c:pt>
                <c:pt idx="14">
                  <c:v>840.0</c:v>
                </c:pt>
                <c:pt idx="15">
                  <c:v>830.0</c:v>
                </c:pt>
                <c:pt idx="16">
                  <c:v>918.0</c:v>
                </c:pt>
                <c:pt idx="17">
                  <c:v>882.0</c:v>
                </c:pt>
                <c:pt idx="18">
                  <c:v>944.0</c:v>
                </c:pt>
                <c:pt idx="19">
                  <c:v>840.0</c:v>
                </c:pt>
                <c:pt idx="20">
                  <c:v>822.0</c:v>
                </c:pt>
                <c:pt idx="21">
                  <c:v>819.0</c:v>
                </c:pt>
                <c:pt idx="22">
                  <c:v>735.0</c:v>
                </c:pt>
                <c:pt idx="23">
                  <c:v>737.0</c:v>
                </c:pt>
                <c:pt idx="24">
                  <c:v>697.0</c:v>
                </c:pt>
                <c:pt idx="25">
                  <c:v>710.0</c:v>
                </c:pt>
                <c:pt idx="26">
                  <c:v>723.0</c:v>
                </c:pt>
                <c:pt idx="27">
                  <c:v>687.0</c:v>
                </c:pt>
                <c:pt idx="28">
                  <c:v>701.0</c:v>
                </c:pt>
                <c:pt idx="29">
                  <c:v>674.0</c:v>
                </c:pt>
                <c:pt idx="30">
                  <c:v>685.0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'980014'!$F$1419:$F$1450</c:f>
              <c:numCache>
                <c:formatCode>General</c:formatCode>
                <c:ptCount val="32"/>
                <c:pt idx="3" formatCode="0">
                  <c:v>623.3790537842308</c:v>
                </c:pt>
                <c:pt idx="4" formatCode="0">
                  <c:v>627.1669271781914</c:v>
                </c:pt>
                <c:pt idx="5" formatCode="0">
                  <c:v>631.844777881897</c:v>
                </c:pt>
                <c:pt idx="6" formatCode="0">
                  <c:v>638.726391018222</c:v>
                </c:pt>
                <c:pt idx="7" formatCode="0">
                  <c:v>648.8589249512515</c:v>
                </c:pt>
                <c:pt idx="8" formatCode="0">
                  <c:v>663.3355461836703</c:v>
                </c:pt>
                <c:pt idx="9" formatCode="0">
                  <c:v>683.1124668245244</c:v>
                </c:pt>
                <c:pt idx="10" formatCode="0">
                  <c:v>707.686043364287</c:v>
                </c:pt>
                <c:pt idx="11" formatCode="0">
                  <c:v>739.019567246865</c:v>
                </c:pt>
                <c:pt idx="12" formatCode="0">
                  <c:v>774.2360913375997</c:v>
                </c:pt>
                <c:pt idx="13" formatCode="0">
                  <c:v>808.7751843189735</c:v>
                </c:pt>
                <c:pt idx="14" formatCode="0">
                  <c:v>842.9253682953465</c:v>
                </c:pt>
                <c:pt idx="15" formatCode="0">
                  <c:v>870.148744687089</c:v>
                </c:pt>
                <c:pt idx="16" formatCode="0">
                  <c:v>886.1421527772687</c:v>
                </c:pt>
                <c:pt idx="17" formatCode="0">
                  <c:v>888.6298052497534</c:v>
                </c:pt>
                <c:pt idx="18" formatCode="0">
                  <c:v>879.088654774869</c:v>
                </c:pt>
                <c:pt idx="19" formatCode="0">
                  <c:v>858.3732352816275</c:v>
                </c:pt>
                <c:pt idx="20" formatCode="0">
                  <c:v>829.764340501814</c:v>
                </c:pt>
                <c:pt idx="21" formatCode="0">
                  <c:v>798.2976665832232</c:v>
                </c:pt>
                <c:pt idx="22" formatCode="0">
                  <c:v>766.5492513748634</c:v>
                </c:pt>
                <c:pt idx="23" formatCode="0">
                  <c:v>739.8600770552355</c:v>
                </c:pt>
                <c:pt idx="24" formatCode="0">
                  <c:v>720.429066560328</c:v>
                </c:pt>
                <c:pt idx="25" formatCode="0">
                  <c:v>706.4670006477598</c:v>
                </c:pt>
                <c:pt idx="26" formatCode="0">
                  <c:v>696.4995370869412</c:v>
                </c:pt>
                <c:pt idx="27" formatCode="0">
                  <c:v>690.6998865767263</c:v>
                </c:pt>
                <c:pt idx="28" formatCode="0">
                  <c:v>688.5013245633758</c:v>
                </c:pt>
                <c:pt idx="29" formatCode="0">
                  <c:v>688.1620897152527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447160"/>
        <c:axId val="-2109443992"/>
      </c:scatterChart>
      <c:valAx>
        <c:axId val="-2109447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443992"/>
        <c:crosses val="autoZero"/>
        <c:crossBetween val="midCat"/>
      </c:valAx>
      <c:valAx>
        <c:axId val="-2109443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447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484.0</c:v>
                </c:pt>
                <c:pt idx="1">
                  <c:v>502.0</c:v>
                </c:pt>
                <c:pt idx="2">
                  <c:v>540.0</c:v>
                </c:pt>
                <c:pt idx="3">
                  <c:v>573.0</c:v>
                </c:pt>
                <c:pt idx="4">
                  <c:v>567.0</c:v>
                </c:pt>
                <c:pt idx="5">
                  <c:v>591.0</c:v>
                </c:pt>
                <c:pt idx="6">
                  <c:v>632.0</c:v>
                </c:pt>
                <c:pt idx="7">
                  <c:v>590.0</c:v>
                </c:pt>
                <c:pt idx="8">
                  <c:v>594.0</c:v>
                </c:pt>
                <c:pt idx="9">
                  <c:v>682.0</c:v>
                </c:pt>
                <c:pt idx="10">
                  <c:v>631.0</c:v>
                </c:pt>
                <c:pt idx="11">
                  <c:v>693.0</c:v>
                </c:pt>
                <c:pt idx="12">
                  <c:v>752.0</c:v>
                </c:pt>
                <c:pt idx="13">
                  <c:v>805.0</c:v>
                </c:pt>
                <c:pt idx="14">
                  <c:v>820.0</c:v>
                </c:pt>
                <c:pt idx="15">
                  <c:v>850.0</c:v>
                </c:pt>
                <c:pt idx="16">
                  <c:v>895.0</c:v>
                </c:pt>
                <c:pt idx="17">
                  <c:v>843.0</c:v>
                </c:pt>
                <c:pt idx="18">
                  <c:v>822.0</c:v>
                </c:pt>
                <c:pt idx="19">
                  <c:v>781.0</c:v>
                </c:pt>
                <c:pt idx="20">
                  <c:v>803.0</c:v>
                </c:pt>
                <c:pt idx="21">
                  <c:v>733.0</c:v>
                </c:pt>
                <c:pt idx="22">
                  <c:v>705.0</c:v>
                </c:pt>
                <c:pt idx="23">
                  <c:v>659.0</c:v>
                </c:pt>
                <c:pt idx="24">
                  <c:v>674.0</c:v>
                </c:pt>
                <c:pt idx="25">
                  <c:v>680.0</c:v>
                </c:pt>
                <c:pt idx="26">
                  <c:v>686.0</c:v>
                </c:pt>
                <c:pt idx="27">
                  <c:v>665.0</c:v>
                </c:pt>
                <c:pt idx="28">
                  <c:v>664.0</c:v>
                </c:pt>
                <c:pt idx="29">
                  <c:v>684.0</c:v>
                </c:pt>
                <c:pt idx="30">
                  <c:v>701.0</c:v>
                </c:pt>
                <c:pt idx="31">
                  <c:v>651.0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565.2172416241788</c:v>
                </c:pt>
                <c:pt idx="3" formatCode="0">
                  <c:v>569.772019004282</c:v>
                </c:pt>
                <c:pt idx="4" formatCode="0">
                  <c:v>574.70656712921</c:v>
                </c:pt>
                <c:pt idx="5" formatCode="0">
                  <c:v>580.1191632964362</c:v>
                </c:pt>
                <c:pt idx="6" formatCode="0">
                  <c:v>587.4359785969722</c:v>
                </c:pt>
                <c:pt idx="7" formatCode="0">
                  <c:v>597.8996856759219</c:v>
                </c:pt>
                <c:pt idx="8" formatCode="0">
                  <c:v>613.1945353339694</c:v>
                </c:pt>
                <c:pt idx="9" formatCode="0">
                  <c:v>635.1592257468309</c:v>
                </c:pt>
                <c:pt idx="10" formatCode="0">
                  <c:v>663.9358313335846</c:v>
                </c:pt>
                <c:pt idx="11" formatCode="0">
                  <c:v>702.234937032197</c:v>
                </c:pt>
                <c:pt idx="12" formatCode="0">
                  <c:v>746.2739230303376</c:v>
                </c:pt>
                <c:pt idx="13" formatCode="0">
                  <c:v>789.1643373542797</c:v>
                </c:pt>
                <c:pt idx="14" formatCode="0">
                  <c:v>829.439253062564</c:v>
                </c:pt>
                <c:pt idx="15" formatCode="0">
                  <c:v>857.194436670556</c:v>
                </c:pt>
                <c:pt idx="16" formatCode="0">
                  <c:v>866.7248812663177</c:v>
                </c:pt>
                <c:pt idx="17" formatCode="0">
                  <c:v>856.9845646318993</c:v>
                </c:pt>
                <c:pt idx="18" formatCode="0">
                  <c:v>833.8435663335605</c:v>
                </c:pt>
                <c:pt idx="19" formatCode="0">
                  <c:v>800.0063229065087</c:v>
                </c:pt>
                <c:pt idx="20" formatCode="0">
                  <c:v>762.9953166073714</c:v>
                </c:pt>
                <c:pt idx="21" formatCode="0">
                  <c:v>729.9239425354161</c:v>
                </c:pt>
                <c:pt idx="22" formatCode="0">
                  <c:v>703.2611466215934</c:v>
                </c:pt>
                <c:pt idx="23" formatCode="0">
                  <c:v>686.1110590509926</c:v>
                </c:pt>
                <c:pt idx="24" formatCode="0">
                  <c:v>677.209983644469</c:v>
                </c:pt>
                <c:pt idx="25" formatCode="0">
                  <c:v>673.4281704166653</c:v>
                </c:pt>
                <c:pt idx="26" formatCode="0">
                  <c:v>673.0986931275101</c:v>
                </c:pt>
                <c:pt idx="27" formatCode="0">
                  <c:v>675.2965831841711</c:v>
                </c:pt>
                <c:pt idx="28" formatCode="0">
                  <c:v>678.369823348091</c:v>
                </c:pt>
                <c:pt idx="29" formatCode="0">
                  <c:v>682.4772492868948</c:v>
                </c:pt>
                <c:pt idx="30" formatCode="0">
                  <c:v>686.6140476048705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655288"/>
        <c:axId val="-2110652120"/>
      </c:scatterChart>
      <c:valAx>
        <c:axId val="-211065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652120"/>
        <c:crosses val="autoZero"/>
        <c:crossBetween val="midCat"/>
      </c:valAx>
      <c:valAx>
        <c:axId val="-2110652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655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'980014'!$E$1469:$E$1500</c:f>
              <c:numCache>
                <c:formatCode>General</c:formatCode>
                <c:ptCount val="32"/>
                <c:pt idx="0">
                  <c:v>566.0</c:v>
                </c:pt>
                <c:pt idx="1">
                  <c:v>572.0</c:v>
                </c:pt>
                <c:pt idx="2">
                  <c:v>569.0</c:v>
                </c:pt>
                <c:pt idx="3">
                  <c:v>599.0</c:v>
                </c:pt>
                <c:pt idx="4">
                  <c:v>609.0</c:v>
                </c:pt>
                <c:pt idx="5">
                  <c:v>635.0</c:v>
                </c:pt>
                <c:pt idx="6">
                  <c:v>642.0</c:v>
                </c:pt>
                <c:pt idx="7">
                  <c:v>647.0</c:v>
                </c:pt>
                <c:pt idx="8">
                  <c:v>665.0</c:v>
                </c:pt>
                <c:pt idx="9">
                  <c:v>713.0</c:v>
                </c:pt>
                <c:pt idx="10">
                  <c:v>676.0</c:v>
                </c:pt>
                <c:pt idx="11">
                  <c:v>770.0</c:v>
                </c:pt>
                <c:pt idx="12">
                  <c:v>803.0</c:v>
                </c:pt>
                <c:pt idx="13">
                  <c:v>832.0</c:v>
                </c:pt>
                <c:pt idx="14">
                  <c:v>866.0</c:v>
                </c:pt>
                <c:pt idx="15">
                  <c:v>875.0</c:v>
                </c:pt>
                <c:pt idx="16">
                  <c:v>908.0</c:v>
                </c:pt>
                <c:pt idx="17">
                  <c:v>865.0</c:v>
                </c:pt>
                <c:pt idx="18">
                  <c:v>848.0</c:v>
                </c:pt>
                <c:pt idx="19">
                  <c:v>875.0</c:v>
                </c:pt>
                <c:pt idx="20">
                  <c:v>751.0</c:v>
                </c:pt>
                <c:pt idx="21">
                  <c:v>726.0</c:v>
                </c:pt>
                <c:pt idx="22">
                  <c:v>748.0</c:v>
                </c:pt>
                <c:pt idx="23">
                  <c:v>736.0</c:v>
                </c:pt>
                <c:pt idx="24">
                  <c:v>747.0</c:v>
                </c:pt>
                <c:pt idx="25">
                  <c:v>728.0</c:v>
                </c:pt>
                <c:pt idx="26">
                  <c:v>723.0</c:v>
                </c:pt>
                <c:pt idx="27">
                  <c:v>692.0</c:v>
                </c:pt>
                <c:pt idx="28">
                  <c:v>711.0</c:v>
                </c:pt>
                <c:pt idx="29">
                  <c:v>643.0</c:v>
                </c:pt>
                <c:pt idx="30">
                  <c:v>738.0</c:v>
                </c:pt>
                <c:pt idx="31">
                  <c:v>657.0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'980014'!$F$1469:$F$1500</c:f>
              <c:numCache>
                <c:formatCode>General</c:formatCode>
                <c:ptCount val="32"/>
                <c:pt idx="3" formatCode="0">
                  <c:v>611.298223220332</c:v>
                </c:pt>
                <c:pt idx="4" formatCode="0">
                  <c:v>616.6661485434641</c:v>
                </c:pt>
                <c:pt idx="5" formatCode="0">
                  <c:v>623.2353791835532</c:v>
                </c:pt>
                <c:pt idx="6" formatCode="0">
                  <c:v>632.777515778727</c:v>
                </c:pt>
                <c:pt idx="7" formatCode="0">
                  <c:v>646.5741588348978</c:v>
                </c:pt>
                <c:pt idx="8" formatCode="0">
                  <c:v>665.8043984702141</c:v>
                </c:pt>
                <c:pt idx="9" formatCode="0">
                  <c:v>691.2441611087249</c:v>
                </c:pt>
                <c:pt idx="10" formatCode="0">
                  <c:v>721.6165519681286</c:v>
                </c:pt>
                <c:pt idx="11" formatCode="0">
                  <c:v>758.4206346836414</c:v>
                </c:pt>
                <c:pt idx="12" formatCode="0">
                  <c:v>797.1135587925512</c:v>
                </c:pt>
                <c:pt idx="13" formatCode="0">
                  <c:v>831.902284208246</c:v>
                </c:pt>
                <c:pt idx="14" formatCode="0">
                  <c:v>862.1531105074741</c:v>
                </c:pt>
                <c:pt idx="15" formatCode="0">
                  <c:v>881.0581423452978</c:v>
                </c:pt>
                <c:pt idx="16" formatCode="0">
                  <c:v>885.4744468203272</c:v>
                </c:pt>
                <c:pt idx="17" formatCode="0">
                  <c:v>875.3935506179957</c:v>
                </c:pt>
                <c:pt idx="18" formatCode="0">
                  <c:v>855.4794700188548</c:v>
                </c:pt>
                <c:pt idx="19" formatCode="0">
                  <c:v>826.9736765950276</c:v>
                </c:pt>
                <c:pt idx="20" formatCode="0">
                  <c:v>795.1159447818442</c:v>
                </c:pt>
                <c:pt idx="21" formatCode="0">
                  <c:v>765.1737176846446</c:v>
                </c:pt>
                <c:pt idx="22" formatCode="0">
                  <c:v>739.0322451921475</c:v>
                </c:pt>
                <c:pt idx="23" formatCode="0">
                  <c:v>720.1296173199511</c:v>
                </c:pt>
                <c:pt idx="24" formatCode="0">
                  <c:v>708.4753857218612</c:v>
                </c:pt>
                <c:pt idx="25" formatCode="0">
                  <c:v>701.692884288347</c:v>
                </c:pt>
                <c:pt idx="26" formatCode="0">
                  <c:v>698.3564149658862</c:v>
                </c:pt>
                <c:pt idx="27" formatCode="0">
                  <c:v>697.9782587715203</c:v>
                </c:pt>
                <c:pt idx="28" formatCode="0">
                  <c:v>699.310844095265</c:v>
                </c:pt>
                <c:pt idx="29" formatCode="0">
                  <c:v>701.900570379242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401272"/>
        <c:axId val="-2109398104"/>
      </c:scatterChart>
      <c:valAx>
        <c:axId val="-2109401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398104"/>
        <c:crosses val="autoZero"/>
        <c:crossBetween val="midCat"/>
      </c:valAx>
      <c:valAx>
        <c:axId val="-2109398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401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'980014'!$E$1519:$E$1550</c:f>
              <c:numCache>
                <c:formatCode>General</c:formatCode>
                <c:ptCount val="32"/>
                <c:pt idx="0">
                  <c:v>508.0</c:v>
                </c:pt>
                <c:pt idx="1">
                  <c:v>542.0</c:v>
                </c:pt>
                <c:pt idx="2">
                  <c:v>574.0</c:v>
                </c:pt>
                <c:pt idx="3">
                  <c:v>577.0</c:v>
                </c:pt>
                <c:pt idx="4">
                  <c:v>631.0</c:v>
                </c:pt>
                <c:pt idx="5">
                  <c:v>669.0</c:v>
                </c:pt>
                <c:pt idx="6">
                  <c:v>679.0</c:v>
                </c:pt>
                <c:pt idx="7">
                  <c:v>677.0</c:v>
                </c:pt>
                <c:pt idx="8">
                  <c:v>676.0</c:v>
                </c:pt>
                <c:pt idx="9">
                  <c:v>670.0</c:v>
                </c:pt>
                <c:pt idx="10">
                  <c:v>743.0</c:v>
                </c:pt>
                <c:pt idx="11">
                  <c:v>734.0</c:v>
                </c:pt>
                <c:pt idx="12">
                  <c:v>833.0</c:v>
                </c:pt>
                <c:pt idx="13">
                  <c:v>911.0</c:v>
                </c:pt>
                <c:pt idx="14">
                  <c:v>896.0</c:v>
                </c:pt>
                <c:pt idx="15">
                  <c:v>965.0</c:v>
                </c:pt>
                <c:pt idx="16">
                  <c:v>937.0</c:v>
                </c:pt>
                <c:pt idx="17">
                  <c:v>868.0</c:v>
                </c:pt>
                <c:pt idx="18">
                  <c:v>844.0</c:v>
                </c:pt>
                <c:pt idx="19">
                  <c:v>778.0</c:v>
                </c:pt>
                <c:pt idx="20">
                  <c:v>778.0</c:v>
                </c:pt>
                <c:pt idx="21">
                  <c:v>761.0</c:v>
                </c:pt>
                <c:pt idx="22">
                  <c:v>752.0</c:v>
                </c:pt>
                <c:pt idx="23">
                  <c:v>767.0</c:v>
                </c:pt>
                <c:pt idx="24">
                  <c:v>693.0</c:v>
                </c:pt>
                <c:pt idx="25">
                  <c:v>710.0</c:v>
                </c:pt>
                <c:pt idx="26">
                  <c:v>690.0</c:v>
                </c:pt>
                <c:pt idx="27">
                  <c:v>704.0</c:v>
                </c:pt>
                <c:pt idx="28">
                  <c:v>726.0</c:v>
                </c:pt>
                <c:pt idx="29">
                  <c:v>710.0</c:v>
                </c:pt>
                <c:pt idx="30">
                  <c:v>611.0</c:v>
                </c:pt>
                <c:pt idx="31">
                  <c:v>705.0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'980014'!$F$1519:$F$1550</c:f>
              <c:numCache>
                <c:formatCode>General</c:formatCode>
                <c:ptCount val="32"/>
                <c:pt idx="3" formatCode="0">
                  <c:v>631.0327090170681</c:v>
                </c:pt>
                <c:pt idx="4" formatCode="0">
                  <c:v>635.021989292113</c:v>
                </c:pt>
                <c:pt idx="5" formatCode="0">
                  <c:v>639.40876847538</c:v>
                </c:pt>
                <c:pt idx="6" formatCode="0">
                  <c:v>645.5675374612863</c:v>
                </c:pt>
                <c:pt idx="7" formatCode="0">
                  <c:v>655.1140083677377</c:v>
                </c:pt>
                <c:pt idx="8" formatCode="0">
                  <c:v>670.531856047191</c:v>
                </c:pt>
                <c:pt idx="9" formatCode="0">
                  <c:v>694.7505628717462</c:v>
                </c:pt>
                <c:pt idx="10" formatCode="0">
                  <c:v>728.5472620900047</c:v>
                </c:pt>
                <c:pt idx="11" formatCode="0">
                  <c:v>774.99312935279</c:v>
                </c:pt>
                <c:pt idx="12" formatCode="0">
                  <c:v>828.0974381280251</c:v>
                </c:pt>
                <c:pt idx="13" formatCode="0">
                  <c:v>877.0573959310593</c:v>
                </c:pt>
                <c:pt idx="14" formatCode="0">
                  <c:v>916.9249171143982</c:v>
                </c:pt>
                <c:pt idx="15" formatCode="0">
                  <c:v>934.5071878781448</c:v>
                </c:pt>
                <c:pt idx="16" formatCode="0">
                  <c:v>925.2435582093945</c:v>
                </c:pt>
                <c:pt idx="17" formatCode="0">
                  <c:v>893.3709940056677</c:v>
                </c:pt>
                <c:pt idx="18" formatCode="0">
                  <c:v>852.388734131751</c:v>
                </c:pt>
                <c:pt idx="19" formatCode="0">
                  <c:v>806.8280380992704</c:v>
                </c:pt>
                <c:pt idx="20" formatCode="0">
                  <c:v>767.1729474275443</c:v>
                </c:pt>
                <c:pt idx="21" formatCode="0">
                  <c:v>738.9665718831158</c:v>
                </c:pt>
                <c:pt idx="22" formatCode="0">
                  <c:v>721.4578047177603</c:v>
                </c:pt>
                <c:pt idx="23" formatCode="0">
                  <c:v>713.5612607761211</c:v>
                </c:pt>
                <c:pt idx="24" formatCode="0">
                  <c:v>711.5224131819439</c:v>
                </c:pt>
                <c:pt idx="25" formatCode="0">
                  <c:v>712.3320554627684</c:v>
                </c:pt>
                <c:pt idx="26" formatCode="0">
                  <c:v>714.8175790138414</c:v>
                </c:pt>
                <c:pt idx="27" formatCode="0">
                  <c:v>718.2303971493444</c:v>
                </c:pt>
                <c:pt idx="28" formatCode="0">
                  <c:v>721.4757965637188</c:v>
                </c:pt>
                <c:pt idx="29" formatCode="0">
                  <c:v>725.2531234786374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356008"/>
        <c:axId val="-2109352840"/>
      </c:scatterChart>
      <c:valAx>
        <c:axId val="-210935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352840"/>
        <c:crosses val="autoZero"/>
        <c:crossBetween val="midCat"/>
      </c:valAx>
      <c:valAx>
        <c:axId val="-2109352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356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'980014'!$E$1569:$E$1600</c:f>
              <c:numCache>
                <c:formatCode>General</c:formatCode>
                <c:ptCount val="32"/>
                <c:pt idx="0">
                  <c:v>566.0</c:v>
                </c:pt>
                <c:pt idx="1">
                  <c:v>523.0</c:v>
                </c:pt>
                <c:pt idx="2">
                  <c:v>577.0</c:v>
                </c:pt>
                <c:pt idx="3">
                  <c:v>583.0</c:v>
                </c:pt>
                <c:pt idx="4">
                  <c:v>687.0</c:v>
                </c:pt>
                <c:pt idx="5">
                  <c:v>664.0</c:v>
                </c:pt>
                <c:pt idx="6">
                  <c:v>654.0</c:v>
                </c:pt>
                <c:pt idx="7">
                  <c:v>720.0</c:v>
                </c:pt>
                <c:pt idx="8">
                  <c:v>671.0</c:v>
                </c:pt>
                <c:pt idx="9">
                  <c:v>680.0</c:v>
                </c:pt>
                <c:pt idx="10">
                  <c:v>723.0</c:v>
                </c:pt>
                <c:pt idx="11">
                  <c:v>727.0</c:v>
                </c:pt>
                <c:pt idx="12">
                  <c:v>766.0</c:v>
                </c:pt>
                <c:pt idx="13">
                  <c:v>858.0</c:v>
                </c:pt>
                <c:pt idx="14">
                  <c:v>903.0</c:v>
                </c:pt>
                <c:pt idx="15">
                  <c:v>907.0</c:v>
                </c:pt>
                <c:pt idx="16">
                  <c:v>884.0</c:v>
                </c:pt>
                <c:pt idx="17">
                  <c:v>912.0</c:v>
                </c:pt>
                <c:pt idx="18">
                  <c:v>858.0</c:v>
                </c:pt>
                <c:pt idx="19">
                  <c:v>792.0</c:v>
                </c:pt>
                <c:pt idx="20">
                  <c:v>764.0</c:v>
                </c:pt>
                <c:pt idx="21">
                  <c:v>773.0</c:v>
                </c:pt>
                <c:pt idx="22">
                  <c:v>754.0</c:v>
                </c:pt>
                <c:pt idx="23">
                  <c:v>706.0</c:v>
                </c:pt>
                <c:pt idx="24">
                  <c:v>687.0</c:v>
                </c:pt>
                <c:pt idx="25">
                  <c:v>690.0</c:v>
                </c:pt>
                <c:pt idx="26">
                  <c:v>692.0</c:v>
                </c:pt>
                <c:pt idx="27">
                  <c:v>681.0</c:v>
                </c:pt>
                <c:pt idx="28">
                  <c:v>717.0</c:v>
                </c:pt>
                <c:pt idx="29">
                  <c:v>724.0</c:v>
                </c:pt>
                <c:pt idx="30">
                  <c:v>729.0</c:v>
                </c:pt>
                <c:pt idx="31">
                  <c:v>727.0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'980014'!$F$1569:$F$1600</c:f>
              <c:numCache>
                <c:formatCode>General</c:formatCode>
                <c:ptCount val="32"/>
                <c:pt idx="3" formatCode="0">
                  <c:v>647.291369980351</c:v>
                </c:pt>
                <c:pt idx="4" formatCode="0">
                  <c:v>649.816153386997</c:v>
                </c:pt>
                <c:pt idx="5" formatCode="0">
                  <c:v>652.5648834843296</c:v>
                </c:pt>
                <c:pt idx="6" formatCode="0">
                  <c:v>656.4032210471437</c:v>
                </c:pt>
                <c:pt idx="7" formatCode="0">
                  <c:v>662.416278609623</c:v>
                </c:pt>
                <c:pt idx="8" formatCode="0">
                  <c:v>672.4263390585081</c:v>
                </c:pt>
                <c:pt idx="9" formatCode="0">
                  <c:v>688.8684723999658</c:v>
                </c:pt>
                <c:pt idx="10" formatCode="0">
                  <c:v>713.0667878324201</c:v>
                </c:pt>
                <c:pt idx="11" formatCode="0">
                  <c:v>748.4742737354086</c:v>
                </c:pt>
                <c:pt idx="12" formatCode="0">
                  <c:v>792.1600632809001</c:v>
                </c:pt>
                <c:pt idx="13" formatCode="0">
                  <c:v>836.444712289835</c:v>
                </c:pt>
                <c:pt idx="14" formatCode="0">
                  <c:v>878.1319160753286</c:v>
                </c:pt>
                <c:pt idx="15" formatCode="0">
                  <c:v>904.7350760232238</c:v>
                </c:pt>
                <c:pt idx="16" formatCode="0">
                  <c:v>908.9931560515805</c:v>
                </c:pt>
                <c:pt idx="17" formatCode="0">
                  <c:v>890.6006130143701</c:v>
                </c:pt>
                <c:pt idx="18" formatCode="0">
                  <c:v>858.6765289152934</c:v>
                </c:pt>
                <c:pt idx="19" formatCode="0">
                  <c:v>817.435974816661</c:v>
                </c:pt>
                <c:pt idx="20" formatCode="0">
                  <c:v>776.9273903207908</c:v>
                </c:pt>
                <c:pt idx="21" formatCode="0">
                  <c:v>744.5688108735753</c:v>
                </c:pt>
                <c:pt idx="22" formatCode="0">
                  <c:v>721.5711694045166</c:v>
                </c:pt>
                <c:pt idx="23" formatCode="0">
                  <c:v>708.7919419421403</c:v>
                </c:pt>
                <c:pt idx="24" formatCode="0">
                  <c:v>703.2144392399144</c:v>
                </c:pt>
                <c:pt idx="25" formatCode="0">
                  <c:v>701.4285336220428</c:v>
                </c:pt>
                <c:pt idx="26" formatCode="0">
                  <c:v>701.8077604954087</c:v>
                </c:pt>
                <c:pt idx="27" formatCode="0">
                  <c:v>703.4710215159048</c:v>
                </c:pt>
                <c:pt idx="28" formatCode="0">
                  <c:v>705.37948935629</c:v>
                </c:pt>
                <c:pt idx="29" formatCode="0">
                  <c:v>707.733689571487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310248"/>
        <c:axId val="-2109307080"/>
      </c:scatterChart>
      <c:valAx>
        <c:axId val="-2109310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307080"/>
        <c:crosses val="autoZero"/>
        <c:crossBetween val="midCat"/>
      </c:valAx>
      <c:valAx>
        <c:axId val="-2109307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310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'980014'!$E$1619:$E$1650</c:f>
              <c:numCache>
                <c:formatCode>General</c:formatCode>
                <c:ptCount val="32"/>
                <c:pt idx="0">
                  <c:v>464.0</c:v>
                </c:pt>
                <c:pt idx="1">
                  <c:v>548.0</c:v>
                </c:pt>
                <c:pt idx="2">
                  <c:v>518.0</c:v>
                </c:pt>
                <c:pt idx="3">
                  <c:v>583.0</c:v>
                </c:pt>
                <c:pt idx="4">
                  <c:v>557.0</c:v>
                </c:pt>
                <c:pt idx="5">
                  <c:v>607.0</c:v>
                </c:pt>
                <c:pt idx="6">
                  <c:v>596.0</c:v>
                </c:pt>
                <c:pt idx="7">
                  <c:v>636.0</c:v>
                </c:pt>
                <c:pt idx="8">
                  <c:v>636.0</c:v>
                </c:pt>
                <c:pt idx="9">
                  <c:v>658.0</c:v>
                </c:pt>
                <c:pt idx="10">
                  <c:v>675.0</c:v>
                </c:pt>
                <c:pt idx="11">
                  <c:v>703.0</c:v>
                </c:pt>
                <c:pt idx="12">
                  <c:v>760.0</c:v>
                </c:pt>
                <c:pt idx="13">
                  <c:v>786.0</c:v>
                </c:pt>
                <c:pt idx="14">
                  <c:v>883.0</c:v>
                </c:pt>
                <c:pt idx="15">
                  <c:v>904.0</c:v>
                </c:pt>
                <c:pt idx="16">
                  <c:v>813.0</c:v>
                </c:pt>
                <c:pt idx="17">
                  <c:v>845.0</c:v>
                </c:pt>
                <c:pt idx="18">
                  <c:v>781.0</c:v>
                </c:pt>
                <c:pt idx="19">
                  <c:v>727.0</c:v>
                </c:pt>
                <c:pt idx="20">
                  <c:v>740.0</c:v>
                </c:pt>
                <c:pt idx="21">
                  <c:v>693.0</c:v>
                </c:pt>
                <c:pt idx="22">
                  <c:v>686.0</c:v>
                </c:pt>
                <c:pt idx="23">
                  <c:v>703.0</c:v>
                </c:pt>
                <c:pt idx="24">
                  <c:v>696.0</c:v>
                </c:pt>
                <c:pt idx="25">
                  <c:v>698.0</c:v>
                </c:pt>
                <c:pt idx="26">
                  <c:v>674.0</c:v>
                </c:pt>
                <c:pt idx="27">
                  <c:v>666.0</c:v>
                </c:pt>
                <c:pt idx="28">
                  <c:v>635.0</c:v>
                </c:pt>
                <c:pt idx="29">
                  <c:v>648.0</c:v>
                </c:pt>
                <c:pt idx="30">
                  <c:v>681.0</c:v>
                </c:pt>
                <c:pt idx="31">
                  <c:v>711.0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'980014'!$F$1619:$F$1650</c:f>
              <c:numCache>
                <c:formatCode>General</c:formatCode>
                <c:ptCount val="32"/>
                <c:pt idx="3" formatCode="0">
                  <c:v>586.4097893407432</c:v>
                </c:pt>
                <c:pt idx="4" formatCode="0">
                  <c:v>590.4500015072715</c:v>
                </c:pt>
                <c:pt idx="5" formatCode="0">
                  <c:v>594.9797128020248</c:v>
                </c:pt>
                <c:pt idx="6" formatCode="0">
                  <c:v>601.3954020969359</c:v>
                </c:pt>
                <c:pt idx="7" formatCode="0">
                  <c:v>611.1992298817351</c:v>
                </c:pt>
                <c:pt idx="8" formatCode="0">
                  <c:v>626.4969115217667</c:v>
                </c:pt>
                <c:pt idx="9" formatCode="0">
                  <c:v>649.5505276343135</c:v>
                </c:pt>
                <c:pt idx="10" formatCode="0">
                  <c:v>680.5101088674992</c:v>
                </c:pt>
                <c:pt idx="11" formatCode="0">
                  <c:v>721.7087777924558</c:v>
                </c:pt>
                <c:pt idx="12" formatCode="0">
                  <c:v>767.6967830319686</c:v>
                </c:pt>
                <c:pt idx="13" formatCode="0">
                  <c:v>809.5555742924748</c:v>
                </c:pt>
                <c:pt idx="14" formatCode="0">
                  <c:v>843.7441971616381</c:v>
                </c:pt>
                <c:pt idx="15" formatCode="0">
                  <c:v>859.6950774945637</c:v>
                </c:pt>
                <c:pt idx="16" formatCode="0">
                  <c:v>853.6523118851516</c:v>
                </c:pt>
                <c:pt idx="17" formatCode="0">
                  <c:v>828.5860276954882</c:v>
                </c:pt>
                <c:pt idx="18" formatCode="0">
                  <c:v>794.9864513935984</c:v>
                </c:pt>
                <c:pt idx="19" formatCode="0">
                  <c:v>756.2903735331246</c:v>
                </c:pt>
                <c:pt idx="20" formatCode="0">
                  <c:v>721.2193016520545</c:v>
                </c:pt>
                <c:pt idx="21" formatCode="0">
                  <c:v>695.0430099889653</c:v>
                </c:pt>
                <c:pt idx="22" formatCode="0">
                  <c:v>677.7684317964</c:v>
                </c:pt>
                <c:pt idx="23" formatCode="0">
                  <c:v>669.229941184578</c:v>
                </c:pt>
                <c:pt idx="24" formatCode="0">
                  <c:v>666.455670603944</c:v>
                </c:pt>
                <c:pt idx="25" formatCode="0">
                  <c:v>666.6756349898732</c:v>
                </c:pt>
                <c:pt idx="26" formatCode="0">
                  <c:v>668.7320640028012</c:v>
                </c:pt>
                <c:pt idx="27" formatCode="0">
                  <c:v>671.8787582607716</c:v>
                </c:pt>
                <c:pt idx="28" formatCode="0">
                  <c:v>674.983571962178</c:v>
                </c:pt>
                <c:pt idx="29" formatCode="0">
                  <c:v>678.651576839813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264184"/>
        <c:axId val="-2109261016"/>
      </c:scatterChart>
      <c:valAx>
        <c:axId val="-2109264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261016"/>
        <c:crosses val="autoZero"/>
        <c:crossBetween val="midCat"/>
      </c:valAx>
      <c:valAx>
        <c:axId val="-2109261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264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'980014'!$E$1669:$E$1700</c:f>
              <c:numCache>
                <c:formatCode>General</c:formatCode>
                <c:ptCount val="32"/>
                <c:pt idx="0">
                  <c:v>624.0</c:v>
                </c:pt>
                <c:pt idx="1">
                  <c:v>671.0</c:v>
                </c:pt>
                <c:pt idx="2">
                  <c:v>665.0</c:v>
                </c:pt>
                <c:pt idx="3">
                  <c:v>745.0</c:v>
                </c:pt>
                <c:pt idx="4">
                  <c:v>766.0</c:v>
                </c:pt>
                <c:pt idx="5">
                  <c:v>772.0</c:v>
                </c:pt>
                <c:pt idx="6">
                  <c:v>795.0</c:v>
                </c:pt>
                <c:pt idx="7">
                  <c:v>763.0</c:v>
                </c:pt>
                <c:pt idx="8">
                  <c:v>810.0</c:v>
                </c:pt>
                <c:pt idx="9">
                  <c:v>813.0</c:v>
                </c:pt>
                <c:pt idx="10">
                  <c:v>834.0</c:v>
                </c:pt>
                <c:pt idx="11">
                  <c:v>897.0</c:v>
                </c:pt>
                <c:pt idx="12">
                  <c:v>898.0</c:v>
                </c:pt>
                <c:pt idx="13">
                  <c:v>964.0</c:v>
                </c:pt>
                <c:pt idx="14">
                  <c:v>1016.0</c:v>
                </c:pt>
                <c:pt idx="15">
                  <c:v>967.0</c:v>
                </c:pt>
                <c:pt idx="16">
                  <c:v>1036.0</c:v>
                </c:pt>
                <c:pt idx="17">
                  <c:v>987.0</c:v>
                </c:pt>
                <c:pt idx="18">
                  <c:v>991.0</c:v>
                </c:pt>
                <c:pt idx="19">
                  <c:v>960.0</c:v>
                </c:pt>
                <c:pt idx="20">
                  <c:v>973.0</c:v>
                </c:pt>
                <c:pt idx="21">
                  <c:v>955.0</c:v>
                </c:pt>
                <c:pt idx="22">
                  <c:v>941.0</c:v>
                </c:pt>
                <c:pt idx="23">
                  <c:v>889.0</c:v>
                </c:pt>
                <c:pt idx="24">
                  <c:v>857.0</c:v>
                </c:pt>
                <c:pt idx="25">
                  <c:v>824.0</c:v>
                </c:pt>
                <c:pt idx="26">
                  <c:v>866.0</c:v>
                </c:pt>
                <c:pt idx="27">
                  <c:v>859.0</c:v>
                </c:pt>
                <c:pt idx="28">
                  <c:v>862.0</c:v>
                </c:pt>
                <c:pt idx="29">
                  <c:v>824.0</c:v>
                </c:pt>
                <c:pt idx="30">
                  <c:v>791.0</c:v>
                </c:pt>
                <c:pt idx="31">
                  <c:v>765.0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'980014'!$F$1669:$F$1700</c:f>
              <c:numCache>
                <c:formatCode>General</c:formatCode>
                <c:ptCount val="32"/>
                <c:pt idx="3" formatCode="0">
                  <c:v>752.2846904755002</c:v>
                </c:pt>
                <c:pt idx="4" formatCode="0">
                  <c:v>757.9529269899699</c:v>
                </c:pt>
                <c:pt idx="5" formatCode="0">
                  <c:v>764.745705784882</c:v>
                </c:pt>
                <c:pt idx="6" formatCode="0">
                  <c:v>774.228168665126</c:v>
                </c:pt>
                <c:pt idx="7" formatCode="0">
                  <c:v>787.2556556604463</c:v>
                </c:pt>
                <c:pt idx="8" formatCode="0">
                  <c:v>804.5164898576762</c:v>
                </c:pt>
                <c:pt idx="9" formatCode="0">
                  <c:v>826.4248474859512</c:v>
                </c:pt>
                <c:pt idx="10" formatCode="0">
                  <c:v>851.8902152944064</c:v>
                </c:pt>
                <c:pt idx="11" formatCode="0">
                  <c:v>882.4531684298044</c:v>
                </c:pt>
                <c:pt idx="12" formatCode="0">
                  <c:v>914.9775395234613</c:v>
                </c:pt>
                <c:pt idx="13" formatCode="0">
                  <c:v>945.428132630659</c:v>
                </c:pt>
                <c:pt idx="14" formatCode="0">
                  <c:v>974.3336025392516</c:v>
                </c:pt>
                <c:pt idx="15" formatCode="0">
                  <c:v>996.5146507246354</c:v>
                </c:pt>
                <c:pt idx="16" formatCode="0">
                  <c:v>1008.998032971824</c:v>
                </c:pt>
                <c:pt idx="17" formatCode="0">
                  <c:v>1010.461633553241</c:v>
                </c:pt>
                <c:pt idx="18" formatCode="0">
                  <c:v>1002.424521809754</c:v>
                </c:pt>
                <c:pt idx="19" formatCode="0">
                  <c:v>985.573171423699</c:v>
                </c:pt>
                <c:pt idx="20" formatCode="0">
                  <c:v>962.4386604182032</c:v>
                </c:pt>
                <c:pt idx="21" formatCode="0">
                  <c:v>936.8518369945166</c:v>
                </c:pt>
                <c:pt idx="22" formatCode="0">
                  <c:v>910.6838421324931</c:v>
                </c:pt>
                <c:pt idx="23" formatCode="0">
                  <c:v>888.2480035235963</c:v>
                </c:pt>
                <c:pt idx="24" formatCode="0">
                  <c:v>871.5403407209634</c:v>
                </c:pt>
                <c:pt idx="25" formatCode="0">
                  <c:v>859.2622936985316</c:v>
                </c:pt>
                <c:pt idx="26" formatCode="0">
                  <c:v>850.3274085580383</c:v>
                </c:pt>
                <c:pt idx="27" formatCode="0">
                  <c:v>845.120265960025</c:v>
                </c:pt>
                <c:pt idx="28" formatCode="0">
                  <c:v>843.2998015745454</c:v>
                </c:pt>
                <c:pt idx="29" formatCode="0">
                  <c:v>843.429668192888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218040"/>
        <c:axId val="-2109214872"/>
      </c:scatterChart>
      <c:valAx>
        <c:axId val="-210921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214872"/>
        <c:crosses val="autoZero"/>
        <c:crossBetween val="midCat"/>
      </c:valAx>
      <c:valAx>
        <c:axId val="-210921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21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'980014'!$E$1719:$E$1750</c:f>
              <c:numCache>
                <c:formatCode>General</c:formatCode>
                <c:ptCount val="32"/>
                <c:pt idx="0">
                  <c:v>829.0</c:v>
                </c:pt>
                <c:pt idx="1">
                  <c:v>921.0</c:v>
                </c:pt>
                <c:pt idx="2">
                  <c:v>914.0</c:v>
                </c:pt>
                <c:pt idx="3">
                  <c:v>957.0</c:v>
                </c:pt>
                <c:pt idx="4">
                  <c:v>1008.0</c:v>
                </c:pt>
                <c:pt idx="5">
                  <c:v>1056.0</c:v>
                </c:pt>
                <c:pt idx="6">
                  <c:v>1052.0</c:v>
                </c:pt>
                <c:pt idx="7">
                  <c:v>1053.0</c:v>
                </c:pt>
                <c:pt idx="8">
                  <c:v>1044.0</c:v>
                </c:pt>
                <c:pt idx="9">
                  <c:v>1074.0</c:v>
                </c:pt>
                <c:pt idx="10">
                  <c:v>1089.0</c:v>
                </c:pt>
                <c:pt idx="11">
                  <c:v>1146.0</c:v>
                </c:pt>
                <c:pt idx="12">
                  <c:v>1152.0</c:v>
                </c:pt>
                <c:pt idx="13">
                  <c:v>1274.0</c:v>
                </c:pt>
                <c:pt idx="14">
                  <c:v>1395.0</c:v>
                </c:pt>
                <c:pt idx="15">
                  <c:v>1400.0</c:v>
                </c:pt>
                <c:pt idx="16">
                  <c:v>1445.0</c:v>
                </c:pt>
                <c:pt idx="17">
                  <c:v>1325.0</c:v>
                </c:pt>
                <c:pt idx="18">
                  <c:v>1358.0</c:v>
                </c:pt>
                <c:pt idx="19">
                  <c:v>1314.0</c:v>
                </c:pt>
                <c:pt idx="20">
                  <c:v>1184.0</c:v>
                </c:pt>
                <c:pt idx="21">
                  <c:v>1271.0</c:v>
                </c:pt>
                <c:pt idx="22">
                  <c:v>1158.0</c:v>
                </c:pt>
                <c:pt idx="23">
                  <c:v>1112.0</c:v>
                </c:pt>
                <c:pt idx="24">
                  <c:v>1148.0</c:v>
                </c:pt>
                <c:pt idx="25">
                  <c:v>1157.0</c:v>
                </c:pt>
                <c:pt idx="26">
                  <c:v>1082.0</c:v>
                </c:pt>
                <c:pt idx="27">
                  <c:v>1097.0</c:v>
                </c:pt>
                <c:pt idx="28">
                  <c:v>1091.0</c:v>
                </c:pt>
                <c:pt idx="29">
                  <c:v>1078.0</c:v>
                </c:pt>
                <c:pt idx="30">
                  <c:v>1086.0</c:v>
                </c:pt>
                <c:pt idx="31">
                  <c:v>1112.0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'980014'!$F$1719:$F$1750</c:f>
              <c:numCache>
                <c:formatCode>General</c:formatCode>
                <c:ptCount val="32"/>
                <c:pt idx="3" formatCode="0">
                  <c:v>1010.131383186884</c:v>
                </c:pt>
                <c:pt idx="4" formatCode="0">
                  <c:v>1014.301385598659</c:v>
                </c:pt>
                <c:pt idx="5" formatCode="0">
                  <c:v>1018.749676219931</c:v>
                </c:pt>
                <c:pt idx="6" formatCode="0">
                  <c:v>1024.715709582157</c:v>
                </c:pt>
                <c:pt idx="7" formatCode="0">
                  <c:v>1033.560110217137</c:v>
                </c:pt>
                <c:pt idx="8" formatCode="0">
                  <c:v>1047.56252961954</c:v>
                </c:pt>
                <c:pt idx="9" formatCode="0">
                  <c:v>1069.820917836188</c:v>
                </c:pt>
                <c:pt idx="10" formatCode="0">
                  <c:v>1102.124694657427</c:v>
                </c:pt>
                <c:pt idx="11" formatCode="0">
                  <c:v>1149.524022845542</c:v>
                </c:pt>
                <c:pt idx="12" formatCode="0">
                  <c:v>1209.198560986747</c:v>
                </c:pt>
                <c:pt idx="13" formatCode="0">
                  <c:v>1272.167878034273</c:v>
                </c:pt>
                <c:pt idx="14" formatCode="0">
                  <c:v>1335.991917009037</c:v>
                </c:pt>
                <c:pt idx="15" formatCode="0">
                  <c:v>1384.090269378122</c:v>
                </c:pt>
                <c:pt idx="16" formatCode="0">
                  <c:v>1404.709914503175</c:v>
                </c:pt>
                <c:pt idx="17" formatCode="0">
                  <c:v>1393.587696191625</c:v>
                </c:pt>
                <c:pt idx="18" formatCode="0">
                  <c:v>1358.824615390547</c:v>
                </c:pt>
                <c:pt idx="19" formatCode="0">
                  <c:v>1305.351995054888</c:v>
                </c:pt>
                <c:pt idx="20" formatCode="0">
                  <c:v>1246.011341912004</c:v>
                </c:pt>
                <c:pt idx="21" formatCode="0">
                  <c:v>1193.173709745397</c:v>
                </c:pt>
                <c:pt idx="22" formatCode="0">
                  <c:v>1151.168730876523</c:v>
                </c:pt>
                <c:pt idx="23" formatCode="0">
                  <c:v>1124.598171108255</c:v>
                </c:pt>
                <c:pt idx="24" formatCode="0">
                  <c:v>1110.842513646167</c:v>
                </c:pt>
                <c:pt idx="25" formatCode="0">
                  <c:v>1104.617489790076</c:v>
                </c:pt>
                <c:pt idx="26" formatCode="0">
                  <c:v>1103.040884710809</c:v>
                </c:pt>
                <c:pt idx="27" formatCode="0">
                  <c:v>1104.598886414886</c:v>
                </c:pt>
                <c:pt idx="28" formatCode="0">
                  <c:v>1107.284154961643</c:v>
                </c:pt>
                <c:pt idx="29" formatCode="0">
                  <c:v>1110.971355263159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172280"/>
        <c:axId val="-2109169112"/>
      </c:scatterChart>
      <c:valAx>
        <c:axId val="-210917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169112"/>
        <c:crosses val="autoZero"/>
        <c:crossBetween val="midCat"/>
      </c:valAx>
      <c:valAx>
        <c:axId val="-210916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172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'980014'!$E$1769:$E$1800</c:f>
              <c:numCache>
                <c:formatCode>General</c:formatCode>
                <c:ptCount val="32"/>
                <c:pt idx="0">
                  <c:v>827.0</c:v>
                </c:pt>
                <c:pt idx="1">
                  <c:v>947.0</c:v>
                </c:pt>
                <c:pt idx="2">
                  <c:v>931.0</c:v>
                </c:pt>
                <c:pt idx="3">
                  <c:v>968.0</c:v>
                </c:pt>
                <c:pt idx="4">
                  <c:v>985.0</c:v>
                </c:pt>
                <c:pt idx="5">
                  <c:v>1031.0</c:v>
                </c:pt>
                <c:pt idx="6">
                  <c:v>1068.0</c:v>
                </c:pt>
                <c:pt idx="7">
                  <c:v>969.0</c:v>
                </c:pt>
                <c:pt idx="8">
                  <c:v>1051.0</c:v>
                </c:pt>
                <c:pt idx="9">
                  <c:v>1172.0</c:v>
                </c:pt>
                <c:pt idx="10">
                  <c:v>1087.0</c:v>
                </c:pt>
                <c:pt idx="11">
                  <c:v>1144.0</c:v>
                </c:pt>
                <c:pt idx="12">
                  <c:v>1190.0</c:v>
                </c:pt>
                <c:pt idx="13">
                  <c:v>1297.0</c:v>
                </c:pt>
                <c:pt idx="14">
                  <c:v>1326.0</c:v>
                </c:pt>
                <c:pt idx="15">
                  <c:v>1346.0</c:v>
                </c:pt>
                <c:pt idx="16">
                  <c:v>1325.0</c:v>
                </c:pt>
                <c:pt idx="17">
                  <c:v>1370.0</c:v>
                </c:pt>
                <c:pt idx="18">
                  <c:v>1302.0</c:v>
                </c:pt>
                <c:pt idx="19">
                  <c:v>1226.0</c:v>
                </c:pt>
                <c:pt idx="20">
                  <c:v>1238.0</c:v>
                </c:pt>
                <c:pt idx="21">
                  <c:v>1179.0</c:v>
                </c:pt>
                <c:pt idx="22">
                  <c:v>1198.0</c:v>
                </c:pt>
                <c:pt idx="23">
                  <c:v>1164.0</c:v>
                </c:pt>
                <c:pt idx="24">
                  <c:v>1115.0</c:v>
                </c:pt>
                <c:pt idx="25">
                  <c:v>1160.0</c:v>
                </c:pt>
                <c:pt idx="26">
                  <c:v>1174.0</c:v>
                </c:pt>
                <c:pt idx="27">
                  <c:v>1158.0</c:v>
                </c:pt>
                <c:pt idx="28">
                  <c:v>1055.0</c:v>
                </c:pt>
                <c:pt idx="29">
                  <c:v>1039.0</c:v>
                </c:pt>
                <c:pt idx="30">
                  <c:v>1113.0</c:v>
                </c:pt>
                <c:pt idx="31">
                  <c:v>1138.0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'980014'!$F$1769:$F$1800</c:f>
              <c:numCache>
                <c:formatCode>General</c:formatCode>
                <c:ptCount val="32"/>
                <c:pt idx="3" formatCode="0">
                  <c:v>986.3518582519126</c:v>
                </c:pt>
                <c:pt idx="4" formatCode="0">
                  <c:v>993.9744745930447</c:v>
                </c:pt>
                <c:pt idx="5" formatCode="0">
                  <c:v>1003.24338997188</c:v>
                </c:pt>
                <c:pt idx="6" formatCode="0">
                  <c:v>1016.438261282876</c:v>
                </c:pt>
                <c:pt idx="7" formatCode="0">
                  <c:v>1034.952339296107</c:v>
                </c:pt>
                <c:pt idx="8" formatCode="0">
                  <c:v>1059.926662863746</c:v>
                </c:pt>
                <c:pt idx="9" formatCode="0">
                  <c:v>1091.998424907154</c:v>
                </c:pt>
                <c:pt idx="10" formatCode="0">
                  <c:v>1129.418100221497</c:v>
                </c:pt>
                <c:pt idx="11" formatCode="0">
                  <c:v>1174.085939419446</c:v>
                </c:pt>
                <c:pt idx="12" formatCode="0">
                  <c:v>1220.814827690471</c:v>
                </c:pt>
                <c:pt idx="13" formatCode="0">
                  <c:v>1263.190727228323</c:v>
                </c:pt>
                <c:pt idx="14" formatCode="0">
                  <c:v>1301.177539782137</c:v>
                </c:pt>
                <c:pt idx="15" formatCode="0">
                  <c:v>1327.07204132073</c:v>
                </c:pt>
                <c:pt idx="16" formatCode="0">
                  <c:v>1337.031604414415</c:v>
                </c:pt>
                <c:pt idx="17" formatCode="0">
                  <c:v>1330.309253358474</c:v>
                </c:pt>
                <c:pt idx="18" formatCode="0">
                  <c:v>1311.081060213472</c:v>
                </c:pt>
                <c:pt idx="19" formatCode="0">
                  <c:v>1280.501488251733</c:v>
                </c:pt>
                <c:pt idx="20" formatCode="0">
                  <c:v>1243.752247481346</c:v>
                </c:pt>
                <c:pt idx="21" formatCode="0">
                  <c:v>1206.872697181327</c:v>
                </c:pt>
                <c:pt idx="22" formatCode="0">
                  <c:v>1172.375416387669</c:v>
                </c:pt>
                <c:pt idx="23" formatCode="0">
                  <c:v>1145.396672563139</c:v>
                </c:pt>
                <c:pt idx="24" formatCode="0">
                  <c:v>1127.178326529121</c:v>
                </c:pt>
                <c:pt idx="25" formatCode="0">
                  <c:v>1115.236509960189</c:v>
                </c:pt>
                <c:pt idx="26" formatCode="0">
                  <c:v>1107.906362712727</c:v>
                </c:pt>
                <c:pt idx="27" formatCode="0">
                  <c:v>1105.011984255715</c:v>
                </c:pt>
                <c:pt idx="28" formatCode="0">
                  <c:v>1105.302871013494</c:v>
                </c:pt>
                <c:pt idx="29" formatCode="0">
                  <c:v>1107.664245160232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126520"/>
        <c:axId val="-2109123352"/>
      </c:scatterChart>
      <c:valAx>
        <c:axId val="-210912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123352"/>
        <c:crosses val="autoZero"/>
        <c:crossBetween val="midCat"/>
      </c:valAx>
      <c:valAx>
        <c:axId val="-2109123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126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'980014'!$E$1819:$E$1850</c:f>
              <c:numCache>
                <c:formatCode>General</c:formatCode>
                <c:ptCount val="32"/>
                <c:pt idx="0">
                  <c:v>647.0</c:v>
                </c:pt>
                <c:pt idx="1">
                  <c:v>638.0</c:v>
                </c:pt>
                <c:pt idx="2">
                  <c:v>655.0</c:v>
                </c:pt>
                <c:pt idx="3">
                  <c:v>689.0</c:v>
                </c:pt>
                <c:pt idx="4">
                  <c:v>732.0</c:v>
                </c:pt>
                <c:pt idx="5">
                  <c:v>801.0</c:v>
                </c:pt>
                <c:pt idx="6">
                  <c:v>837.0</c:v>
                </c:pt>
                <c:pt idx="7">
                  <c:v>823.0</c:v>
                </c:pt>
                <c:pt idx="8">
                  <c:v>802.0</c:v>
                </c:pt>
                <c:pt idx="9">
                  <c:v>834.0</c:v>
                </c:pt>
                <c:pt idx="10">
                  <c:v>888.0</c:v>
                </c:pt>
                <c:pt idx="11">
                  <c:v>899.0</c:v>
                </c:pt>
                <c:pt idx="12">
                  <c:v>1011.0</c:v>
                </c:pt>
                <c:pt idx="13">
                  <c:v>970.0</c:v>
                </c:pt>
                <c:pt idx="14">
                  <c:v>1013.0</c:v>
                </c:pt>
                <c:pt idx="15">
                  <c:v>981.0</c:v>
                </c:pt>
                <c:pt idx="16">
                  <c:v>1059.0</c:v>
                </c:pt>
                <c:pt idx="17">
                  <c:v>999.0</c:v>
                </c:pt>
                <c:pt idx="18">
                  <c:v>1024.0</c:v>
                </c:pt>
                <c:pt idx="19">
                  <c:v>909.0</c:v>
                </c:pt>
                <c:pt idx="20">
                  <c:v>946.0</c:v>
                </c:pt>
                <c:pt idx="21">
                  <c:v>911.0</c:v>
                </c:pt>
                <c:pt idx="22">
                  <c:v>891.0</c:v>
                </c:pt>
                <c:pt idx="23">
                  <c:v>864.0</c:v>
                </c:pt>
                <c:pt idx="24">
                  <c:v>899.0</c:v>
                </c:pt>
                <c:pt idx="25">
                  <c:v>839.0</c:v>
                </c:pt>
                <c:pt idx="26">
                  <c:v>912.0</c:v>
                </c:pt>
                <c:pt idx="27">
                  <c:v>905.0</c:v>
                </c:pt>
                <c:pt idx="28">
                  <c:v>853.0</c:v>
                </c:pt>
                <c:pt idx="29">
                  <c:v>806.0</c:v>
                </c:pt>
                <c:pt idx="30">
                  <c:v>802.0</c:v>
                </c:pt>
                <c:pt idx="31">
                  <c:v>862.0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'980014'!$F$1819:$F$1850</c:f>
              <c:numCache>
                <c:formatCode>General</c:formatCode>
                <c:ptCount val="32"/>
                <c:pt idx="3" formatCode="0">
                  <c:v>732.534869936636</c:v>
                </c:pt>
                <c:pt idx="4" formatCode="0">
                  <c:v>744.789957169161</c:v>
                </c:pt>
                <c:pt idx="5" formatCode="0">
                  <c:v>759.2330909532398</c:v>
                </c:pt>
                <c:pt idx="6" formatCode="0">
                  <c:v>778.3065537894963</c:v>
                </c:pt>
                <c:pt idx="7" formatCode="0">
                  <c:v>802.2707739291583</c:v>
                </c:pt>
                <c:pt idx="8" formatCode="0">
                  <c:v>830.6577818784106</c:v>
                </c:pt>
                <c:pt idx="9" formatCode="0">
                  <c:v>862.4662388231363</c:v>
                </c:pt>
                <c:pt idx="10" formatCode="0">
                  <c:v>894.9459203732089</c:v>
                </c:pt>
                <c:pt idx="11" formatCode="0">
                  <c:v>928.920233558088</c:v>
                </c:pt>
                <c:pt idx="12" formatCode="0">
                  <c:v>959.9837366511853</c:v>
                </c:pt>
                <c:pt idx="13" formatCode="0">
                  <c:v>984.5021816749974</c:v>
                </c:pt>
                <c:pt idx="14" formatCode="0">
                  <c:v>1003.018616978021</c:v>
                </c:pt>
                <c:pt idx="15" formatCode="0">
                  <c:v>1012.134427132497</c:v>
                </c:pt>
                <c:pt idx="16" formatCode="0">
                  <c:v>1011.165201650355</c:v>
                </c:pt>
                <c:pt idx="17" formatCode="0">
                  <c:v>1001.067296976104</c:v>
                </c:pt>
                <c:pt idx="18" formatCode="0">
                  <c:v>985.3481514034444</c:v>
                </c:pt>
                <c:pt idx="19" formatCode="0">
                  <c:v>964.1867410325427</c:v>
                </c:pt>
                <c:pt idx="20" formatCode="0">
                  <c:v>940.7166393442102</c:v>
                </c:pt>
                <c:pt idx="21" formatCode="0">
                  <c:v>918.0842103296397</c:v>
                </c:pt>
                <c:pt idx="22" formatCode="0">
                  <c:v>897.2694517271502</c:v>
                </c:pt>
                <c:pt idx="23" formatCode="0">
                  <c:v>881.0382242530281</c:v>
                </c:pt>
                <c:pt idx="24" formatCode="0">
                  <c:v>870.0510653335422</c:v>
                </c:pt>
                <c:pt idx="25" formatCode="0">
                  <c:v>862.8851315600143</c:v>
                </c:pt>
                <c:pt idx="26" formatCode="0">
                  <c:v>858.6865978360882</c:v>
                </c:pt>
                <c:pt idx="27" formatCode="0">
                  <c:v>857.5307675381236</c:v>
                </c:pt>
                <c:pt idx="28" formatCode="0">
                  <c:v>858.5902731241587</c:v>
                </c:pt>
                <c:pt idx="29" formatCode="0">
                  <c:v>861.433294776821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080232"/>
        <c:axId val="-2109077064"/>
      </c:scatterChart>
      <c:valAx>
        <c:axId val="-210908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077064"/>
        <c:crosses val="autoZero"/>
        <c:crossBetween val="midCat"/>
      </c:valAx>
      <c:valAx>
        <c:axId val="-2109077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080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'980014'!$E$1869:$E$1900</c:f>
              <c:numCache>
                <c:formatCode>General</c:formatCode>
                <c:ptCount val="32"/>
                <c:pt idx="0">
                  <c:v>658.0</c:v>
                </c:pt>
                <c:pt idx="1">
                  <c:v>738.0</c:v>
                </c:pt>
                <c:pt idx="2">
                  <c:v>699.0</c:v>
                </c:pt>
                <c:pt idx="3">
                  <c:v>695.0</c:v>
                </c:pt>
                <c:pt idx="4">
                  <c:v>734.0</c:v>
                </c:pt>
                <c:pt idx="5">
                  <c:v>760.0</c:v>
                </c:pt>
                <c:pt idx="6">
                  <c:v>792.0</c:v>
                </c:pt>
                <c:pt idx="7">
                  <c:v>737.0</c:v>
                </c:pt>
                <c:pt idx="8">
                  <c:v>787.0</c:v>
                </c:pt>
                <c:pt idx="9">
                  <c:v>829.0</c:v>
                </c:pt>
                <c:pt idx="10">
                  <c:v>868.0</c:v>
                </c:pt>
                <c:pt idx="11">
                  <c:v>875.0</c:v>
                </c:pt>
                <c:pt idx="12">
                  <c:v>877.0</c:v>
                </c:pt>
                <c:pt idx="13">
                  <c:v>907.0</c:v>
                </c:pt>
                <c:pt idx="14">
                  <c:v>961.0</c:v>
                </c:pt>
                <c:pt idx="15">
                  <c:v>1034.0</c:v>
                </c:pt>
                <c:pt idx="16">
                  <c:v>1046.0</c:v>
                </c:pt>
                <c:pt idx="17">
                  <c:v>1009.0</c:v>
                </c:pt>
                <c:pt idx="18">
                  <c:v>1043.0</c:v>
                </c:pt>
                <c:pt idx="19">
                  <c:v>982.0</c:v>
                </c:pt>
                <c:pt idx="20">
                  <c:v>912.0</c:v>
                </c:pt>
                <c:pt idx="21">
                  <c:v>906.0</c:v>
                </c:pt>
                <c:pt idx="22">
                  <c:v>889.0</c:v>
                </c:pt>
                <c:pt idx="23">
                  <c:v>791.0</c:v>
                </c:pt>
                <c:pt idx="24">
                  <c:v>832.0</c:v>
                </c:pt>
                <c:pt idx="25">
                  <c:v>879.0</c:v>
                </c:pt>
                <c:pt idx="26">
                  <c:v>833.0</c:v>
                </c:pt>
                <c:pt idx="27">
                  <c:v>819.0</c:v>
                </c:pt>
                <c:pt idx="28">
                  <c:v>793.0</c:v>
                </c:pt>
                <c:pt idx="29">
                  <c:v>801.0</c:v>
                </c:pt>
                <c:pt idx="30">
                  <c:v>817.0</c:v>
                </c:pt>
                <c:pt idx="31">
                  <c:v>881.0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'980014'!$F$1869:$F$1900</c:f>
              <c:numCache>
                <c:formatCode>General</c:formatCode>
                <c:ptCount val="32"/>
                <c:pt idx="3" formatCode="0">
                  <c:v>735.5263400586708</c:v>
                </c:pt>
                <c:pt idx="4" formatCode="0">
                  <c:v>739.7888314169156</c:v>
                </c:pt>
                <c:pt idx="5" formatCode="0">
                  <c:v>744.943252871966</c:v>
                </c:pt>
                <c:pt idx="6" formatCode="0">
                  <c:v>752.4699962779607</c:v>
                </c:pt>
                <c:pt idx="7" formatCode="0">
                  <c:v>763.6156162665483</c:v>
                </c:pt>
                <c:pt idx="8" formatCode="0">
                  <c:v>779.7545688311943</c:v>
                </c:pt>
                <c:pt idx="9" formatCode="0">
                  <c:v>802.1257405178287</c:v>
                </c:pt>
                <c:pt idx="10" formatCode="0">
                  <c:v>830.2290551635068</c:v>
                </c:pt>
                <c:pt idx="11" formatCode="0">
                  <c:v>866.2364932789033</c:v>
                </c:pt>
                <c:pt idx="12" formatCode="0">
                  <c:v>906.5481461941702</c:v>
                </c:pt>
                <c:pt idx="13" formatCode="0">
                  <c:v>945.4787860904251</c:v>
                </c:pt>
                <c:pt idx="14" formatCode="0">
                  <c:v>982.7027584081813</c:v>
                </c:pt>
                <c:pt idx="15" formatCode="0">
                  <c:v>1010.304957006779</c:v>
                </c:pt>
                <c:pt idx="16" formatCode="0">
                  <c:v>1023.451448114888</c:v>
                </c:pt>
                <c:pt idx="17" formatCode="0">
                  <c:v>1020.307227723446</c:v>
                </c:pt>
                <c:pt idx="18" formatCode="0">
                  <c:v>1004.111091654345</c:v>
                </c:pt>
                <c:pt idx="19" formatCode="0">
                  <c:v>976.2231997928812</c:v>
                </c:pt>
                <c:pt idx="20" formatCode="0">
                  <c:v>941.725565239215</c:v>
                </c:pt>
                <c:pt idx="21" formatCode="0">
                  <c:v>906.8374393554843</c:v>
                </c:pt>
                <c:pt idx="22" formatCode="0">
                  <c:v>874.3665919052297</c:v>
                </c:pt>
                <c:pt idx="23" formatCode="0">
                  <c:v>849.3249126136026</c:v>
                </c:pt>
                <c:pt idx="24" formatCode="0">
                  <c:v>832.7266501796131</c:v>
                </c:pt>
                <c:pt idx="25" formatCode="0">
                  <c:v>822.0491261170006</c:v>
                </c:pt>
                <c:pt idx="26" formatCode="0">
                  <c:v>815.5724058532458</c:v>
                </c:pt>
                <c:pt idx="27" formatCode="0">
                  <c:v>812.9164182302259</c:v>
                </c:pt>
                <c:pt idx="28" formatCode="0">
                  <c:v>812.8882513016192</c:v>
                </c:pt>
                <c:pt idx="29" formatCode="0">
                  <c:v>814.3980876682227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034472"/>
        <c:axId val="-2109031304"/>
      </c:scatterChart>
      <c:valAx>
        <c:axId val="-210903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031304"/>
        <c:crosses val="autoZero"/>
        <c:crossBetween val="midCat"/>
      </c:valAx>
      <c:valAx>
        <c:axId val="-210903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034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'980014'!$E$1919:$E$1950</c:f>
              <c:numCache>
                <c:formatCode>General</c:formatCode>
                <c:ptCount val="32"/>
                <c:pt idx="0">
                  <c:v>829.0</c:v>
                </c:pt>
                <c:pt idx="1">
                  <c:v>841.0</c:v>
                </c:pt>
                <c:pt idx="2">
                  <c:v>946.0</c:v>
                </c:pt>
                <c:pt idx="3">
                  <c:v>908.0</c:v>
                </c:pt>
                <c:pt idx="4">
                  <c:v>980.0</c:v>
                </c:pt>
                <c:pt idx="5">
                  <c:v>1036.0</c:v>
                </c:pt>
                <c:pt idx="6">
                  <c:v>1049.0</c:v>
                </c:pt>
                <c:pt idx="7">
                  <c:v>1105.0</c:v>
                </c:pt>
                <c:pt idx="8">
                  <c:v>1034.0</c:v>
                </c:pt>
                <c:pt idx="9">
                  <c:v>1084.0</c:v>
                </c:pt>
                <c:pt idx="10">
                  <c:v>1124.0</c:v>
                </c:pt>
                <c:pt idx="11">
                  <c:v>1150.0</c:v>
                </c:pt>
                <c:pt idx="12">
                  <c:v>1211.0</c:v>
                </c:pt>
                <c:pt idx="13">
                  <c:v>1250.0</c:v>
                </c:pt>
                <c:pt idx="14">
                  <c:v>1305.0</c:v>
                </c:pt>
                <c:pt idx="15">
                  <c:v>1322.0</c:v>
                </c:pt>
                <c:pt idx="16">
                  <c:v>1358.0</c:v>
                </c:pt>
                <c:pt idx="17">
                  <c:v>1382.0</c:v>
                </c:pt>
                <c:pt idx="18">
                  <c:v>1371.0</c:v>
                </c:pt>
                <c:pt idx="19">
                  <c:v>1278.0</c:v>
                </c:pt>
                <c:pt idx="20">
                  <c:v>1195.0</c:v>
                </c:pt>
                <c:pt idx="21">
                  <c:v>1178.0</c:v>
                </c:pt>
                <c:pt idx="22">
                  <c:v>1170.0</c:v>
                </c:pt>
                <c:pt idx="23">
                  <c:v>1141.0</c:v>
                </c:pt>
                <c:pt idx="24">
                  <c:v>1136.0</c:v>
                </c:pt>
                <c:pt idx="25">
                  <c:v>1146.0</c:v>
                </c:pt>
                <c:pt idx="26">
                  <c:v>1133.0</c:v>
                </c:pt>
                <c:pt idx="27">
                  <c:v>1143.0</c:v>
                </c:pt>
                <c:pt idx="28">
                  <c:v>1081.0</c:v>
                </c:pt>
                <c:pt idx="29">
                  <c:v>1068.0</c:v>
                </c:pt>
                <c:pt idx="30">
                  <c:v>1018.0</c:v>
                </c:pt>
                <c:pt idx="31">
                  <c:v>1145.0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'980014'!$F$1919:$F$1950</c:f>
              <c:numCache>
                <c:formatCode>General</c:formatCode>
                <c:ptCount val="32"/>
                <c:pt idx="3" formatCode="0">
                  <c:v>986.091641929157</c:v>
                </c:pt>
                <c:pt idx="4" formatCode="0">
                  <c:v>992.8430994072463</c:v>
                </c:pt>
                <c:pt idx="5" formatCode="0">
                  <c:v>1000.847237620467</c:v>
                </c:pt>
                <c:pt idx="6" formatCode="0">
                  <c:v>1012.226839131807</c:v>
                </c:pt>
                <c:pt idx="7" formatCode="0">
                  <c:v>1028.558169484715</c:v>
                </c:pt>
                <c:pt idx="8" formatCode="0">
                  <c:v>1051.460773409322</c:v>
                </c:pt>
                <c:pt idx="9" formatCode="0">
                  <c:v>1082.243278725632</c:v>
                </c:pt>
                <c:pt idx="10" formatCode="0">
                  <c:v>1119.80777767782</c:v>
                </c:pt>
                <c:pt idx="11" formatCode="0">
                  <c:v>1166.573788631603</c:v>
                </c:pt>
                <c:pt idx="12" formatCode="0">
                  <c:v>1217.383568949361</c:v>
                </c:pt>
                <c:pt idx="13" formatCode="0">
                  <c:v>1264.918934977376</c:v>
                </c:pt>
                <c:pt idx="14" formatCode="0">
                  <c:v>1308.63864252602</c:v>
                </c:pt>
                <c:pt idx="15" formatCode="0">
                  <c:v>1339.113494552822</c:v>
                </c:pt>
                <c:pt idx="16" formatCode="0">
                  <c:v>1351.218873459781</c:v>
                </c:pt>
                <c:pt idx="17" formatCode="0">
                  <c:v>1343.738827834749</c:v>
                </c:pt>
                <c:pt idx="18" formatCode="0">
                  <c:v>1321.620431898393</c:v>
                </c:pt>
                <c:pt idx="19" formatCode="0">
                  <c:v>1286.647529310372</c:v>
                </c:pt>
                <c:pt idx="20" formatCode="0">
                  <c:v>1245.352437710726</c:v>
                </c:pt>
                <c:pt idx="21" formatCode="0">
                  <c:v>1205.023009763705</c:v>
                </c:pt>
                <c:pt idx="22" formatCode="0">
                  <c:v>1168.689176804787</c:v>
                </c:pt>
                <c:pt idx="23" formatCode="0">
                  <c:v>1141.65126989719</c:v>
                </c:pt>
                <c:pt idx="24" formatCode="0">
                  <c:v>1124.503708552738</c:v>
                </c:pt>
                <c:pt idx="25" formatCode="0">
                  <c:v>1114.179750907677</c:v>
                </c:pt>
                <c:pt idx="26" formatCode="0">
                  <c:v>1108.755059163472</c:v>
                </c:pt>
                <c:pt idx="27" formatCode="0">
                  <c:v>1107.652463942919</c:v>
                </c:pt>
                <c:pt idx="28" formatCode="0">
                  <c:v>1109.183902718912</c:v>
                </c:pt>
                <c:pt idx="29" formatCode="0">
                  <c:v>1112.569137652328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988712"/>
        <c:axId val="-2108985544"/>
      </c:scatterChart>
      <c:valAx>
        <c:axId val="-2108988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985544"/>
        <c:crosses val="autoZero"/>
        <c:crossBetween val="midCat"/>
      </c:valAx>
      <c:valAx>
        <c:axId val="-210898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988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509.0</c:v>
                </c:pt>
                <c:pt idx="1">
                  <c:v>537.0</c:v>
                </c:pt>
                <c:pt idx="2">
                  <c:v>571.0</c:v>
                </c:pt>
                <c:pt idx="3">
                  <c:v>586.0</c:v>
                </c:pt>
                <c:pt idx="4">
                  <c:v>586.0</c:v>
                </c:pt>
                <c:pt idx="5">
                  <c:v>629.0</c:v>
                </c:pt>
                <c:pt idx="6">
                  <c:v>634.0</c:v>
                </c:pt>
                <c:pt idx="7">
                  <c:v>594.0</c:v>
                </c:pt>
                <c:pt idx="8">
                  <c:v>615.0</c:v>
                </c:pt>
                <c:pt idx="9">
                  <c:v>658.0</c:v>
                </c:pt>
                <c:pt idx="10">
                  <c:v>627.0</c:v>
                </c:pt>
                <c:pt idx="11">
                  <c:v>715.0</c:v>
                </c:pt>
                <c:pt idx="12">
                  <c:v>686.0</c:v>
                </c:pt>
                <c:pt idx="13">
                  <c:v>659.0</c:v>
                </c:pt>
                <c:pt idx="14">
                  <c:v>792.0</c:v>
                </c:pt>
                <c:pt idx="15">
                  <c:v>835.0</c:v>
                </c:pt>
                <c:pt idx="16">
                  <c:v>925.0</c:v>
                </c:pt>
                <c:pt idx="17">
                  <c:v>840.0</c:v>
                </c:pt>
                <c:pt idx="18">
                  <c:v>880.0</c:v>
                </c:pt>
                <c:pt idx="19">
                  <c:v>820.0</c:v>
                </c:pt>
                <c:pt idx="20">
                  <c:v>779.0</c:v>
                </c:pt>
                <c:pt idx="21">
                  <c:v>724.0</c:v>
                </c:pt>
                <c:pt idx="22">
                  <c:v>734.0</c:v>
                </c:pt>
                <c:pt idx="23">
                  <c:v>736.0</c:v>
                </c:pt>
                <c:pt idx="24">
                  <c:v>701.0</c:v>
                </c:pt>
                <c:pt idx="25">
                  <c:v>648.0</c:v>
                </c:pt>
                <c:pt idx="26">
                  <c:v>690.0</c:v>
                </c:pt>
                <c:pt idx="27">
                  <c:v>591.0</c:v>
                </c:pt>
                <c:pt idx="28">
                  <c:v>644.0</c:v>
                </c:pt>
                <c:pt idx="29">
                  <c:v>639.0</c:v>
                </c:pt>
                <c:pt idx="30">
                  <c:v>652.0</c:v>
                </c:pt>
                <c:pt idx="31">
                  <c:v>669.0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</c:v>
                </c:pt>
                <c:pt idx="3" formatCode="0">
                  <c:v>597.9038625459098</c:v>
                </c:pt>
                <c:pt idx="4" formatCode="0">
                  <c:v>599.8832406438493</c:v>
                </c:pt>
                <c:pt idx="5" formatCode="0">
                  <c:v>601.967125317283</c:v>
                </c:pt>
                <c:pt idx="6" formatCode="0">
                  <c:v>604.7080013177444</c:v>
                </c:pt>
                <c:pt idx="7" formatCode="0">
                  <c:v>608.7028178322743</c:v>
                </c:pt>
                <c:pt idx="8" formatCode="0">
                  <c:v>615.0236406752778</c:v>
                </c:pt>
                <c:pt idx="9" formatCode="0">
                  <c:v>625.2826699133917</c:v>
                </c:pt>
                <c:pt idx="10" formatCode="0">
                  <c:v>640.7687877073736</c:v>
                </c:pt>
                <c:pt idx="11" formatCode="0">
                  <c:v>664.8342849152946</c:v>
                </c:pt>
                <c:pt idx="12" formatCode="0">
                  <c:v>697.5776342419639</c:v>
                </c:pt>
                <c:pt idx="13" formatCode="0">
                  <c:v>735.7281237740803</c:v>
                </c:pt>
                <c:pt idx="14" formatCode="0">
                  <c:v>780.1061670366223</c:v>
                </c:pt>
                <c:pt idx="15" formatCode="0">
                  <c:v>822.0325958707456</c:v>
                </c:pt>
                <c:pt idx="16" formatCode="0">
                  <c:v>852.9767554535303</c:v>
                </c:pt>
                <c:pt idx="17" formatCode="0">
                  <c:v>866.1721180987499</c:v>
                </c:pt>
                <c:pt idx="18" formatCode="0">
                  <c:v>860.4550949676698</c:v>
                </c:pt>
                <c:pt idx="19" formatCode="0">
                  <c:v>837.2427077501644</c:v>
                </c:pt>
                <c:pt idx="20" formatCode="0">
                  <c:v>801.2494440018701</c:v>
                </c:pt>
                <c:pt idx="21" formatCode="0">
                  <c:v>760.9699099585046</c:v>
                </c:pt>
                <c:pt idx="22" formatCode="0">
                  <c:v>721.6652864881695</c:v>
                </c:pt>
                <c:pt idx="23" formatCode="0">
                  <c:v>690.9130980505417</c:v>
                </c:pt>
                <c:pt idx="24" formatCode="0">
                  <c:v>670.6618860796512</c:v>
                </c:pt>
                <c:pt idx="25" formatCode="0">
                  <c:v>657.8304082319733</c:v>
                </c:pt>
                <c:pt idx="26" formatCode="0">
                  <c:v>650.1036262988261</c:v>
                </c:pt>
                <c:pt idx="27" formatCode="0">
                  <c:v>646.7012028893911</c:v>
                </c:pt>
                <c:pt idx="28" formatCode="0">
                  <c:v>646.1083576922673</c:v>
                </c:pt>
                <c:pt idx="29" formatCode="0">
                  <c:v>646.8638026347863</c:v>
                </c:pt>
                <c:pt idx="30" formatCode="0">
                  <c:v>648.2491941888895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609496"/>
        <c:axId val="-2110606328"/>
      </c:scatterChart>
      <c:valAx>
        <c:axId val="-211060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606328"/>
        <c:crosses val="autoZero"/>
        <c:crossBetween val="midCat"/>
      </c:valAx>
      <c:valAx>
        <c:axId val="-2110606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609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'980014'!$E$1969:$E$2000</c:f>
              <c:numCache>
                <c:formatCode>General</c:formatCode>
                <c:ptCount val="32"/>
                <c:pt idx="0">
                  <c:v>832.0</c:v>
                </c:pt>
                <c:pt idx="1">
                  <c:v>838.0</c:v>
                </c:pt>
                <c:pt idx="2">
                  <c:v>884.0</c:v>
                </c:pt>
                <c:pt idx="3">
                  <c:v>886.0</c:v>
                </c:pt>
                <c:pt idx="4">
                  <c:v>988.0</c:v>
                </c:pt>
                <c:pt idx="5">
                  <c:v>941.0</c:v>
                </c:pt>
                <c:pt idx="6">
                  <c:v>983.0</c:v>
                </c:pt>
                <c:pt idx="7">
                  <c:v>1000.0</c:v>
                </c:pt>
                <c:pt idx="8">
                  <c:v>1015.0</c:v>
                </c:pt>
                <c:pt idx="9">
                  <c:v>1086.0</c:v>
                </c:pt>
                <c:pt idx="10">
                  <c:v>1044.0</c:v>
                </c:pt>
                <c:pt idx="11">
                  <c:v>1119.0</c:v>
                </c:pt>
                <c:pt idx="12">
                  <c:v>1203.0</c:v>
                </c:pt>
                <c:pt idx="13">
                  <c:v>1181.0</c:v>
                </c:pt>
                <c:pt idx="14">
                  <c:v>1299.0</c:v>
                </c:pt>
                <c:pt idx="15">
                  <c:v>1253.0</c:v>
                </c:pt>
                <c:pt idx="16">
                  <c:v>1310.0</c:v>
                </c:pt>
                <c:pt idx="17">
                  <c:v>1272.0</c:v>
                </c:pt>
                <c:pt idx="18">
                  <c:v>1277.0</c:v>
                </c:pt>
                <c:pt idx="19">
                  <c:v>1219.0</c:v>
                </c:pt>
                <c:pt idx="20">
                  <c:v>1236.0</c:v>
                </c:pt>
                <c:pt idx="21">
                  <c:v>1139.0</c:v>
                </c:pt>
                <c:pt idx="22">
                  <c:v>1123.0</c:v>
                </c:pt>
                <c:pt idx="23">
                  <c:v>1121.0</c:v>
                </c:pt>
                <c:pt idx="24">
                  <c:v>1104.0</c:v>
                </c:pt>
                <c:pt idx="25">
                  <c:v>1060.0</c:v>
                </c:pt>
                <c:pt idx="26">
                  <c:v>1034.0</c:v>
                </c:pt>
                <c:pt idx="27">
                  <c:v>1022.0</c:v>
                </c:pt>
                <c:pt idx="28">
                  <c:v>1020.0</c:v>
                </c:pt>
                <c:pt idx="29">
                  <c:v>1019.0</c:v>
                </c:pt>
                <c:pt idx="30">
                  <c:v>1076.0</c:v>
                </c:pt>
                <c:pt idx="31">
                  <c:v>1099.0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'980014'!$F$1969:$F$2000</c:f>
              <c:numCache>
                <c:formatCode>General</c:formatCode>
                <c:ptCount val="32"/>
                <c:pt idx="3" formatCode="0">
                  <c:v>929.9473821159277</c:v>
                </c:pt>
                <c:pt idx="4" formatCode="0">
                  <c:v>939.4195170925617</c:v>
                </c:pt>
                <c:pt idx="5" formatCode="0">
                  <c:v>951.2787051045024</c:v>
                </c:pt>
                <c:pt idx="6" formatCode="0">
                  <c:v>967.9751652880913</c:v>
                </c:pt>
                <c:pt idx="7" formatCode="0">
                  <c:v>990.4378195891586</c:v>
                </c:pt>
                <c:pt idx="8" formatCode="0">
                  <c:v>1018.992794478606</c:v>
                </c:pt>
                <c:pt idx="9" formatCode="0">
                  <c:v>1053.395377176948</c:v>
                </c:pt>
                <c:pt idx="10" formatCode="0">
                  <c:v>1091.236433513001</c:v>
                </c:pt>
                <c:pt idx="11" formatCode="0">
                  <c:v>1134.164465305325</c:v>
                </c:pt>
                <c:pt idx="12" formatCode="0">
                  <c:v>1177.314924362965</c:v>
                </c:pt>
                <c:pt idx="13" formatCode="0">
                  <c:v>1215.513751419314</c:v>
                </c:pt>
                <c:pt idx="14" formatCode="0">
                  <c:v>1249.610398424931</c:v>
                </c:pt>
                <c:pt idx="15" formatCode="0">
                  <c:v>1273.604706918617</c:v>
                </c:pt>
                <c:pt idx="16" formatCode="0">
                  <c:v>1284.593251519607</c:v>
                </c:pt>
                <c:pt idx="17" formatCode="0">
                  <c:v>1281.693990498559</c:v>
                </c:pt>
                <c:pt idx="18" formatCode="0">
                  <c:v>1267.532918627171</c:v>
                </c:pt>
                <c:pt idx="19" formatCode="0">
                  <c:v>1242.419483951582</c:v>
                </c:pt>
                <c:pt idx="20" formatCode="0">
                  <c:v>1209.548194356528</c:v>
                </c:pt>
                <c:pt idx="21" formatCode="0">
                  <c:v>1173.499130248415</c:v>
                </c:pt>
                <c:pt idx="22" formatCode="0">
                  <c:v>1136.112087465747</c:v>
                </c:pt>
                <c:pt idx="23" formatCode="0">
                  <c:v>1103.004581585858</c:v>
                </c:pt>
                <c:pt idx="24" formatCode="0">
                  <c:v>1077.1325145123</c:v>
                </c:pt>
                <c:pt idx="25" formatCode="0">
                  <c:v>1056.824827125485</c:v>
                </c:pt>
                <c:pt idx="26" formatCode="0">
                  <c:v>1040.496500547063</c:v>
                </c:pt>
                <c:pt idx="27" formatCode="0">
                  <c:v>1029.108253253308</c:v>
                </c:pt>
                <c:pt idx="28" formatCode="0">
                  <c:v>1023.182441374263</c:v>
                </c:pt>
                <c:pt idx="29" formatCode="0">
                  <c:v>1019.954500241686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942840"/>
        <c:axId val="-2108939672"/>
      </c:scatterChart>
      <c:valAx>
        <c:axId val="-210894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939672"/>
        <c:crosses val="autoZero"/>
        <c:crossBetween val="midCat"/>
      </c:valAx>
      <c:valAx>
        <c:axId val="-2108939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942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'980014'!$E$2019:$E$2050</c:f>
              <c:numCache>
                <c:formatCode>General</c:formatCode>
                <c:ptCount val="32"/>
                <c:pt idx="0">
                  <c:v>854.0</c:v>
                </c:pt>
                <c:pt idx="1">
                  <c:v>860.0</c:v>
                </c:pt>
                <c:pt idx="2">
                  <c:v>913.0</c:v>
                </c:pt>
                <c:pt idx="3">
                  <c:v>897.0</c:v>
                </c:pt>
                <c:pt idx="4">
                  <c:v>946.0</c:v>
                </c:pt>
                <c:pt idx="5">
                  <c:v>999.0</c:v>
                </c:pt>
                <c:pt idx="6">
                  <c:v>1022.0</c:v>
                </c:pt>
                <c:pt idx="7">
                  <c:v>1048.0</c:v>
                </c:pt>
                <c:pt idx="8">
                  <c:v>1064.0</c:v>
                </c:pt>
                <c:pt idx="9">
                  <c:v>1075.0</c:v>
                </c:pt>
                <c:pt idx="10">
                  <c:v>1034.0</c:v>
                </c:pt>
                <c:pt idx="11">
                  <c:v>1140.0</c:v>
                </c:pt>
                <c:pt idx="12">
                  <c:v>1252.0</c:v>
                </c:pt>
                <c:pt idx="13">
                  <c:v>1250.0</c:v>
                </c:pt>
                <c:pt idx="14">
                  <c:v>1247.0</c:v>
                </c:pt>
                <c:pt idx="15">
                  <c:v>1349.0</c:v>
                </c:pt>
                <c:pt idx="16">
                  <c:v>1380.0</c:v>
                </c:pt>
                <c:pt idx="17">
                  <c:v>1307.0</c:v>
                </c:pt>
                <c:pt idx="18">
                  <c:v>1307.0</c:v>
                </c:pt>
                <c:pt idx="19">
                  <c:v>1192.0</c:v>
                </c:pt>
                <c:pt idx="20">
                  <c:v>1199.0</c:v>
                </c:pt>
                <c:pt idx="21">
                  <c:v>1228.0</c:v>
                </c:pt>
                <c:pt idx="22">
                  <c:v>1146.0</c:v>
                </c:pt>
                <c:pt idx="23">
                  <c:v>1096.0</c:v>
                </c:pt>
                <c:pt idx="24">
                  <c:v>1108.0</c:v>
                </c:pt>
                <c:pt idx="25">
                  <c:v>1068.0</c:v>
                </c:pt>
                <c:pt idx="26">
                  <c:v>1107.0</c:v>
                </c:pt>
                <c:pt idx="27">
                  <c:v>1116.0</c:v>
                </c:pt>
                <c:pt idx="28">
                  <c:v>1111.0</c:v>
                </c:pt>
                <c:pt idx="29">
                  <c:v>1070.0</c:v>
                </c:pt>
                <c:pt idx="30">
                  <c:v>1075.0</c:v>
                </c:pt>
                <c:pt idx="31">
                  <c:v>1103.0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'980014'!$F$2019:$F$2050</c:f>
              <c:numCache>
                <c:formatCode>General</c:formatCode>
                <c:ptCount val="32"/>
                <c:pt idx="3" formatCode="0">
                  <c:v>955.1247475976593</c:v>
                </c:pt>
                <c:pt idx="4" formatCode="0">
                  <c:v>963.0300095550346</c:v>
                </c:pt>
                <c:pt idx="5" formatCode="0">
                  <c:v>972.3943299684137</c:v>
                </c:pt>
                <c:pt idx="6" formatCode="0">
                  <c:v>985.6327279055504</c:v>
                </c:pt>
                <c:pt idx="7" formatCode="0">
                  <c:v>1004.420930698598</c:v>
                </c:pt>
                <c:pt idx="8" formatCode="0">
                  <c:v>1030.357563193125</c:v>
                </c:pt>
                <c:pt idx="9" formatCode="0">
                  <c:v>1064.559015649663</c:v>
                </c:pt>
                <c:pt idx="10" formatCode="0">
                  <c:v>1105.411256421886</c:v>
                </c:pt>
                <c:pt idx="11" formatCode="0">
                  <c:v>1155.033463796058</c:v>
                </c:pt>
                <c:pt idx="12" formatCode="0">
                  <c:v>1207.384142235619</c:v>
                </c:pt>
                <c:pt idx="13" formatCode="0">
                  <c:v>1254.650060715173</c:v>
                </c:pt>
                <c:pt idx="14" formatCode="0">
                  <c:v>1295.99396723823</c:v>
                </c:pt>
                <c:pt idx="15" formatCode="0">
                  <c:v>1322.1726352454</c:v>
                </c:pt>
                <c:pt idx="16" formatCode="0">
                  <c:v>1328.912384121315</c:v>
                </c:pt>
                <c:pt idx="17" formatCode="0">
                  <c:v>1316.216984781337</c:v>
                </c:pt>
                <c:pt idx="18" formatCode="0">
                  <c:v>1290.358761608231</c:v>
                </c:pt>
                <c:pt idx="19" formatCode="0">
                  <c:v>1253.228219938345</c:v>
                </c:pt>
                <c:pt idx="20" formatCode="0">
                  <c:v>1211.898508126787</c:v>
                </c:pt>
                <c:pt idx="21" formatCode="0">
                  <c:v>1173.399209379288</c:v>
                </c:pt>
                <c:pt idx="22" formatCode="0">
                  <c:v>1140.273408050571</c:v>
                </c:pt>
                <c:pt idx="23" formatCode="0">
                  <c:v>1116.872214512631</c:v>
                </c:pt>
                <c:pt idx="24" formatCode="0">
                  <c:v>1102.982575321171</c:v>
                </c:pt>
                <c:pt idx="25" formatCode="0">
                  <c:v>1095.466109981675</c:v>
                </c:pt>
                <c:pt idx="26" formatCode="0">
                  <c:v>1092.526638773498</c:v>
                </c:pt>
                <c:pt idx="27" formatCode="0">
                  <c:v>1093.437754900747</c:v>
                </c:pt>
                <c:pt idx="28" formatCode="0">
                  <c:v>1096.328480242232</c:v>
                </c:pt>
                <c:pt idx="29" formatCode="0">
                  <c:v>1100.940689977911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897112"/>
        <c:axId val="-2108893944"/>
      </c:scatterChart>
      <c:valAx>
        <c:axId val="-210889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893944"/>
        <c:crosses val="autoZero"/>
        <c:crossBetween val="midCat"/>
      </c:valAx>
      <c:valAx>
        <c:axId val="-2108893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897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'980014'!$E$2069:$E$2100</c:f>
              <c:numCache>
                <c:formatCode>General</c:formatCode>
                <c:ptCount val="32"/>
                <c:pt idx="0">
                  <c:v>602.0</c:v>
                </c:pt>
                <c:pt idx="1">
                  <c:v>610.0</c:v>
                </c:pt>
                <c:pt idx="2">
                  <c:v>623.0</c:v>
                </c:pt>
                <c:pt idx="3">
                  <c:v>696.0</c:v>
                </c:pt>
                <c:pt idx="4">
                  <c:v>748.0</c:v>
                </c:pt>
                <c:pt idx="5">
                  <c:v>786.0</c:v>
                </c:pt>
                <c:pt idx="6">
                  <c:v>718.0</c:v>
                </c:pt>
                <c:pt idx="7">
                  <c:v>753.0</c:v>
                </c:pt>
                <c:pt idx="8">
                  <c:v>763.0</c:v>
                </c:pt>
                <c:pt idx="9">
                  <c:v>829.0</c:v>
                </c:pt>
                <c:pt idx="10">
                  <c:v>869.0</c:v>
                </c:pt>
                <c:pt idx="11">
                  <c:v>881.0</c:v>
                </c:pt>
                <c:pt idx="12">
                  <c:v>862.0</c:v>
                </c:pt>
                <c:pt idx="13">
                  <c:v>900.0</c:v>
                </c:pt>
                <c:pt idx="14">
                  <c:v>950.0</c:v>
                </c:pt>
                <c:pt idx="15">
                  <c:v>990.0</c:v>
                </c:pt>
                <c:pt idx="16">
                  <c:v>979.0</c:v>
                </c:pt>
                <c:pt idx="17">
                  <c:v>970.0</c:v>
                </c:pt>
                <c:pt idx="18">
                  <c:v>986.0</c:v>
                </c:pt>
                <c:pt idx="19">
                  <c:v>929.0</c:v>
                </c:pt>
                <c:pt idx="20">
                  <c:v>915.0</c:v>
                </c:pt>
                <c:pt idx="21">
                  <c:v>915.0</c:v>
                </c:pt>
                <c:pt idx="22">
                  <c:v>827.0</c:v>
                </c:pt>
                <c:pt idx="23">
                  <c:v>805.0</c:v>
                </c:pt>
                <c:pt idx="24">
                  <c:v>813.0</c:v>
                </c:pt>
                <c:pt idx="25">
                  <c:v>834.0</c:v>
                </c:pt>
                <c:pt idx="26">
                  <c:v>834.0</c:v>
                </c:pt>
                <c:pt idx="27">
                  <c:v>815.0</c:v>
                </c:pt>
                <c:pt idx="28">
                  <c:v>822.0</c:v>
                </c:pt>
                <c:pt idx="29">
                  <c:v>816.0</c:v>
                </c:pt>
                <c:pt idx="30">
                  <c:v>829.0</c:v>
                </c:pt>
                <c:pt idx="31">
                  <c:v>858.0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'980014'!$F$2069:$F$2100</c:f>
              <c:numCache>
                <c:formatCode>General</c:formatCode>
                <c:ptCount val="32"/>
                <c:pt idx="3" formatCode="0">
                  <c:v>726.9761381625326</c:v>
                </c:pt>
                <c:pt idx="4" formatCode="0">
                  <c:v>732.380994905331</c:v>
                </c:pt>
                <c:pt idx="5" formatCode="0">
                  <c:v>738.9035031748136</c:v>
                </c:pt>
                <c:pt idx="6" formatCode="0">
                  <c:v>748.1863775020896</c:v>
                </c:pt>
                <c:pt idx="7" formatCode="0">
                  <c:v>761.2925228302551</c:v>
                </c:pt>
                <c:pt idx="8" formatCode="0">
                  <c:v>779.1494694049037</c:v>
                </c:pt>
                <c:pt idx="9" formatCode="0">
                  <c:v>802.3312195679922</c:v>
                </c:pt>
                <c:pt idx="10" formatCode="0">
                  <c:v>829.6371655580328</c:v>
                </c:pt>
                <c:pt idx="11" formatCode="0">
                  <c:v>862.4688945990001</c:v>
                </c:pt>
                <c:pt idx="12" formatCode="0">
                  <c:v>896.952382292521</c:v>
                </c:pt>
                <c:pt idx="13" formatCode="0">
                  <c:v>928.2045998238143</c:v>
                </c:pt>
                <c:pt idx="14" formatCode="0">
                  <c:v>956.008446901356</c:v>
                </c:pt>
                <c:pt idx="15" formatCode="0">
                  <c:v>974.5160116460733</c:v>
                </c:pt>
                <c:pt idx="16" formatCode="0">
                  <c:v>980.8690651686668</c:v>
                </c:pt>
                <c:pt idx="17" formatCode="0">
                  <c:v>974.6833853838293</c:v>
                </c:pt>
                <c:pt idx="18" formatCode="0">
                  <c:v>959.406619090969</c:v>
                </c:pt>
                <c:pt idx="19" formatCode="0">
                  <c:v>936.025239428935</c:v>
                </c:pt>
                <c:pt idx="20" formatCode="0">
                  <c:v>908.6867450151652</c:v>
                </c:pt>
                <c:pt idx="21" formatCode="0">
                  <c:v>881.956568578452</c:v>
                </c:pt>
                <c:pt idx="22" formatCode="0">
                  <c:v>857.6606271522792</c:v>
                </c:pt>
                <c:pt idx="23" formatCode="0">
                  <c:v>839.2962240385771</c:v>
                </c:pt>
                <c:pt idx="24" formatCode="0">
                  <c:v>827.396020954733</c:v>
                </c:pt>
                <c:pt idx="25" formatCode="0">
                  <c:v>820.0194268239718</c:v>
                </c:pt>
                <c:pt idx="26" formatCode="0">
                  <c:v>815.9396518615072</c:v>
                </c:pt>
                <c:pt idx="27" formatCode="0">
                  <c:v>814.8770483392885</c:v>
                </c:pt>
                <c:pt idx="28" formatCode="0">
                  <c:v>815.7641867769426</c:v>
                </c:pt>
                <c:pt idx="29" formatCode="0">
                  <c:v>818.0219839089483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851352"/>
        <c:axId val="-2108848184"/>
      </c:scatterChart>
      <c:valAx>
        <c:axId val="-2108851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848184"/>
        <c:crosses val="autoZero"/>
        <c:crossBetween val="midCat"/>
      </c:valAx>
      <c:valAx>
        <c:axId val="-2108848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851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'980014'!$E$2119:$E$2150</c:f>
              <c:numCache>
                <c:formatCode>General</c:formatCode>
                <c:ptCount val="32"/>
                <c:pt idx="0">
                  <c:v>665.0</c:v>
                </c:pt>
                <c:pt idx="1">
                  <c:v>651.0</c:v>
                </c:pt>
                <c:pt idx="2">
                  <c:v>672.0</c:v>
                </c:pt>
                <c:pt idx="3">
                  <c:v>735.0</c:v>
                </c:pt>
                <c:pt idx="4">
                  <c:v>701.0</c:v>
                </c:pt>
                <c:pt idx="5">
                  <c:v>728.0</c:v>
                </c:pt>
                <c:pt idx="6">
                  <c:v>781.0</c:v>
                </c:pt>
                <c:pt idx="7">
                  <c:v>738.0</c:v>
                </c:pt>
                <c:pt idx="8">
                  <c:v>738.0</c:v>
                </c:pt>
                <c:pt idx="9">
                  <c:v>820.0</c:v>
                </c:pt>
                <c:pt idx="10">
                  <c:v>812.0</c:v>
                </c:pt>
                <c:pt idx="11">
                  <c:v>829.0</c:v>
                </c:pt>
                <c:pt idx="12">
                  <c:v>888.0</c:v>
                </c:pt>
                <c:pt idx="13">
                  <c:v>886.0</c:v>
                </c:pt>
                <c:pt idx="14">
                  <c:v>978.0</c:v>
                </c:pt>
                <c:pt idx="15">
                  <c:v>966.0</c:v>
                </c:pt>
                <c:pt idx="16">
                  <c:v>983.0</c:v>
                </c:pt>
                <c:pt idx="17">
                  <c:v>958.0</c:v>
                </c:pt>
                <c:pt idx="18">
                  <c:v>978.0</c:v>
                </c:pt>
                <c:pt idx="19">
                  <c:v>882.0</c:v>
                </c:pt>
                <c:pt idx="20">
                  <c:v>945.0</c:v>
                </c:pt>
                <c:pt idx="21">
                  <c:v>932.0</c:v>
                </c:pt>
                <c:pt idx="22">
                  <c:v>827.0</c:v>
                </c:pt>
                <c:pt idx="23">
                  <c:v>868.0</c:v>
                </c:pt>
                <c:pt idx="24">
                  <c:v>805.0</c:v>
                </c:pt>
                <c:pt idx="25">
                  <c:v>813.0</c:v>
                </c:pt>
                <c:pt idx="26">
                  <c:v>888.0</c:v>
                </c:pt>
                <c:pt idx="27">
                  <c:v>821.0</c:v>
                </c:pt>
                <c:pt idx="28">
                  <c:v>766.0</c:v>
                </c:pt>
                <c:pt idx="29">
                  <c:v>825.0</c:v>
                </c:pt>
                <c:pt idx="30">
                  <c:v>812.0</c:v>
                </c:pt>
                <c:pt idx="31">
                  <c:v>863.0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'980014'!$F$2119:$F$2150</c:f>
              <c:numCache>
                <c:formatCode>General</c:formatCode>
                <c:ptCount val="32"/>
                <c:pt idx="3" formatCode="0">
                  <c:v>720.3210152551899</c:v>
                </c:pt>
                <c:pt idx="4" formatCode="0">
                  <c:v>725.5468009530694</c:v>
                </c:pt>
                <c:pt idx="5" formatCode="0">
                  <c:v>731.668216133853</c:v>
                </c:pt>
                <c:pt idx="6" formatCode="0">
                  <c:v>740.1837104115585</c:v>
                </c:pt>
                <c:pt idx="7" formatCode="0">
                  <c:v>752.0595740801053</c:v>
                </c:pt>
                <c:pt idx="8" formatCode="0">
                  <c:v>768.2290852088732</c:v>
                </c:pt>
                <c:pt idx="9" formatCode="0">
                  <c:v>789.4074823787591</c:v>
                </c:pt>
                <c:pt idx="10" formatCode="0">
                  <c:v>814.7531997133566</c:v>
                </c:pt>
                <c:pt idx="11" formatCode="0">
                  <c:v>845.9152411413666</c:v>
                </c:pt>
                <c:pt idx="12" formatCode="0">
                  <c:v>879.630008251895</c:v>
                </c:pt>
                <c:pt idx="13" formatCode="0">
                  <c:v>911.3742816316913</c:v>
                </c:pt>
                <c:pt idx="14" formatCode="0">
                  <c:v>941.2312226581206</c:v>
                </c:pt>
                <c:pt idx="15" formatCode="0">
                  <c:v>963.298786271502</c:v>
                </c:pt>
                <c:pt idx="16" formatCode="0">
                  <c:v>974.2193573435162</c:v>
                </c:pt>
                <c:pt idx="17" formatCode="0">
                  <c:v>972.8076561996849</c:v>
                </c:pt>
                <c:pt idx="18" formatCode="0">
                  <c:v>961.4567906560985</c:v>
                </c:pt>
                <c:pt idx="19" formatCode="0">
                  <c:v>941.1825210518522</c:v>
                </c:pt>
                <c:pt idx="20" formatCode="0">
                  <c:v>915.55716688862</c:v>
                </c:pt>
                <c:pt idx="21" formatCode="0">
                  <c:v>889.1182502130254</c:v>
                </c:pt>
                <c:pt idx="22" formatCode="0">
                  <c:v>863.976066230306</c:v>
                </c:pt>
                <c:pt idx="23" formatCode="0">
                  <c:v>844.1409285535944</c:v>
                </c:pt>
                <c:pt idx="24" formatCode="0">
                  <c:v>830.7228488500857</c:v>
                </c:pt>
                <c:pt idx="25" formatCode="0">
                  <c:v>821.9769084295208</c:v>
                </c:pt>
                <c:pt idx="26" formatCode="0">
                  <c:v>816.7139458699515</c:v>
                </c:pt>
                <c:pt idx="27" formatCode="0">
                  <c:v>814.8051095175203</c:v>
                </c:pt>
                <c:pt idx="28" formatCode="0">
                  <c:v>815.2574212684843</c:v>
                </c:pt>
                <c:pt idx="29" formatCode="0">
                  <c:v>817.2887667738364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806808"/>
        <c:axId val="-2108803640"/>
      </c:scatterChart>
      <c:valAx>
        <c:axId val="-2108806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803640"/>
        <c:crosses val="autoZero"/>
        <c:crossBetween val="midCat"/>
      </c:valAx>
      <c:valAx>
        <c:axId val="-210880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806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'980014'!$E$2169:$E$2200</c:f>
              <c:numCache>
                <c:formatCode>General</c:formatCode>
                <c:ptCount val="32"/>
                <c:pt idx="0">
                  <c:v>852.0</c:v>
                </c:pt>
                <c:pt idx="1">
                  <c:v>892.0</c:v>
                </c:pt>
                <c:pt idx="2">
                  <c:v>918.0</c:v>
                </c:pt>
                <c:pt idx="3">
                  <c:v>967.0</c:v>
                </c:pt>
                <c:pt idx="4">
                  <c:v>948.0</c:v>
                </c:pt>
                <c:pt idx="5">
                  <c:v>1030.0</c:v>
                </c:pt>
                <c:pt idx="6">
                  <c:v>1031.0</c:v>
                </c:pt>
                <c:pt idx="7">
                  <c:v>1019.0</c:v>
                </c:pt>
                <c:pt idx="8">
                  <c:v>1007.0</c:v>
                </c:pt>
                <c:pt idx="9">
                  <c:v>1090.0</c:v>
                </c:pt>
                <c:pt idx="10">
                  <c:v>1093.0</c:v>
                </c:pt>
                <c:pt idx="11">
                  <c:v>1115.0</c:v>
                </c:pt>
                <c:pt idx="12">
                  <c:v>1171.0</c:v>
                </c:pt>
                <c:pt idx="13">
                  <c:v>1253.0</c:v>
                </c:pt>
                <c:pt idx="14">
                  <c:v>1285.0</c:v>
                </c:pt>
                <c:pt idx="15">
                  <c:v>1353.0</c:v>
                </c:pt>
                <c:pt idx="16">
                  <c:v>1399.0</c:v>
                </c:pt>
                <c:pt idx="17">
                  <c:v>1406.0</c:v>
                </c:pt>
                <c:pt idx="18">
                  <c:v>1360.0</c:v>
                </c:pt>
                <c:pt idx="19">
                  <c:v>1241.0</c:v>
                </c:pt>
                <c:pt idx="20">
                  <c:v>1220.0</c:v>
                </c:pt>
                <c:pt idx="21">
                  <c:v>1216.0</c:v>
                </c:pt>
                <c:pt idx="22">
                  <c:v>1106.0</c:v>
                </c:pt>
                <c:pt idx="23">
                  <c:v>1091.0</c:v>
                </c:pt>
                <c:pt idx="24">
                  <c:v>1140.0</c:v>
                </c:pt>
                <c:pt idx="25">
                  <c:v>1098.0</c:v>
                </c:pt>
                <c:pt idx="26">
                  <c:v>1155.0</c:v>
                </c:pt>
                <c:pt idx="27">
                  <c:v>1104.0</c:v>
                </c:pt>
                <c:pt idx="28">
                  <c:v>1041.0</c:v>
                </c:pt>
                <c:pt idx="29">
                  <c:v>1112.0</c:v>
                </c:pt>
                <c:pt idx="30">
                  <c:v>1052.0</c:v>
                </c:pt>
                <c:pt idx="31">
                  <c:v>1065.0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'980014'!$F$2169:$F$2200</c:f>
              <c:numCache>
                <c:formatCode>General</c:formatCode>
                <c:ptCount val="32"/>
                <c:pt idx="3" formatCode="0">
                  <c:v>989.485144528777</c:v>
                </c:pt>
                <c:pt idx="4" formatCode="0">
                  <c:v>994.2455544590016</c:v>
                </c:pt>
                <c:pt idx="5" formatCode="0">
                  <c:v>999.098542052099</c:v>
                </c:pt>
                <c:pt idx="6" formatCode="0">
                  <c:v>1005.185946975663</c:v>
                </c:pt>
                <c:pt idx="7" formatCode="0">
                  <c:v>1013.614764669397</c:v>
                </c:pt>
                <c:pt idx="8" formatCode="0">
                  <c:v>1026.462527398985</c:v>
                </c:pt>
                <c:pt idx="9" formatCode="0">
                  <c:v>1046.834756493064</c:v>
                </c:pt>
                <c:pt idx="10" formatCode="0">
                  <c:v>1076.950861674551</c:v>
                </c:pt>
                <c:pt idx="11" formatCode="0">
                  <c:v>1122.356140503244</c:v>
                </c:pt>
                <c:pt idx="12" formatCode="0">
                  <c:v>1181.20770739947</c:v>
                </c:pt>
                <c:pt idx="13" formatCode="0">
                  <c:v>1244.982499628039</c:v>
                </c:pt>
                <c:pt idx="14" formatCode="0">
                  <c:v>1311.224015743843</c:v>
                </c:pt>
                <c:pt idx="15" formatCode="0">
                  <c:v>1362.453830306682</c:v>
                </c:pt>
                <c:pt idx="16" formatCode="0">
                  <c:v>1385.621627449407</c:v>
                </c:pt>
                <c:pt idx="17" formatCode="0">
                  <c:v>1375.649885178822</c:v>
                </c:pt>
                <c:pt idx="18" formatCode="0">
                  <c:v>1340.849095924707</c:v>
                </c:pt>
                <c:pt idx="19" formatCode="0">
                  <c:v>1286.987626757408</c:v>
                </c:pt>
                <c:pt idx="20" formatCode="0">
                  <c:v>1227.865973631168</c:v>
                </c:pt>
                <c:pt idx="21" formatCode="0">
                  <c:v>1176.393245910814</c:v>
                </c:pt>
                <c:pt idx="22" formatCode="0">
                  <c:v>1136.885716565288</c:v>
                </c:pt>
                <c:pt idx="23" formatCode="0">
                  <c:v>1113.20840703457</c:v>
                </c:pt>
                <c:pt idx="24" formatCode="0">
                  <c:v>1101.993279902138</c:v>
                </c:pt>
                <c:pt idx="25" formatCode="0">
                  <c:v>1097.859297565752</c:v>
                </c:pt>
                <c:pt idx="26" formatCode="0">
                  <c:v>1098.034208289752</c:v>
                </c:pt>
                <c:pt idx="27" formatCode="0">
                  <c:v>1100.958108608923</c:v>
                </c:pt>
                <c:pt idx="28" formatCode="0">
                  <c:v>1104.574368414956</c:v>
                </c:pt>
                <c:pt idx="29" formatCode="0">
                  <c:v>1109.153690987846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761048"/>
        <c:axId val="-2108757880"/>
      </c:scatterChart>
      <c:valAx>
        <c:axId val="-210876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757880"/>
        <c:crosses val="autoZero"/>
        <c:crossBetween val="midCat"/>
      </c:valAx>
      <c:valAx>
        <c:axId val="-2108757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761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'980014'!$E$2219:$E$2250</c:f>
              <c:numCache>
                <c:formatCode>General</c:formatCode>
                <c:ptCount val="32"/>
                <c:pt idx="0">
                  <c:v>768.0</c:v>
                </c:pt>
                <c:pt idx="1">
                  <c:v>879.0</c:v>
                </c:pt>
                <c:pt idx="2">
                  <c:v>893.0</c:v>
                </c:pt>
                <c:pt idx="3">
                  <c:v>1001.0</c:v>
                </c:pt>
                <c:pt idx="4">
                  <c:v>966.0</c:v>
                </c:pt>
                <c:pt idx="5">
                  <c:v>971.0</c:v>
                </c:pt>
                <c:pt idx="6">
                  <c:v>1044.0</c:v>
                </c:pt>
                <c:pt idx="7">
                  <c:v>1043.0</c:v>
                </c:pt>
                <c:pt idx="8">
                  <c:v>1022.0</c:v>
                </c:pt>
                <c:pt idx="9">
                  <c:v>1053.0</c:v>
                </c:pt>
                <c:pt idx="10">
                  <c:v>1060.0</c:v>
                </c:pt>
                <c:pt idx="11">
                  <c:v>1100.0</c:v>
                </c:pt>
                <c:pt idx="12">
                  <c:v>1233.0</c:v>
                </c:pt>
                <c:pt idx="13">
                  <c:v>1255.0</c:v>
                </c:pt>
                <c:pt idx="14">
                  <c:v>1303.0</c:v>
                </c:pt>
                <c:pt idx="15">
                  <c:v>1407.0</c:v>
                </c:pt>
                <c:pt idx="16">
                  <c:v>1419.0</c:v>
                </c:pt>
                <c:pt idx="17">
                  <c:v>1422.0</c:v>
                </c:pt>
                <c:pt idx="18">
                  <c:v>1455.0</c:v>
                </c:pt>
                <c:pt idx="19">
                  <c:v>1321.0</c:v>
                </c:pt>
                <c:pt idx="20">
                  <c:v>1279.0</c:v>
                </c:pt>
                <c:pt idx="21">
                  <c:v>1165.0</c:v>
                </c:pt>
                <c:pt idx="22">
                  <c:v>1191.0</c:v>
                </c:pt>
                <c:pt idx="23">
                  <c:v>1204.0</c:v>
                </c:pt>
                <c:pt idx="24">
                  <c:v>1130.0</c:v>
                </c:pt>
                <c:pt idx="25">
                  <c:v>1121.0</c:v>
                </c:pt>
                <c:pt idx="26">
                  <c:v>1130.0</c:v>
                </c:pt>
                <c:pt idx="27">
                  <c:v>1121.0</c:v>
                </c:pt>
                <c:pt idx="28">
                  <c:v>1152.0</c:v>
                </c:pt>
                <c:pt idx="29">
                  <c:v>1052.0</c:v>
                </c:pt>
                <c:pt idx="30">
                  <c:v>1104.0</c:v>
                </c:pt>
                <c:pt idx="31">
                  <c:v>1256.0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'980014'!$F$2219:$F$2250</c:f>
              <c:numCache>
                <c:formatCode>General</c:formatCode>
                <c:ptCount val="32"/>
                <c:pt idx="3" formatCode="0">
                  <c:v>989.648124449679</c:v>
                </c:pt>
                <c:pt idx="4" formatCode="0">
                  <c:v>995.0150097769723</c:v>
                </c:pt>
                <c:pt idx="5" formatCode="0">
                  <c:v>1000.426470351028</c:v>
                </c:pt>
                <c:pt idx="6" formatCode="0">
                  <c:v>1007.067451979708</c:v>
                </c:pt>
                <c:pt idx="7" formatCode="0">
                  <c:v>1015.971694603078</c:v>
                </c:pt>
                <c:pt idx="8" formatCode="0">
                  <c:v>1029.142706661794</c:v>
                </c:pt>
                <c:pt idx="9" formatCode="0">
                  <c:v>1049.682575076681</c:v>
                </c:pt>
                <c:pt idx="10" formatCode="0">
                  <c:v>1079.985931116503</c:v>
                </c:pt>
                <c:pt idx="11" formatCode="0">
                  <c:v>1126.130483908372</c:v>
                </c:pt>
                <c:pt idx="12" formatCode="0">
                  <c:v>1187.18744690934</c:v>
                </c:pt>
                <c:pt idx="13" formatCode="0">
                  <c:v>1255.429557380275</c:v>
                </c:pt>
                <c:pt idx="14" formatCode="0">
                  <c:v>1329.72774284898</c:v>
                </c:pt>
                <c:pt idx="15" formatCode="0">
                  <c:v>1392.234875371138</c:v>
                </c:pt>
                <c:pt idx="16" formatCode="0">
                  <c:v>1427.989379712483</c:v>
                </c:pt>
                <c:pt idx="17" formatCode="0">
                  <c:v>1428.796819851878</c:v>
                </c:pt>
                <c:pt idx="18" formatCode="0">
                  <c:v>1399.89214392758</c:v>
                </c:pt>
                <c:pt idx="19" formatCode="0">
                  <c:v>1346.60017126326</c:v>
                </c:pt>
                <c:pt idx="20" formatCode="0">
                  <c:v>1282.401230602444</c:v>
                </c:pt>
                <c:pt idx="21" formatCode="0">
                  <c:v>1222.305281413312</c:v>
                </c:pt>
                <c:pt idx="22" formatCode="0">
                  <c:v>1172.843384544971</c:v>
                </c:pt>
                <c:pt idx="23" formatCode="0">
                  <c:v>1140.79206108456</c:v>
                </c:pt>
                <c:pt idx="24" formatCode="0">
                  <c:v>1123.97980679247</c:v>
                </c:pt>
                <c:pt idx="25" formatCode="0">
                  <c:v>1116.392019177906</c:v>
                </c:pt>
                <c:pt idx="26" formatCode="0">
                  <c:v>1114.642412192341</c:v>
                </c:pt>
                <c:pt idx="27" formatCode="0">
                  <c:v>1116.892301129838</c:v>
                </c:pt>
                <c:pt idx="28" formatCode="0">
                  <c:v>1120.559157785355</c:v>
                </c:pt>
                <c:pt idx="29" formatCode="0">
                  <c:v>1125.546397903777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715288"/>
        <c:axId val="-2108712120"/>
      </c:scatterChart>
      <c:valAx>
        <c:axId val="-210871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712120"/>
        <c:crosses val="autoZero"/>
        <c:crossBetween val="midCat"/>
      </c:valAx>
      <c:valAx>
        <c:axId val="-2108712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715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'980014'!$E$2269:$E$2300</c:f>
              <c:numCache>
                <c:formatCode>General</c:formatCode>
                <c:ptCount val="32"/>
                <c:pt idx="0">
                  <c:v>617.0</c:v>
                </c:pt>
                <c:pt idx="1">
                  <c:v>620.0</c:v>
                </c:pt>
                <c:pt idx="2">
                  <c:v>661.0</c:v>
                </c:pt>
                <c:pt idx="3">
                  <c:v>668.0</c:v>
                </c:pt>
                <c:pt idx="4">
                  <c:v>680.0</c:v>
                </c:pt>
                <c:pt idx="5">
                  <c:v>783.0</c:v>
                </c:pt>
                <c:pt idx="6">
                  <c:v>756.0</c:v>
                </c:pt>
                <c:pt idx="7">
                  <c:v>799.0</c:v>
                </c:pt>
                <c:pt idx="8">
                  <c:v>714.0</c:v>
                </c:pt>
                <c:pt idx="9">
                  <c:v>788.0</c:v>
                </c:pt>
                <c:pt idx="10">
                  <c:v>873.0</c:v>
                </c:pt>
                <c:pt idx="11">
                  <c:v>829.0</c:v>
                </c:pt>
                <c:pt idx="12">
                  <c:v>875.0</c:v>
                </c:pt>
                <c:pt idx="13">
                  <c:v>903.0</c:v>
                </c:pt>
                <c:pt idx="14">
                  <c:v>986.0</c:v>
                </c:pt>
                <c:pt idx="15">
                  <c:v>1010.0</c:v>
                </c:pt>
                <c:pt idx="16">
                  <c:v>1051.0</c:v>
                </c:pt>
                <c:pt idx="17">
                  <c:v>1064.0</c:v>
                </c:pt>
                <c:pt idx="18">
                  <c:v>1051.0</c:v>
                </c:pt>
                <c:pt idx="19">
                  <c:v>1019.0</c:v>
                </c:pt>
                <c:pt idx="20">
                  <c:v>958.0</c:v>
                </c:pt>
                <c:pt idx="21">
                  <c:v>827.0</c:v>
                </c:pt>
                <c:pt idx="22">
                  <c:v>878.0</c:v>
                </c:pt>
                <c:pt idx="23">
                  <c:v>927.0</c:v>
                </c:pt>
                <c:pt idx="24">
                  <c:v>834.0</c:v>
                </c:pt>
                <c:pt idx="25">
                  <c:v>848.0</c:v>
                </c:pt>
                <c:pt idx="26">
                  <c:v>846.0</c:v>
                </c:pt>
                <c:pt idx="27">
                  <c:v>828.0</c:v>
                </c:pt>
                <c:pt idx="28">
                  <c:v>812.0</c:v>
                </c:pt>
                <c:pt idx="29">
                  <c:v>823.0</c:v>
                </c:pt>
                <c:pt idx="30">
                  <c:v>779.0</c:v>
                </c:pt>
                <c:pt idx="31">
                  <c:v>834.0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'980014'!$F$2269:$F$2300</c:f>
              <c:numCache>
                <c:formatCode>General</c:formatCode>
                <c:ptCount val="32"/>
                <c:pt idx="3" formatCode="0">
                  <c:v>717.8976219286162</c:v>
                </c:pt>
                <c:pt idx="4" formatCode="0">
                  <c:v>722.8880935919213</c:v>
                </c:pt>
                <c:pt idx="5" formatCode="0">
                  <c:v>728.1422739202594</c:v>
                </c:pt>
                <c:pt idx="6" formatCode="0">
                  <c:v>734.9143289534486</c:v>
                </c:pt>
                <c:pt idx="7" formatCode="0">
                  <c:v>744.2409539424494</c:v>
                </c:pt>
                <c:pt idx="8" formatCode="0">
                  <c:v>757.7209769542986</c:v>
                </c:pt>
                <c:pt idx="9" formatCode="0">
                  <c:v>777.3860554057931</c:v>
                </c:pt>
                <c:pt idx="10" formatCode="0">
                  <c:v>804.0500220262795</c:v>
                </c:pt>
                <c:pt idx="11" formatCode="0">
                  <c:v>841.2792815029782</c:v>
                </c:pt>
                <c:pt idx="12" formatCode="0">
                  <c:v>886.7393733619305</c:v>
                </c:pt>
                <c:pt idx="13" formatCode="0">
                  <c:v>934.293079176773</c:v>
                </c:pt>
                <c:pt idx="14" formatCode="0">
                  <c:v>983.3935295587904</c:v>
                </c:pt>
                <c:pt idx="15" formatCode="0">
                  <c:v>1023.107443101216</c:v>
                </c:pt>
                <c:pt idx="16" formatCode="0">
                  <c:v>1045.372299694419</c:v>
                </c:pt>
                <c:pt idx="17" formatCode="0">
                  <c:v>1046.164761607006</c:v>
                </c:pt>
                <c:pt idx="18" formatCode="0">
                  <c:v>1028.829051415617</c:v>
                </c:pt>
                <c:pt idx="19" formatCode="0">
                  <c:v>996.0870897049964</c:v>
                </c:pt>
                <c:pt idx="20" formatCode="0">
                  <c:v>955.2852084298047</c:v>
                </c:pt>
                <c:pt idx="21" formatCode="0">
                  <c:v>915.2375761703872</c:v>
                </c:pt>
                <c:pt idx="22" formatCode="0">
                  <c:v>880.1207098212899</c:v>
                </c:pt>
                <c:pt idx="23" formatCode="0">
                  <c:v>855.4195794391097</c:v>
                </c:pt>
                <c:pt idx="24" formatCode="0">
                  <c:v>841.0571280963991</c:v>
                </c:pt>
                <c:pt idx="25" formatCode="0">
                  <c:v>833.523337075139</c:v>
                </c:pt>
                <c:pt idx="26" formatCode="0">
                  <c:v>830.7021622064104</c:v>
                </c:pt>
                <c:pt idx="27" formatCode="0">
                  <c:v>831.5769763601707</c:v>
                </c:pt>
                <c:pt idx="28" formatCode="0">
                  <c:v>834.1849568857659</c:v>
                </c:pt>
                <c:pt idx="29" formatCode="0">
                  <c:v>838.1983701496026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726536"/>
        <c:axId val="-2109729704"/>
      </c:scatterChart>
      <c:valAx>
        <c:axId val="-210972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9729704"/>
        <c:crosses val="autoZero"/>
        <c:crossBetween val="midCat"/>
      </c:valAx>
      <c:valAx>
        <c:axId val="-210972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726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'980014'!$E$2319:$E$2350</c:f>
              <c:numCache>
                <c:formatCode>General</c:formatCode>
                <c:ptCount val="32"/>
                <c:pt idx="0">
                  <c:v>619.0</c:v>
                </c:pt>
                <c:pt idx="1">
                  <c:v>652.0</c:v>
                </c:pt>
                <c:pt idx="2">
                  <c:v>688.0</c:v>
                </c:pt>
                <c:pt idx="3">
                  <c:v>690.0</c:v>
                </c:pt>
                <c:pt idx="4">
                  <c:v>691.0</c:v>
                </c:pt>
                <c:pt idx="5">
                  <c:v>728.0</c:v>
                </c:pt>
                <c:pt idx="6">
                  <c:v>766.0</c:v>
                </c:pt>
                <c:pt idx="7">
                  <c:v>820.0</c:v>
                </c:pt>
                <c:pt idx="8">
                  <c:v>755.0</c:v>
                </c:pt>
                <c:pt idx="9">
                  <c:v>806.0</c:v>
                </c:pt>
                <c:pt idx="10">
                  <c:v>814.0</c:v>
                </c:pt>
                <c:pt idx="11">
                  <c:v>857.0</c:v>
                </c:pt>
                <c:pt idx="12">
                  <c:v>828.0</c:v>
                </c:pt>
                <c:pt idx="13">
                  <c:v>956.0</c:v>
                </c:pt>
                <c:pt idx="14">
                  <c:v>1026.0</c:v>
                </c:pt>
                <c:pt idx="15">
                  <c:v>1022.0</c:v>
                </c:pt>
                <c:pt idx="16">
                  <c:v>1063.0</c:v>
                </c:pt>
                <c:pt idx="17">
                  <c:v>1041.0</c:v>
                </c:pt>
                <c:pt idx="18">
                  <c:v>981.0</c:v>
                </c:pt>
                <c:pt idx="19">
                  <c:v>959.0</c:v>
                </c:pt>
                <c:pt idx="20">
                  <c:v>908.0</c:v>
                </c:pt>
                <c:pt idx="21">
                  <c:v>894.0</c:v>
                </c:pt>
                <c:pt idx="22">
                  <c:v>855.0</c:v>
                </c:pt>
                <c:pt idx="23">
                  <c:v>821.0</c:v>
                </c:pt>
                <c:pt idx="24">
                  <c:v>812.0</c:v>
                </c:pt>
                <c:pt idx="25">
                  <c:v>811.0</c:v>
                </c:pt>
                <c:pt idx="26">
                  <c:v>853.0</c:v>
                </c:pt>
                <c:pt idx="27">
                  <c:v>849.0</c:v>
                </c:pt>
                <c:pt idx="28">
                  <c:v>778.0</c:v>
                </c:pt>
                <c:pt idx="29">
                  <c:v>814.0</c:v>
                </c:pt>
                <c:pt idx="30">
                  <c:v>795.0</c:v>
                </c:pt>
                <c:pt idx="31">
                  <c:v>822.0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'980014'!$F$2319:$F$2350</c:f>
              <c:numCache>
                <c:formatCode>General</c:formatCode>
                <c:ptCount val="32"/>
                <c:pt idx="3" formatCode="0">
                  <c:v>724.5063493581933</c:v>
                </c:pt>
                <c:pt idx="4" formatCode="0">
                  <c:v>728.6920567771935</c:v>
                </c:pt>
                <c:pt idx="5" formatCode="0">
                  <c:v>733.1343136047159</c:v>
                </c:pt>
                <c:pt idx="6" formatCode="0">
                  <c:v>739.0051271691785</c:v>
                </c:pt>
                <c:pt idx="7" formatCode="0">
                  <c:v>747.4728491538361</c:v>
                </c:pt>
                <c:pt idx="8" formatCode="0">
                  <c:v>760.4169416604284</c:v>
                </c:pt>
                <c:pt idx="9" formatCode="0">
                  <c:v>780.2727105782594</c:v>
                </c:pt>
                <c:pt idx="10" formatCode="0">
                  <c:v>808.1680112402041</c:v>
                </c:pt>
                <c:pt idx="11" formatCode="0">
                  <c:v>847.875472313758</c:v>
                </c:pt>
                <c:pt idx="12" formatCode="0">
                  <c:v>896.4210560264791</c:v>
                </c:pt>
                <c:pt idx="13" formatCode="0">
                  <c:v>946.2051729899487</c:v>
                </c:pt>
                <c:pt idx="14" formatCode="0">
                  <c:v>995.081716844452</c:v>
                </c:pt>
                <c:pt idx="15" formatCode="0">
                  <c:v>1030.240911519505</c:v>
                </c:pt>
                <c:pt idx="16" formatCode="0">
                  <c:v>1043.340666321265</c:v>
                </c:pt>
                <c:pt idx="17" formatCode="0">
                  <c:v>1032.14592827956</c:v>
                </c:pt>
                <c:pt idx="18" formatCode="0">
                  <c:v>1003.815947382386</c:v>
                </c:pt>
                <c:pt idx="19" formatCode="0">
                  <c:v>962.2579599444229</c:v>
                </c:pt>
                <c:pt idx="20" formatCode="0">
                  <c:v>917.4194177319096</c:v>
                </c:pt>
                <c:pt idx="21" formatCode="0">
                  <c:v>878.3713520522084</c:v>
                </c:pt>
                <c:pt idx="22" formatCode="0">
                  <c:v>848.0238983791507</c:v>
                </c:pt>
                <c:pt idx="23" formatCode="0">
                  <c:v>829.4065828538863</c:v>
                </c:pt>
                <c:pt idx="24" formatCode="0">
                  <c:v>820.2787936892292</c:v>
                </c:pt>
                <c:pt idx="25" formatCode="0">
                  <c:v>816.7002647443846</c:v>
                </c:pt>
                <c:pt idx="26" formatCode="0">
                  <c:v>816.6185690033221</c:v>
                </c:pt>
                <c:pt idx="27" formatCode="0">
                  <c:v>818.8831722087838</c:v>
                </c:pt>
                <c:pt idx="28" formatCode="0">
                  <c:v>821.8282086104202</c:v>
                </c:pt>
                <c:pt idx="29" formatCode="0">
                  <c:v>825.6351045541683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606968"/>
        <c:axId val="-2108603800"/>
      </c:scatterChart>
      <c:valAx>
        <c:axId val="-2108606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603800"/>
        <c:crosses val="autoZero"/>
        <c:crossBetween val="midCat"/>
      </c:valAx>
      <c:valAx>
        <c:axId val="-2108603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606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'980014'!$E$2369:$E$2400</c:f>
              <c:numCache>
                <c:formatCode>General</c:formatCode>
                <c:ptCount val="32"/>
                <c:pt idx="0">
                  <c:v>884.0</c:v>
                </c:pt>
                <c:pt idx="1">
                  <c:v>905.0</c:v>
                </c:pt>
                <c:pt idx="2">
                  <c:v>976.0</c:v>
                </c:pt>
                <c:pt idx="3">
                  <c:v>962.0</c:v>
                </c:pt>
                <c:pt idx="4">
                  <c:v>946.0</c:v>
                </c:pt>
                <c:pt idx="5">
                  <c:v>949.0</c:v>
                </c:pt>
                <c:pt idx="6">
                  <c:v>992.0</c:v>
                </c:pt>
                <c:pt idx="7">
                  <c:v>1021.0</c:v>
                </c:pt>
                <c:pt idx="8">
                  <c:v>1047.0</c:v>
                </c:pt>
                <c:pt idx="9">
                  <c:v>1109.0</c:v>
                </c:pt>
                <c:pt idx="10">
                  <c:v>1092.0</c:v>
                </c:pt>
                <c:pt idx="11">
                  <c:v>1131.0</c:v>
                </c:pt>
                <c:pt idx="12">
                  <c:v>1233.0</c:v>
                </c:pt>
                <c:pt idx="13">
                  <c:v>1242.0</c:v>
                </c:pt>
                <c:pt idx="14">
                  <c:v>1313.0</c:v>
                </c:pt>
                <c:pt idx="15">
                  <c:v>1361.0</c:v>
                </c:pt>
                <c:pt idx="16">
                  <c:v>1390.0</c:v>
                </c:pt>
                <c:pt idx="17">
                  <c:v>1339.0</c:v>
                </c:pt>
                <c:pt idx="18">
                  <c:v>1385.0</c:v>
                </c:pt>
                <c:pt idx="19">
                  <c:v>1278.0</c:v>
                </c:pt>
                <c:pt idx="20">
                  <c:v>1256.0</c:v>
                </c:pt>
                <c:pt idx="21">
                  <c:v>1148.0</c:v>
                </c:pt>
                <c:pt idx="22">
                  <c:v>1095.0</c:v>
                </c:pt>
                <c:pt idx="23">
                  <c:v>1155.0</c:v>
                </c:pt>
                <c:pt idx="24">
                  <c:v>1095.0</c:v>
                </c:pt>
                <c:pt idx="25">
                  <c:v>1084.0</c:v>
                </c:pt>
                <c:pt idx="26">
                  <c:v>1116.0</c:v>
                </c:pt>
                <c:pt idx="27">
                  <c:v>1127.0</c:v>
                </c:pt>
                <c:pt idx="28">
                  <c:v>1057.0</c:v>
                </c:pt>
                <c:pt idx="29">
                  <c:v>1072.0</c:v>
                </c:pt>
                <c:pt idx="30">
                  <c:v>1092.0</c:v>
                </c:pt>
                <c:pt idx="31">
                  <c:v>1146.0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'980014'!$F$2369:$F$2400</c:f>
              <c:numCache>
                <c:formatCode>General</c:formatCode>
                <c:ptCount val="32"/>
                <c:pt idx="3" formatCode="0">
                  <c:v>960.7564669804397</c:v>
                </c:pt>
                <c:pt idx="4" formatCode="0">
                  <c:v>967.3448220895807</c:v>
                </c:pt>
                <c:pt idx="5" formatCode="0">
                  <c:v>975.1055861114266</c:v>
                </c:pt>
                <c:pt idx="6" formatCode="0">
                  <c:v>986.2509942107341</c:v>
                </c:pt>
                <c:pt idx="7" formatCode="0">
                  <c:v>1002.677962563733</c:v>
                </c:pt>
                <c:pt idx="8" formatCode="0">
                  <c:v>1026.563481663353</c:v>
                </c:pt>
                <c:pt idx="9" formatCode="0">
                  <c:v>1059.902650376472</c:v>
                </c:pt>
                <c:pt idx="10" formatCode="0">
                  <c:v>1101.985690573529</c:v>
                </c:pt>
                <c:pt idx="11" formatCode="0">
                  <c:v>1155.885260337221</c:v>
                </c:pt>
                <c:pt idx="12" formatCode="0">
                  <c:v>1215.722579151</c:v>
                </c:pt>
                <c:pt idx="13" formatCode="0">
                  <c:v>1272.397508628873</c:v>
                </c:pt>
                <c:pt idx="14" formatCode="0">
                  <c:v>1324.548952771748</c:v>
                </c:pt>
                <c:pt idx="15" formatCode="0">
                  <c:v>1360.069619956543</c:v>
                </c:pt>
                <c:pt idx="16" formatCode="0">
                  <c:v>1372.298523626203</c:v>
                </c:pt>
                <c:pt idx="17" formatCode="0">
                  <c:v>1359.957974451165</c:v>
                </c:pt>
                <c:pt idx="18" formatCode="0">
                  <c:v>1330.030267354725</c:v>
                </c:pt>
                <c:pt idx="19" formatCode="0">
                  <c:v>1285.137925738206</c:v>
                </c:pt>
                <c:pt idx="20" formatCode="0">
                  <c:v>1234.215893520776</c:v>
                </c:pt>
                <c:pt idx="21" formatCode="0">
                  <c:v>1186.441686453436</c:v>
                </c:pt>
                <c:pt idx="22" formatCode="0">
                  <c:v>1145.306960774658</c:v>
                </c:pt>
                <c:pt idx="23" formatCode="0">
                  <c:v>1116.293659443472</c:v>
                </c:pt>
                <c:pt idx="24" formatCode="0">
                  <c:v>1099.02441108541</c:v>
                </c:pt>
                <c:pt idx="25" formatCode="0">
                  <c:v>1089.468724598964</c:v>
                </c:pt>
                <c:pt idx="26" formatCode="0">
                  <c:v>1085.236312752316</c:v>
                </c:pt>
                <c:pt idx="27" formatCode="0">
                  <c:v>1085.331529885962</c:v>
                </c:pt>
                <c:pt idx="28" formatCode="0">
                  <c:v>1087.695921729315</c:v>
                </c:pt>
                <c:pt idx="29" formatCode="0">
                  <c:v>1091.762169021373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561208"/>
        <c:axId val="-2108558040"/>
      </c:scatterChart>
      <c:valAx>
        <c:axId val="-210856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558040"/>
        <c:crosses val="autoZero"/>
        <c:crossBetween val="midCat"/>
      </c:valAx>
      <c:valAx>
        <c:axId val="-2108558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561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'980014'!$E$2419:$E$2450</c:f>
              <c:numCache>
                <c:formatCode>General</c:formatCode>
                <c:ptCount val="32"/>
                <c:pt idx="0">
                  <c:v>873.0</c:v>
                </c:pt>
                <c:pt idx="1">
                  <c:v>865.0</c:v>
                </c:pt>
                <c:pt idx="2">
                  <c:v>871.0</c:v>
                </c:pt>
                <c:pt idx="3">
                  <c:v>948.0</c:v>
                </c:pt>
                <c:pt idx="4">
                  <c:v>1041.0</c:v>
                </c:pt>
                <c:pt idx="5">
                  <c:v>993.0</c:v>
                </c:pt>
                <c:pt idx="6">
                  <c:v>1063.0</c:v>
                </c:pt>
                <c:pt idx="7">
                  <c:v>1068.0</c:v>
                </c:pt>
                <c:pt idx="8">
                  <c:v>999.0</c:v>
                </c:pt>
                <c:pt idx="9">
                  <c:v>1039.0</c:v>
                </c:pt>
                <c:pt idx="10">
                  <c:v>1058.0</c:v>
                </c:pt>
                <c:pt idx="11">
                  <c:v>1083.0</c:v>
                </c:pt>
                <c:pt idx="12">
                  <c:v>1216.0</c:v>
                </c:pt>
                <c:pt idx="13">
                  <c:v>1194.0</c:v>
                </c:pt>
                <c:pt idx="14">
                  <c:v>1313.0</c:v>
                </c:pt>
                <c:pt idx="15">
                  <c:v>1346.0</c:v>
                </c:pt>
                <c:pt idx="16">
                  <c:v>1433.0</c:v>
                </c:pt>
                <c:pt idx="17">
                  <c:v>1459.0</c:v>
                </c:pt>
                <c:pt idx="18">
                  <c:v>1443.0</c:v>
                </c:pt>
                <c:pt idx="19">
                  <c:v>1318.0</c:v>
                </c:pt>
                <c:pt idx="20">
                  <c:v>1226.0</c:v>
                </c:pt>
                <c:pt idx="21">
                  <c:v>1262.0</c:v>
                </c:pt>
                <c:pt idx="22">
                  <c:v>1194.0</c:v>
                </c:pt>
                <c:pt idx="23">
                  <c:v>1179.0</c:v>
                </c:pt>
                <c:pt idx="24">
                  <c:v>1148.0</c:v>
                </c:pt>
                <c:pt idx="25">
                  <c:v>1101.0</c:v>
                </c:pt>
                <c:pt idx="26">
                  <c:v>1101.0</c:v>
                </c:pt>
                <c:pt idx="27">
                  <c:v>1088.0</c:v>
                </c:pt>
                <c:pt idx="28">
                  <c:v>1144.0</c:v>
                </c:pt>
                <c:pt idx="29">
                  <c:v>1022.0</c:v>
                </c:pt>
                <c:pt idx="30">
                  <c:v>1067.0</c:v>
                </c:pt>
                <c:pt idx="31">
                  <c:v>1149.0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'980014'!$F$2419:$F$2450</c:f>
              <c:numCache>
                <c:formatCode>General</c:formatCode>
                <c:ptCount val="32"/>
                <c:pt idx="3" formatCode="0">
                  <c:v>1002.523380611619</c:v>
                </c:pt>
                <c:pt idx="4" formatCode="0">
                  <c:v>1006.362444914823</c:v>
                </c:pt>
                <c:pt idx="5" formatCode="0">
                  <c:v>1010.238834405948</c:v>
                </c:pt>
                <c:pt idx="6" formatCode="0">
                  <c:v>1015.025731350767</c:v>
                </c:pt>
                <c:pt idx="7" formatCode="0">
                  <c:v>1021.551595294915</c:v>
                </c:pt>
                <c:pt idx="8" formatCode="0">
                  <c:v>1031.483800855586</c:v>
                </c:pt>
                <c:pt idx="9" formatCode="0">
                  <c:v>1047.536274821864</c:v>
                </c:pt>
                <c:pt idx="10" formatCode="0">
                  <c:v>1072.131812662083</c:v>
                </c:pt>
                <c:pt idx="11" formatCode="0">
                  <c:v>1111.119077335479</c:v>
                </c:pt>
                <c:pt idx="12" formatCode="0">
                  <c:v>1165.01962503308</c:v>
                </c:pt>
                <c:pt idx="13" formatCode="0">
                  <c:v>1228.220514040734</c:v>
                </c:pt>
                <c:pt idx="14" formatCode="0">
                  <c:v>1301.188400756163</c:v>
                </c:pt>
                <c:pt idx="15" formatCode="0">
                  <c:v>1368.044010266904</c:v>
                </c:pt>
                <c:pt idx="16" formatCode="0">
                  <c:v>1413.460033103251</c:v>
                </c:pt>
                <c:pt idx="17" formatCode="0">
                  <c:v>1426.523335608428</c:v>
                </c:pt>
                <c:pt idx="18" formatCode="0">
                  <c:v>1408.022048403903</c:v>
                </c:pt>
                <c:pt idx="19" formatCode="0">
                  <c:v>1361.818735266119</c:v>
                </c:pt>
                <c:pt idx="20" formatCode="0">
                  <c:v>1299.047604782704</c:v>
                </c:pt>
                <c:pt idx="21" formatCode="0">
                  <c:v>1235.13305986968</c:v>
                </c:pt>
                <c:pt idx="22" formatCode="0">
                  <c:v>1178.299623794682</c:v>
                </c:pt>
                <c:pt idx="23" formatCode="0">
                  <c:v>1138.19697145624</c:v>
                </c:pt>
                <c:pt idx="24" formatCode="0">
                  <c:v>1114.736029744418</c:v>
                </c:pt>
                <c:pt idx="25" formatCode="0">
                  <c:v>1101.95929616066</c:v>
                </c:pt>
                <c:pt idx="26" formatCode="0">
                  <c:v>1096.072484388841</c:v>
                </c:pt>
                <c:pt idx="27" formatCode="0">
                  <c:v>1095.24579029991</c:v>
                </c:pt>
                <c:pt idx="28" formatCode="0">
                  <c:v>1096.89567734609</c:v>
                </c:pt>
                <c:pt idx="29" formatCode="0">
                  <c:v>1100.002008865023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515592"/>
        <c:axId val="-2108512424"/>
      </c:scatterChart>
      <c:valAx>
        <c:axId val="-2108515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512424"/>
        <c:crosses val="autoZero"/>
        <c:crossBetween val="midCat"/>
      </c:valAx>
      <c:valAx>
        <c:axId val="-2108512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515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457.0</c:v>
                </c:pt>
                <c:pt idx="1">
                  <c:v>517.0</c:v>
                </c:pt>
                <c:pt idx="2">
                  <c:v>524.0</c:v>
                </c:pt>
                <c:pt idx="3">
                  <c:v>610.0</c:v>
                </c:pt>
                <c:pt idx="4">
                  <c:v>596.0</c:v>
                </c:pt>
                <c:pt idx="5">
                  <c:v>597.0</c:v>
                </c:pt>
                <c:pt idx="6">
                  <c:v>603.0</c:v>
                </c:pt>
                <c:pt idx="7">
                  <c:v>603.0</c:v>
                </c:pt>
                <c:pt idx="8">
                  <c:v>635.0</c:v>
                </c:pt>
                <c:pt idx="9">
                  <c:v>611.0</c:v>
                </c:pt>
                <c:pt idx="10">
                  <c:v>651.0</c:v>
                </c:pt>
                <c:pt idx="11">
                  <c:v>685.0</c:v>
                </c:pt>
                <c:pt idx="12">
                  <c:v>675.0</c:v>
                </c:pt>
                <c:pt idx="13">
                  <c:v>763.0</c:v>
                </c:pt>
                <c:pt idx="14">
                  <c:v>850.0</c:v>
                </c:pt>
                <c:pt idx="15">
                  <c:v>831.0</c:v>
                </c:pt>
                <c:pt idx="16">
                  <c:v>870.0</c:v>
                </c:pt>
                <c:pt idx="17">
                  <c:v>850.0</c:v>
                </c:pt>
                <c:pt idx="18">
                  <c:v>860.0</c:v>
                </c:pt>
                <c:pt idx="19">
                  <c:v>817.0</c:v>
                </c:pt>
                <c:pt idx="20">
                  <c:v>754.0</c:v>
                </c:pt>
                <c:pt idx="21">
                  <c:v>777.0</c:v>
                </c:pt>
                <c:pt idx="22">
                  <c:v>775.0</c:v>
                </c:pt>
                <c:pt idx="23">
                  <c:v>698.0</c:v>
                </c:pt>
                <c:pt idx="24">
                  <c:v>706.0</c:v>
                </c:pt>
                <c:pt idx="25">
                  <c:v>703.0</c:v>
                </c:pt>
                <c:pt idx="26">
                  <c:v>688.0</c:v>
                </c:pt>
                <c:pt idx="27">
                  <c:v>678.0</c:v>
                </c:pt>
                <c:pt idx="28">
                  <c:v>621.0</c:v>
                </c:pt>
                <c:pt idx="29">
                  <c:v>670.0</c:v>
                </c:pt>
                <c:pt idx="30">
                  <c:v>671.0</c:v>
                </c:pt>
                <c:pt idx="31">
                  <c:v>671.0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</c:v>
                </c:pt>
                <c:pt idx="3" formatCode="0">
                  <c:v>577.8542240656633</c:v>
                </c:pt>
                <c:pt idx="4" formatCode="0">
                  <c:v>581.9871463877307</c:v>
                </c:pt>
                <c:pt idx="5" formatCode="0">
                  <c:v>586.5853818568142</c:v>
                </c:pt>
                <c:pt idx="6" formatCode="0">
                  <c:v>592.8161825029288</c:v>
                </c:pt>
                <c:pt idx="7" formatCode="0">
                  <c:v>601.6054759614205</c:v>
                </c:pt>
                <c:pt idx="8" formatCode="0">
                  <c:v>614.1552913898277</c:v>
                </c:pt>
                <c:pt idx="9" formatCode="0">
                  <c:v>631.7989557222123</c:v>
                </c:pt>
                <c:pt idx="10" formatCode="0">
                  <c:v>654.6869222713554</c:v>
                </c:pt>
                <c:pt idx="11" formatCode="0">
                  <c:v>685.3578758890054</c:v>
                </c:pt>
                <c:pt idx="12" formatCode="0">
                  <c:v>721.6740969972834</c:v>
                </c:pt>
                <c:pt idx="13" formatCode="0">
                  <c:v>759.1324118921043</c:v>
                </c:pt>
                <c:pt idx="14" formatCode="0">
                  <c:v>798.1304509428965</c:v>
                </c:pt>
                <c:pt idx="15" formatCode="0">
                  <c:v>831.194406910519</c:v>
                </c:pt>
                <c:pt idx="16" formatCode="0">
                  <c:v>852.7499159335116</c:v>
                </c:pt>
                <c:pt idx="17" formatCode="0">
                  <c:v>859.3558237796878</c:v>
                </c:pt>
                <c:pt idx="18" formatCode="0">
                  <c:v>851.8508868518728</c:v>
                </c:pt>
                <c:pt idx="19" formatCode="0">
                  <c:v>831.5160313946732</c:v>
                </c:pt>
                <c:pt idx="20" formatCode="0">
                  <c:v>802.0329154698342</c:v>
                </c:pt>
                <c:pt idx="21" formatCode="0">
                  <c:v>769.3508222576658</c:v>
                </c:pt>
                <c:pt idx="22" formatCode="0">
                  <c:v>736.8299982378537</c:v>
                </c:pt>
                <c:pt idx="23" formatCode="0">
                  <c:v>710.3443071871711</c:v>
                </c:pt>
                <c:pt idx="24" formatCode="0">
                  <c:v>691.9685002921341</c:v>
                </c:pt>
                <c:pt idx="25" formatCode="0">
                  <c:v>679.6431136426896</c:v>
                </c:pt>
                <c:pt idx="26" formatCode="0">
                  <c:v>671.7949768884277</c:v>
                </c:pt>
                <c:pt idx="27" formatCode="0">
                  <c:v>668.2656776013805</c:v>
                </c:pt>
                <c:pt idx="28" formatCode="0">
                  <c:v>667.9004257239141</c:v>
                </c:pt>
                <c:pt idx="29" formatCode="0">
                  <c:v>669.3834573791505</c:v>
                </c:pt>
                <c:pt idx="30" formatCode="0">
                  <c:v>671.8349043891158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563384"/>
        <c:axId val="-2110560216"/>
      </c:scatterChart>
      <c:valAx>
        <c:axId val="-2110563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560216"/>
        <c:crosses val="autoZero"/>
        <c:crossBetween val="midCat"/>
      </c:valAx>
      <c:valAx>
        <c:axId val="-2110560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563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'980014'!$E$2469:$E$2500</c:f>
              <c:numCache>
                <c:formatCode>General</c:formatCode>
                <c:ptCount val="32"/>
                <c:pt idx="0">
                  <c:v>826.0</c:v>
                </c:pt>
                <c:pt idx="1">
                  <c:v>896.0</c:v>
                </c:pt>
                <c:pt idx="2">
                  <c:v>871.0</c:v>
                </c:pt>
                <c:pt idx="3">
                  <c:v>1014.0</c:v>
                </c:pt>
                <c:pt idx="4">
                  <c:v>993.0</c:v>
                </c:pt>
                <c:pt idx="5">
                  <c:v>1080.0</c:v>
                </c:pt>
                <c:pt idx="6">
                  <c:v>1015.0</c:v>
                </c:pt>
                <c:pt idx="7">
                  <c:v>1072.0</c:v>
                </c:pt>
                <c:pt idx="8">
                  <c:v>990.0</c:v>
                </c:pt>
                <c:pt idx="9">
                  <c:v>1034.0</c:v>
                </c:pt>
                <c:pt idx="10">
                  <c:v>1073.0</c:v>
                </c:pt>
                <c:pt idx="11">
                  <c:v>1122.0</c:v>
                </c:pt>
                <c:pt idx="12">
                  <c:v>1115.0</c:v>
                </c:pt>
                <c:pt idx="13">
                  <c:v>1229.0</c:v>
                </c:pt>
                <c:pt idx="14">
                  <c:v>1250.0</c:v>
                </c:pt>
                <c:pt idx="15">
                  <c:v>1335.0</c:v>
                </c:pt>
                <c:pt idx="16">
                  <c:v>1445.0</c:v>
                </c:pt>
                <c:pt idx="17">
                  <c:v>1420.0</c:v>
                </c:pt>
                <c:pt idx="18">
                  <c:v>1379.0</c:v>
                </c:pt>
                <c:pt idx="19">
                  <c:v>1367.0</c:v>
                </c:pt>
                <c:pt idx="20">
                  <c:v>1269.0</c:v>
                </c:pt>
                <c:pt idx="21">
                  <c:v>1265.0</c:v>
                </c:pt>
                <c:pt idx="22">
                  <c:v>1154.0</c:v>
                </c:pt>
                <c:pt idx="23">
                  <c:v>1155.0</c:v>
                </c:pt>
                <c:pt idx="24">
                  <c:v>1123.0</c:v>
                </c:pt>
                <c:pt idx="25">
                  <c:v>1120.0</c:v>
                </c:pt>
                <c:pt idx="26">
                  <c:v>1106.0</c:v>
                </c:pt>
                <c:pt idx="27">
                  <c:v>1069.0</c:v>
                </c:pt>
                <c:pt idx="28">
                  <c:v>1069.0</c:v>
                </c:pt>
                <c:pt idx="29">
                  <c:v>1056.0</c:v>
                </c:pt>
                <c:pt idx="30">
                  <c:v>1049.0</c:v>
                </c:pt>
                <c:pt idx="31">
                  <c:v>1112.0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'980014'!$F$2469:$F$2500</c:f>
              <c:numCache>
                <c:formatCode>General</c:formatCode>
                <c:ptCount val="32"/>
                <c:pt idx="3" formatCode="0">
                  <c:v>1018.210817178573</c:v>
                </c:pt>
                <c:pt idx="4" formatCode="0">
                  <c:v>1020.727401744969</c:v>
                </c:pt>
                <c:pt idx="5" formatCode="0">
                  <c:v>1023.265700036254</c:v>
                </c:pt>
                <c:pt idx="6" formatCode="0">
                  <c:v>1026.416914546477</c:v>
                </c:pt>
                <c:pt idx="7" formatCode="0">
                  <c:v>1030.810170376873</c:v>
                </c:pt>
                <c:pt idx="8" formatCode="0">
                  <c:v>1037.790821617311</c:v>
                </c:pt>
                <c:pt idx="9" formatCode="0">
                  <c:v>1049.695847995222</c:v>
                </c:pt>
                <c:pt idx="10" formatCode="0">
                  <c:v>1068.937301830552</c:v>
                </c:pt>
                <c:pt idx="11" formatCode="0">
                  <c:v>1101.051309101824</c:v>
                </c:pt>
                <c:pt idx="12" formatCode="0">
                  <c:v>1147.731368333506</c:v>
                </c:pt>
                <c:pt idx="13" formatCode="0">
                  <c:v>1205.156493900419</c:v>
                </c:pt>
                <c:pt idx="14" formatCode="0">
                  <c:v>1274.902808236304</c:v>
                </c:pt>
                <c:pt idx="15" formatCode="0">
                  <c:v>1342.871263798466</c:v>
                </c:pt>
                <c:pt idx="16" formatCode="0">
                  <c:v>1393.707861678607</c:v>
                </c:pt>
                <c:pt idx="17" formatCode="0">
                  <c:v>1414.717294420798</c:v>
                </c:pt>
                <c:pt idx="18" formatCode="0">
                  <c:v>1403.571512590831</c:v>
                </c:pt>
                <c:pt idx="19" formatCode="0">
                  <c:v>1363.089148767787</c:v>
                </c:pt>
                <c:pt idx="20" formatCode="0">
                  <c:v>1302.716263454232</c:v>
                </c:pt>
                <c:pt idx="21" formatCode="0">
                  <c:v>1237.936461783412</c:v>
                </c:pt>
                <c:pt idx="22" formatCode="0">
                  <c:v>1177.965632774476</c:v>
                </c:pt>
                <c:pt idx="23" formatCode="0">
                  <c:v>1134.017454301518</c:v>
                </c:pt>
                <c:pt idx="24" formatCode="0">
                  <c:v>1107.201268664258</c:v>
                </c:pt>
                <c:pt idx="25" formatCode="0">
                  <c:v>1091.66990581945</c:v>
                </c:pt>
                <c:pt idx="26" formatCode="0">
                  <c:v>1083.425530863637</c:v>
                </c:pt>
                <c:pt idx="27" formatCode="0">
                  <c:v>1080.654083019851</c:v>
                </c:pt>
                <c:pt idx="28" formatCode="0">
                  <c:v>1080.877405247734</c:v>
                </c:pt>
                <c:pt idx="29" formatCode="0">
                  <c:v>1082.524848425292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469720"/>
        <c:axId val="-2108466552"/>
      </c:scatterChart>
      <c:valAx>
        <c:axId val="-210846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466552"/>
        <c:crosses val="autoZero"/>
        <c:crossBetween val="midCat"/>
      </c:valAx>
      <c:valAx>
        <c:axId val="-210846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469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'980014'!$E$2519:$E$2550</c:f>
              <c:numCache>
                <c:formatCode>General</c:formatCode>
                <c:ptCount val="32"/>
                <c:pt idx="0">
                  <c:v>670.0</c:v>
                </c:pt>
                <c:pt idx="1">
                  <c:v>714.0</c:v>
                </c:pt>
                <c:pt idx="2">
                  <c:v>686.0</c:v>
                </c:pt>
                <c:pt idx="3">
                  <c:v>672.0</c:v>
                </c:pt>
                <c:pt idx="4">
                  <c:v>738.0</c:v>
                </c:pt>
                <c:pt idx="5">
                  <c:v>761.0</c:v>
                </c:pt>
                <c:pt idx="6">
                  <c:v>765.0</c:v>
                </c:pt>
                <c:pt idx="7">
                  <c:v>796.0</c:v>
                </c:pt>
                <c:pt idx="8">
                  <c:v>770.0</c:v>
                </c:pt>
                <c:pt idx="9">
                  <c:v>869.0</c:v>
                </c:pt>
                <c:pt idx="10">
                  <c:v>828.0</c:v>
                </c:pt>
                <c:pt idx="11">
                  <c:v>857.0</c:v>
                </c:pt>
                <c:pt idx="12">
                  <c:v>919.0</c:v>
                </c:pt>
                <c:pt idx="13">
                  <c:v>974.0</c:v>
                </c:pt>
                <c:pt idx="14">
                  <c:v>970.0</c:v>
                </c:pt>
                <c:pt idx="15">
                  <c:v>1017.0</c:v>
                </c:pt>
                <c:pt idx="16">
                  <c:v>1107.0</c:v>
                </c:pt>
                <c:pt idx="17">
                  <c:v>1085.0</c:v>
                </c:pt>
                <c:pt idx="18">
                  <c:v>1079.0</c:v>
                </c:pt>
                <c:pt idx="19">
                  <c:v>1028.0</c:v>
                </c:pt>
                <c:pt idx="20">
                  <c:v>996.0</c:v>
                </c:pt>
                <c:pt idx="21">
                  <c:v>917.0</c:v>
                </c:pt>
                <c:pt idx="22">
                  <c:v>928.0</c:v>
                </c:pt>
                <c:pt idx="23">
                  <c:v>858.0</c:v>
                </c:pt>
                <c:pt idx="24">
                  <c:v>869.0</c:v>
                </c:pt>
                <c:pt idx="25">
                  <c:v>799.0</c:v>
                </c:pt>
                <c:pt idx="26">
                  <c:v>845.0</c:v>
                </c:pt>
                <c:pt idx="27">
                  <c:v>798.0</c:v>
                </c:pt>
                <c:pt idx="28">
                  <c:v>833.0</c:v>
                </c:pt>
                <c:pt idx="29">
                  <c:v>800.0</c:v>
                </c:pt>
                <c:pt idx="30">
                  <c:v>820.0</c:v>
                </c:pt>
                <c:pt idx="31">
                  <c:v>774.0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'980014'!$F$2519:$F$2550</c:f>
              <c:numCache>
                <c:formatCode>General</c:formatCode>
                <c:ptCount val="32"/>
                <c:pt idx="3" formatCode="0">
                  <c:v>731.117684363612</c:v>
                </c:pt>
                <c:pt idx="4" formatCode="0">
                  <c:v>735.733906018503</c:v>
                </c:pt>
                <c:pt idx="5" formatCode="0">
                  <c:v>741.4616672313659</c:v>
                </c:pt>
                <c:pt idx="6" formatCode="0">
                  <c:v>749.9459523684732</c:v>
                </c:pt>
                <c:pt idx="7" formatCode="0">
                  <c:v>762.5410118462389</c:v>
                </c:pt>
                <c:pt idx="8" formatCode="0">
                  <c:v>780.6843397687282</c:v>
                </c:pt>
                <c:pt idx="9" formatCode="0">
                  <c:v>805.6561170205721</c:v>
                </c:pt>
                <c:pt idx="10" formatCode="0">
                  <c:v>836.8813372105332</c:v>
                </c:pt>
                <c:pt idx="11" formatCode="0">
                  <c:v>876.9087238724417</c:v>
                </c:pt>
                <c:pt idx="12" formatCode="0">
                  <c:v>922.0915060951556</c:v>
                </c:pt>
                <c:pt idx="13" formatCode="0">
                  <c:v>966.5422702328294</c:v>
                </c:pt>
                <c:pt idx="14" formatCode="0">
                  <c:v>1010.572357459185</c:v>
                </c:pt>
                <c:pt idx="15" formatCode="0">
                  <c:v>1045.670330837364</c:v>
                </c:pt>
                <c:pt idx="16" formatCode="0">
                  <c:v>1066.193306553192</c:v>
                </c:pt>
                <c:pt idx="17" formatCode="0">
                  <c:v>1069.155529388253</c:v>
                </c:pt>
                <c:pt idx="18" formatCode="0">
                  <c:v>1056.506587839026</c:v>
                </c:pt>
                <c:pt idx="19" formatCode="0">
                  <c:v>1029.364578972179</c:v>
                </c:pt>
                <c:pt idx="20" formatCode="0">
                  <c:v>992.0709178982505</c:v>
                </c:pt>
                <c:pt idx="21" formatCode="0">
                  <c:v>951.2222537600269</c:v>
                </c:pt>
                <c:pt idx="22" formatCode="0">
                  <c:v>910.1857326481994</c:v>
                </c:pt>
                <c:pt idx="23" formatCode="0">
                  <c:v>875.85205112965</c:v>
                </c:pt>
                <c:pt idx="24" formatCode="0">
                  <c:v>850.978551321146</c:v>
                </c:pt>
                <c:pt idx="25" formatCode="0">
                  <c:v>833.1951706233057</c:v>
                </c:pt>
                <c:pt idx="26" formatCode="0">
                  <c:v>820.5671873451948</c:v>
                </c:pt>
                <c:pt idx="27" formatCode="0">
                  <c:v>813.260263165581</c:v>
                </c:pt>
                <c:pt idx="28" formatCode="0">
                  <c:v>810.5024171413694</c:v>
                </c:pt>
                <c:pt idx="29" formatCode="0">
                  <c:v>810.0714627676244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423960"/>
        <c:axId val="-2108420792"/>
      </c:scatterChart>
      <c:valAx>
        <c:axId val="-210842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420792"/>
        <c:crosses val="autoZero"/>
        <c:crossBetween val="midCat"/>
      </c:valAx>
      <c:valAx>
        <c:axId val="-210842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423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0.0</c:v>
                </c:pt>
                <c:pt idx="13">
                  <c:v>0.0</c:v>
                </c:pt>
                <c:pt idx="14">
                  <c:v>1.0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1.0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378696"/>
        <c:axId val="-2108375592"/>
      </c:scatterChart>
      <c:valAx>
        <c:axId val="-2108378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375592"/>
        <c:crosses val="autoZero"/>
        <c:crossBetween val="midCat"/>
      </c:valAx>
      <c:valAx>
        <c:axId val="-2108375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378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'980014'!$E$2619:$E$2650</c:f>
              <c:numCache>
                <c:formatCode>General</c:formatCode>
                <c:ptCount val="32"/>
                <c:pt idx="0">
                  <c:v>782.0</c:v>
                </c:pt>
                <c:pt idx="1">
                  <c:v>905.0</c:v>
                </c:pt>
                <c:pt idx="2">
                  <c:v>900.0</c:v>
                </c:pt>
                <c:pt idx="3">
                  <c:v>900.0</c:v>
                </c:pt>
                <c:pt idx="4">
                  <c:v>977.0</c:v>
                </c:pt>
                <c:pt idx="5">
                  <c:v>906.0</c:v>
                </c:pt>
                <c:pt idx="6">
                  <c:v>994.0</c:v>
                </c:pt>
                <c:pt idx="7">
                  <c:v>1039.0</c:v>
                </c:pt>
                <c:pt idx="8">
                  <c:v>995.0</c:v>
                </c:pt>
                <c:pt idx="9">
                  <c:v>1068.0</c:v>
                </c:pt>
                <c:pt idx="10">
                  <c:v>1145.0</c:v>
                </c:pt>
                <c:pt idx="11">
                  <c:v>1081.0</c:v>
                </c:pt>
                <c:pt idx="12">
                  <c:v>1202.0</c:v>
                </c:pt>
                <c:pt idx="13">
                  <c:v>1205.0</c:v>
                </c:pt>
                <c:pt idx="14">
                  <c:v>1219.0</c:v>
                </c:pt>
                <c:pt idx="15">
                  <c:v>1248.0</c:v>
                </c:pt>
                <c:pt idx="16">
                  <c:v>1299.0</c:v>
                </c:pt>
                <c:pt idx="17">
                  <c:v>1224.0</c:v>
                </c:pt>
                <c:pt idx="18">
                  <c:v>1315.0</c:v>
                </c:pt>
                <c:pt idx="19">
                  <c:v>1215.0</c:v>
                </c:pt>
                <c:pt idx="20">
                  <c:v>1220.0</c:v>
                </c:pt>
                <c:pt idx="21">
                  <c:v>1195.0</c:v>
                </c:pt>
                <c:pt idx="22">
                  <c:v>1194.0</c:v>
                </c:pt>
                <c:pt idx="23">
                  <c:v>1120.0</c:v>
                </c:pt>
                <c:pt idx="24">
                  <c:v>1134.0</c:v>
                </c:pt>
                <c:pt idx="25">
                  <c:v>1074.0</c:v>
                </c:pt>
                <c:pt idx="26">
                  <c:v>1217.0</c:v>
                </c:pt>
                <c:pt idx="27">
                  <c:v>1075.0</c:v>
                </c:pt>
                <c:pt idx="28">
                  <c:v>1089.0</c:v>
                </c:pt>
                <c:pt idx="29">
                  <c:v>1087.0</c:v>
                </c:pt>
                <c:pt idx="30">
                  <c:v>1090.0</c:v>
                </c:pt>
                <c:pt idx="31">
                  <c:v>1081.0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'980014'!$F$2619:$F$2650</c:f>
              <c:numCache>
                <c:formatCode>General</c:formatCode>
                <c:ptCount val="32"/>
                <c:pt idx="5" formatCode="0">
                  <c:v>940.1859549667718</c:v>
                </c:pt>
                <c:pt idx="6" formatCode="0">
                  <c:v>965.4780549548448</c:v>
                </c:pt>
                <c:pt idx="7" formatCode="0">
                  <c:v>995.5218471217685</c:v>
                </c:pt>
                <c:pt idx="8" formatCode="0">
                  <c:v>1029.43689084466</c:v>
                </c:pt>
                <c:pt idx="9" formatCode="0">
                  <c:v>1066.118859397671</c:v>
                </c:pt>
                <c:pt idx="10" formatCode="0">
                  <c:v>1102.867784763775</c:v>
                </c:pt>
                <c:pt idx="11" formatCode="0">
                  <c:v>1141.31843630403</c:v>
                </c:pt>
                <c:pt idx="12" formatCode="0">
                  <c:v>1177.415555387013</c:v>
                </c:pt>
                <c:pt idx="13" formatCode="0">
                  <c:v>1207.775761844351</c:v>
                </c:pt>
                <c:pt idx="14" formatCode="0">
                  <c:v>1234.016959048438</c:v>
                </c:pt>
                <c:pt idx="15" formatCode="0">
                  <c:v>1252.47108308777</c:v>
                </c:pt>
                <c:pt idx="16" formatCode="0">
                  <c:v>1261.863694850356</c:v>
                </c:pt>
                <c:pt idx="17" formatCode="0">
                  <c:v>1262.076268625479</c:v>
                </c:pt>
                <c:pt idx="18" formatCode="0">
                  <c:v>1254.846661993627</c:v>
                </c:pt>
                <c:pt idx="19" formatCode="0">
                  <c:v>1240.58892453248</c:v>
                </c:pt>
                <c:pt idx="20" formatCode="0">
                  <c:v>1221.015017733003</c:v>
                </c:pt>
                <c:pt idx="21" formatCode="0">
                  <c:v>1198.735023447763</c:v>
                </c:pt>
                <c:pt idx="22" formatCode="0">
                  <c:v>1174.737848783892</c:v>
                </c:pt>
                <c:pt idx="23" formatCode="0">
                  <c:v>1152.609602561603</c:v>
                </c:pt>
                <c:pt idx="24" formatCode="0">
                  <c:v>1134.614250932363</c:v>
                </c:pt>
                <c:pt idx="25" formatCode="0">
                  <c:v>1119.970113849666</c:v>
                </c:pt>
                <c:pt idx="26" formatCode="0">
                  <c:v>1107.854021436233</c:v>
                </c:pt>
                <c:pt idx="27" formatCode="0">
                  <c:v>1099.374886650187</c:v>
                </c:pt>
                <c:pt idx="28" formatCode="0">
                  <c:v>1095.286070137264</c:v>
                </c:pt>
                <c:pt idx="29" formatCode="0">
                  <c:v>1093.897749123783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332024"/>
        <c:axId val="-2108328856"/>
      </c:scatterChart>
      <c:valAx>
        <c:axId val="-210833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328856"/>
        <c:crosses val="autoZero"/>
        <c:crossBetween val="midCat"/>
      </c:valAx>
      <c:valAx>
        <c:axId val="-210832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332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'980014'!$E$2669:$E$2700</c:f>
              <c:numCache>
                <c:formatCode>General</c:formatCode>
                <c:ptCount val="32"/>
                <c:pt idx="0">
                  <c:v>775.0</c:v>
                </c:pt>
                <c:pt idx="1">
                  <c:v>923.0</c:v>
                </c:pt>
                <c:pt idx="2">
                  <c:v>936.0</c:v>
                </c:pt>
                <c:pt idx="3">
                  <c:v>927.0</c:v>
                </c:pt>
                <c:pt idx="4">
                  <c:v>935.0</c:v>
                </c:pt>
                <c:pt idx="5">
                  <c:v>929.0</c:v>
                </c:pt>
                <c:pt idx="6">
                  <c:v>961.0</c:v>
                </c:pt>
                <c:pt idx="7">
                  <c:v>978.0</c:v>
                </c:pt>
                <c:pt idx="8">
                  <c:v>972.0</c:v>
                </c:pt>
                <c:pt idx="9">
                  <c:v>1105.0</c:v>
                </c:pt>
                <c:pt idx="10">
                  <c:v>1065.0</c:v>
                </c:pt>
                <c:pt idx="11">
                  <c:v>1073.0</c:v>
                </c:pt>
                <c:pt idx="12">
                  <c:v>1185.0</c:v>
                </c:pt>
                <c:pt idx="13">
                  <c:v>1250.0</c:v>
                </c:pt>
                <c:pt idx="14">
                  <c:v>1282.0</c:v>
                </c:pt>
                <c:pt idx="15">
                  <c:v>1260.0</c:v>
                </c:pt>
                <c:pt idx="16">
                  <c:v>1247.0</c:v>
                </c:pt>
                <c:pt idx="17">
                  <c:v>1263.0</c:v>
                </c:pt>
                <c:pt idx="18">
                  <c:v>1252.0</c:v>
                </c:pt>
                <c:pt idx="19">
                  <c:v>1214.0</c:v>
                </c:pt>
                <c:pt idx="20">
                  <c:v>1189.0</c:v>
                </c:pt>
                <c:pt idx="21">
                  <c:v>1098.0</c:v>
                </c:pt>
                <c:pt idx="22">
                  <c:v>1127.0</c:v>
                </c:pt>
                <c:pt idx="23">
                  <c:v>1102.0</c:v>
                </c:pt>
                <c:pt idx="24">
                  <c:v>1046.0</c:v>
                </c:pt>
                <c:pt idx="25">
                  <c:v>1124.0</c:v>
                </c:pt>
                <c:pt idx="26">
                  <c:v>1126.0</c:v>
                </c:pt>
                <c:pt idx="27">
                  <c:v>1174.0</c:v>
                </c:pt>
                <c:pt idx="28">
                  <c:v>1082.0</c:v>
                </c:pt>
                <c:pt idx="29">
                  <c:v>1100.0</c:v>
                </c:pt>
                <c:pt idx="30">
                  <c:v>1096.0</c:v>
                </c:pt>
                <c:pt idx="31">
                  <c:v>1139.0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'980014'!$F$2669:$F$2700</c:f>
              <c:numCache>
                <c:formatCode>General</c:formatCode>
                <c:ptCount val="32"/>
                <c:pt idx="3" formatCode="0">
                  <c:v>923.2069815703127</c:v>
                </c:pt>
                <c:pt idx="4" formatCode="0">
                  <c:v>932.4667085095832</c:v>
                </c:pt>
                <c:pt idx="5" formatCode="0">
                  <c:v>942.7658634083301</c:v>
                </c:pt>
                <c:pt idx="6" formatCode="0">
                  <c:v>956.57381943131</c:v>
                </c:pt>
                <c:pt idx="7" formatCode="0">
                  <c:v>975.5137745080768</c:v>
                </c:pt>
                <c:pt idx="8" formatCode="0">
                  <c:v>1001.295200975324</c:v>
                </c:pt>
                <c:pt idx="9" formatCode="0">
                  <c:v>1035.21941455175</c:v>
                </c:pt>
                <c:pt idx="10" formatCode="0">
                  <c:v>1075.772995959223</c:v>
                </c:pt>
                <c:pt idx="11" formatCode="0">
                  <c:v>1124.89037311535</c:v>
                </c:pt>
                <c:pt idx="12" formatCode="0">
                  <c:v>1176.084667494337</c:v>
                </c:pt>
                <c:pt idx="13" formatCode="0">
                  <c:v>1221.089360469228</c:v>
                </c:pt>
                <c:pt idx="14" formatCode="0">
                  <c:v>1258.369843080529</c:v>
                </c:pt>
                <c:pt idx="15" formatCode="0">
                  <c:v>1278.922924619801</c:v>
                </c:pt>
                <c:pt idx="16" formatCode="0">
                  <c:v>1279.59235126075</c:v>
                </c:pt>
                <c:pt idx="17" formatCode="0">
                  <c:v>1262.192542701632</c:v>
                </c:pt>
                <c:pt idx="18" formatCode="0">
                  <c:v>1234.719753913118</c:v>
                </c:pt>
                <c:pt idx="19" formatCode="0">
                  <c:v>1199.810960887312</c:v>
                </c:pt>
                <c:pt idx="20" formatCode="0">
                  <c:v>1165.01055172243</c:v>
                </c:pt>
                <c:pt idx="21" formatCode="0">
                  <c:v>1136.270411488686</c:v>
                </c:pt>
                <c:pt idx="22" formatCode="0">
                  <c:v>1115.071000676965</c:v>
                </c:pt>
                <c:pt idx="23" formatCode="0">
                  <c:v>1103.227489903532</c:v>
                </c:pt>
                <c:pt idx="24" formatCode="0">
                  <c:v>1098.812009578378</c:v>
                </c:pt>
                <c:pt idx="25" formatCode="0">
                  <c:v>1098.988244661784</c:v>
                </c:pt>
                <c:pt idx="26" formatCode="0">
                  <c:v>1102.556170800112</c:v>
                </c:pt>
                <c:pt idx="27" formatCode="0">
                  <c:v>1108.56965378079</c:v>
                </c:pt>
                <c:pt idx="28" formatCode="0">
                  <c:v>1114.85320543681</c:v>
                </c:pt>
                <c:pt idx="29" formatCode="0">
                  <c:v>1122.534722296087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286232"/>
        <c:axId val="-2108283064"/>
      </c:scatterChart>
      <c:valAx>
        <c:axId val="-2108286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283064"/>
        <c:crosses val="autoZero"/>
        <c:crossBetween val="midCat"/>
      </c:valAx>
      <c:valAx>
        <c:axId val="-2108283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286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'980014'!$E$2719:$E$2750</c:f>
              <c:numCache>
                <c:formatCode>General</c:formatCode>
                <c:ptCount val="32"/>
                <c:pt idx="0">
                  <c:v>789.0</c:v>
                </c:pt>
                <c:pt idx="1">
                  <c:v>823.0</c:v>
                </c:pt>
                <c:pt idx="2">
                  <c:v>890.0</c:v>
                </c:pt>
                <c:pt idx="3">
                  <c:v>897.0</c:v>
                </c:pt>
                <c:pt idx="4">
                  <c:v>946.0</c:v>
                </c:pt>
                <c:pt idx="5">
                  <c:v>1010.0</c:v>
                </c:pt>
                <c:pt idx="6">
                  <c:v>1015.0</c:v>
                </c:pt>
                <c:pt idx="7">
                  <c:v>1060.0</c:v>
                </c:pt>
                <c:pt idx="8">
                  <c:v>1007.0</c:v>
                </c:pt>
                <c:pt idx="9">
                  <c:v>1096.0</c:v>
                </c:pt>
                <c:pt idx="10">
                  <c:v>1091.0</c:v>
                </c:pt>
                <c:pt idx="11">
                  <c:v>1130.0</c:v>
                </c:pt>
                <c:pt idx="12">
                  <c:v>1243.0</c:v>
                </c:pt>
                <c:pt idx="13">
                  <c:v>1183.0</c:v>
                </c:pt>
                <c:pt idx="14">
                  <c:v>1241.0</c:v>
                </c:pt>
                <c:pt idx="15">
                  <c:v>1273.0</c:v>
                </c:pt>
                <c:pt idx="16">
                  <c:v>1344.0</c:v>
                </c:pt>
                <c:pt idx="17">
                  <c:v>1232.0</c:v>
                </c:pt>
                <c:pt idx="18">
                  <c:v>1301.0</c:v>
                </c:pt>
                <c:pt idx="19">
                  <c:v>1218.0</c:v>
                </c:pt>
                <c:pt idx="20">
                  <c:v>1214.0</c:v>
                </c:pt>
                <c:pt idx="21">
                  <c:v>1133.0</c:v>
                </c:pt>
                <c:pt idx="22">
                  <c:v>1125.0</c:v>
                </c:pt>
                <c:pt idx="23">
                  <c:v>1120.0</c:v>
                </c:pt>
                <c:pt idx="24">
                  <c:v>1093.0</c:v>
                </c:pt>
                <c:pt idx="25">
                  <c:v>1084.0</c:v>
                </c:pt>
                <c:pt idx="26">
                  <c:v>1105.0</c:v>
                </c:pt>
                <c:pt idx="27">
                  <c:v>1116.0</c:v>
                </c:pt>
                <c:pt idx="28">
                  <c:v>1062.0</c:v>
                </c:pt>
                <c:pt idx="29">
                  <c:v>1004.0</c:v>
                </c:pt>
                <c:pt idx="30">
                  <c:v>1115.0</c:v>
                </c:pt>
                <c:pt idx="31">
                  <c:v>993.0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'980014'!$F$2719:$F$2750</c:f>
              <c:numCache>
                <c:formatCode>General</c:formatCode>
                <c:ptCount val="32"/>
                <c:pt idx="3" formatCode="0">
                  <c:v>941.9088700319372</c:v>
                </c:pt>
                <c:pt idx="4" formatCode="0">
                  <c:v>954.2871259350286</c:v>
                </c:pt>
                <c:pt idx="5" formatCode="0">
                  <c:v>969.1157427130667</c:v>
                </c:pt>
                <c:pt idx="6" formatCode="0">
                  <c:v>988.9992326398931</c:v>
                </c:pt>
                <c:pt idx="7" formatCode="0">
                  <c:v>1014.386912032861</c:v>
                </c:pt>
                <c:pt idx="8" formatCode="0">
                  <c:v>1045.010400389718</c:v>
                </c:pt>
                <c:pt idx="9" formatCode="0">
                  <c:v>1080.071483597151</c:v>
                </c:pt>
                <c:pt idx="10" formatCode="0">
                  <c:v>1116.81519512829</c:v>
                </c:pt>
                <c:pt idx="11" formatCode="0">
                  <c:v>1156.552516462107</c:v>
                </c:pt>
                <c:pt idx="12" formatCode="0">
                  <c:v>1194.569240391991</c:v>
                </c:pt>
                <c:pt idx="13" formatCode="0">
                  <c:v>1226.52564393584</c:v>
                </c:pt>
                <c:pt idx="14" formatCode="0">
                  <c:v>1253.303796185399</c:v>
                </c:pt>
                <c:pt idx="15" formatCode="0">
                  <c:v>1270.281943779079</c:v>
                </c:pt>
                <c:pt idx="16" formatCode="0">
                  <c:v>1275.73210292908</c:v>
                </c:pt>
                <c:pt idx="17" formatCode="0">
                  <c:v>1269.674516262742</c:v>
                </c:pt>
                <c:pt idx="18" formatCode="0">
                  <c:v>1255.066170188364</c:v>
                </c:pt>
                <c:pt idx="19" formatCode="0">
                  <c:v>1232.079765894798</c:v>
                </c:pt>
                <c:pt idx="20" formatCode="0">
                  <c:v>1203.720047179673</c:v>
                </c:pt>
                <c:pt idx="21" formatCode="0">
                  <c:v>1173.769786941108</c:v>
                </c:pt>
                <c:pt idx="22" formatCode="0">
                  <c:v>1143.584063677371</c:v>
                </c:pt>
                <c:pt idx="23" formatCode="0">
                  <c:v>1117.505240290348</c:v>
                </c:pt>
                <c:pt idx="24" formatCode="0">
                  <c:v>1097.598511178143</c:v>
                </c:pt>
                <c:pt idx="25" formatCode="0">
                  <c:v>1082.383344157504</c:v>
                </c:pt>
                <c:pt idx="26" formatCode="0">
                  <c:v>1070.622624625258</c:v>
                </c:pt>
                <c:pt idx="27" formatCode="0">
                  <c:v>1063.017491969502</c:v>
                </c:pt>
                <c:pt idx="28" formatCode="0">
                  <c:v>1059.679117182115</c:v>
                </c:pt>
                <c:pt idx="29" formatCode="0">
                  <c:v>1058.768831615281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240472"/>
        <c:axId val="-2108237304"/>
      </c:scatterChart>
      <c:valAx>
        <c:axId val="-2108240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237304"/>
        <c:crosses val="autoZero"/>
        <c:crossBetween val="midCat"/>
      </c:valAx>
      <c:valAx>
        <c:axId val="-2108237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240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'980014'!$E$2769:$E$2800</c:f>
              <c:numCache>
                <c:formatCode>General</c:formatCode>
                <c:ptCount val="32"/>
                <c:pt idx="0">
                  <c:v>812.0</c:v>
                </c:pt>
                <c:pt idx="1">
                  <c:v>887.0</c:v>
                </c:pt>
                <c:pt idx="2">
                  <c:v>884.0</c:v>
                </c:pt>
                <c:pt idx="3">
                  <c:v>863.0</c:v>
                </c:pt>
                <c:pt idx="4">
                  <c:v>986.0</c:v>
                </c:pt>
                <c:pt idx="5">
                  <c:v>990.0</c:v>
                </c:pt>
                <c:pt idx="6">
                  <c:v>985.0</c:v>
                </c:pt>
                <c:pt idx="7">
                  <c:v>1038.0</c:v>
                </c:pt>
                <c:pt idx="8">
                  <c:v>1045.0</c:v>
                </c:pt>
                <c:pt idx="9">
                  <c:v>1107.0</c:v>
                </c:pt>
                <c:pt idx="10">
                  <c:v>1047.0</c:v>
                </c:pt>
                <c:pt idx="11">
                  <c:v>1132.0</c:v>
                </c:pt>
                <c:pt idx="12">
                  <c:v>1162.0</c:v>
                </c:pt>
                <c:pt idx="13">
                  <c:v>1214.0</c:v>
                </c:pt>
                <c:pt idx="14">
                  <c:v>1248.0</c:v>
                </c:pt>
                <c:pt idx="15">
                  <c:v>1287.0</c:v>
                </c:pt>
                <c:pt idx="16">
                  <c:v>1276.0</c:v>
                </c:pt>
                <c:pt idx="17">
                  <c:v>1266.0</c:v>
                </c:pt>
                <c:pt idx="18">
                  <c:v>1261.0</c:v>
                </c:pt>
                <c:pt idx="19">
                  <c:v>1161.0</c:v>
                </c:pt>
                <c:pt idx="20">
                  <c:v>1152.0</c:v>
                </c:pt>
                <c:pt idx="21">
                  <c:v>1136.0</c:v>
                </c:pt>
                <c:pt idx="22">
                  <c:v>1146.0</c:v>
                </c:pt>
                <c:pt idx="23">
                  <c:v>1136.0</c:v>
                </c:pt>
                <c:pt idx="24">
                  <c:v>1047.0</c:v>
                </c:pt>
                <c:pt idx="25">
                  <c:v>1138.0</c:v>
                </c:pt>
                <c:pt idx="26">
                  <c:v>1092.0</c:v>
                </c:pt>
                <c:pt idx="27">
                  <c:v>1115.0</c:v>
                </c:pt>
                <c:pt idx="28">
                  <c:v>1104.0</c:v>
                </c:pt>
                <c:pt idx="29">
                  <c:v>1028.0</c:v>
                </c:pt>
                <c:pt idx="30">
                  <c:v>1044.0</c:v>
                </c:pt>
                <c:pt idx="31">
                  <c:v>1123.0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'980014'!$F$2769:$F$2800</c:f>
              <c:numCache>
                <c:formatCode>General</c:formatCode>
                <c:ptCount val="32"/>
                <c:pt idx="4" formatCode="0">
                  <c:v>991.2857283079297</c:v>
                </c:pt>
                <c:pt idx="5" formatCode="0">
                  <c:v>997.3720576619517</c:v>
                </c:pt>
                <c:pt idx="6" formatCode="0">
                  <c:v>1005.935495593891</c:v>
                </c:pt>
                <c:pt idx="7" formatCode="0">
                  <c:v>1018.357298904459</c:v>
                </c:pt>
                <c:pt idx="8" formatCode="0">
                  <c:v>1036.223830947665</c:v>
                </c:pt>
                <c:pt idx="9" formatCode="0">
                  <c:v>1060.951139273069</c:v>
                </c:pt>
                <c:pt idx="10" formatCode="0">
                  <c:v>1091.886481256642</c:v>
                </c:pt>
                <c:pt idx="11" formatCode="0">
                  <c:v>1131.034016593692</c:v>
                </c:pt>
                <c:pt idx="12" formatCode="0">
                  <c:v>1173.729120983579</c:v>
                </c:pt>
                <c:pt idx="13" formatCode="0">
                  <c:v>1213.132127357514</c:v>
                </c:pt>
                <c:pt idx="14" formatCode="0">
                  <c:v>1247.876810371918</c:v>
                </c:pt>
                <c:pt idx="15" formatCode="0">
                  <c:v>1269.454199941318</c:v>
                </c:pt>
                <c:pt idx="16" formatCode="0">
                  <c:v>1273.797850315987</c:v>
                </c:pt>
                <c:pt idx="17" formatCode="0">
                  <c:v>1261.083073576036</c:v>
                </c:pt>
                <c:pt idx="18" formatCode="0">
                  <c:v>1237.427642592868</c:v>
                </c:pt>
                <c:pt idx="19" formatCode="0">
                  <c:v>1204.961605856244</c:v>
                </c:pt>
                <c:pt idx="20" formatCode="0">
                  <c:v>1170.436821482275</c:v>
                </c:pt>
                <c:pt idx="21" formatCode="0">
                  <c:v>1139.92662907375</c:v>
                </c:pt>
                <c:pt idx="22" formatCode="0">
                  <c:v>1115.327246132446</c:v>
                </c:pt>
                <c:pt idx="23" formatCode="0">
                  <c:v>1099.355510543821</c:v>
                </c:pt>
                <c:pt idx="24" formatCode="0">
                  <c:v>1090.910528001286</c:v>
                </c:pt>
                <c:pt idx="25" formatCode="0">
                  <c:v>1087.189567069841</c:v>
                </c:pt>
                <c:pt idx="26" formatCode="0">
                  <c:v>1086.709419800145</c:v>
                </c:pt>
                <c:pt idx="27" formatCode="0">
                  <c:v>1088.675827105917</c:v>
                </c:pt>
                <c:pt idx="28" formatCode="0">
                  <c:v>1091.556037964525</c:v>
                </c:pt>
                <c:pt idx="29" formatCode="0">
                  <c:v>1095.478425538876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194728"/>
        <c:axId val="-2108191560"/>
      </c:scatterChart>
      <c:valAx>
        <c:axId val="-210819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191560"/>
        <c:crosses val="autoZero"/>
        <c:crossBetween val="midCat"/>
      </c:valAx>
      <c:valAx>
        <c:axId val="-2108191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194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'980014'!$E$2819:$E$2850</c:f>
              <c:numCache>
                <c:formatCode>General</c:formatCode>
                <c:ptCount val="32"/>
                <c:pt idx="0">
                  <c:v>839.0</c:v>
                </c:pt>
                <c:pt idx="1">
                  <c:v>913.0</c:v>
                </c:pt>
                <c:pt idx="2">
                  <c:v>967.0</c:v>
                </c:pt>
                <c:pt idx="3">
                  <c:v>977.0</c:v>
                </c:pt>
                <c:pt idx="4">
                  <c:v>966.0</c:v>
                </c:pt>
                <c:pt idx="5">
                  <c:v>1038.0</c:v>
                </c:pt>
                <c:pt idx="6">
                  <c:v>983.0</c:v>
                </c:pt>
                <c:pt idx="7">
                  <c:v>1045.0</c:v>
                </c:pt>
                <c:pt idx="8">
                  <c:v>1041.0</c:v>
                </c:pt>
                <c:pt idx="9">
                  <c:v>1017.0</c:v>
                </c:pt>
                <c:pt idx="10">
                  <c:v>1119.0</c:v>
                </c:pt>
                <c:pt idx="11">
                  <c:v>1069.0</c:v>
                </c:pt>
                <c:pt idx="12">
                  <c:v>1201.0</c:v>
                </c:pt>
                <c:pt idx="13">
                  <c:v>1215.0</c:v>
                </c:pt>
                <c:pt idx="14">
                  <c:v>1209.0</c:v>
                </c:pt>
                <c:pt idx="15">
                  <c:v>1246.0</c:v>
                </c:pt>
                <c:pt idx="16">
                  <c:v>1268.0</c:v>
                </c:pt>
                <c:pt idx="17">
                  <c:v>1293.0</c:v>
                </c:pt>
                <c:pt idx="18">
                  <c:v>1215.0</c:v>
                </c:pt>
                <c:pt idx="19">
                  <c:v>1181.0</c:v>
                </c:pt>
                <c:pt idx="20">
                  <c:v>1220.0</c:v>
                </c:pt>
                <c:pt idx="21">
                  <c:v>1137.0</c:v>
                </c:pt>
                <c:pt idx="22">
                  <c:v>1114.0</c:v>
                </c:pt>
                <c:pt idx="23">
                  <c:v>1092.0</c:v>
                </c:pt>
                <c:pt idx="24">
                  <c:v>1121.0</c:v>
                </c:pt>
                <c:pt idx="25">
                  <c:v>1159.0</c:v>
                </c:pt>
                <c:pt idx="26">
                  <c:v>1096.0</c:v>
                </c:pt>
                <c:pt idx="27">
                  <c:v>1097.0</c:v>
                </c:pt>
                <c:pt idx="28">
                  <c:v>1092.0</c:v>
                </c:pt>
                <c:pt idx="29">
                  <c:v>1093.0</c:v>
                </c:pt>
                <c:pt idx="30">
                  <c:v>1069.0</c:v>
                </c:pt>
                <c:pt idx="31">
                  <c:v>1096.0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'980014'!$F$2819:$F$2850</c:f>
              <c:numCache>
                <c:formatCode>General</c:formatCode>
                <c:ptCount val="32"/>
                <c:pt idx="4" formatCode="0">
                  <c:v>993.0050951492502</c:v>
                </c:pt>
                <c:pt idx="5" formatCode="0">
                  <c:v>999.0278671799995</c:v>
                </c:pt>
                <c:pt idx="6" formatCode="0">
                  <c:v>1006.968878642138</c:v>
                </c:pt>
                <c:pt idx="7" formatCode="0">
                  <c:v>1017.95165664929</c:v>
                </c:pt>
                <c:pt idx="8" formatCode="0">
                  <c:v>1033.451637211797</c:v>
                </c:pt>
                <c:pt idx="9" formatCode="0">
                  <c:v>1055.017165017936</c:v>
                </c:pt>
                <c:pt idx="10" formatCode="0">
                  <c:v>1082.533387919383</c:v>
                </c:pt>
                <c:pt idx="11" formatCode="0">
                  <c:v>1118.33786234195</c:v>
                </c:pt>
                <c:pt idx="12" formatCode="0">
                  <c:v>1158.706480384891</c:v>
                </c:pt>
                <c:pt idx="13" formatCode="0">
                  <c:v>1197.371050470937</c:v>
                </c:pt>
                <c:pt idx="14" formatCode="0">
                  <c:v>1233.129932851611</c:v>
                </c:pt>
                <c:pt idx="15" formatCode="0">
                  <c:v>1257.384220219602</c:v>
                </c:pt>
                <c:pt idx="16" formatCode="0">
                  <c:v>1265.467192426162</c:v>
                </c:pt>
                <c:pt idx="17" formatCode="0">
                  <c:v>1256.8183154599</c:v>
                </c:pt>
                <c:pt idx="18" formatCode="0">
                  <c:v>1236.769018697386</c:v>
                </c:pt>
                <c:pt idx="19" formatCode="0">
                  <c:v>1207.761585426267</c:v>
                </c:pt>
                <c:pt idx="20" formatCode="0">
                  <c:v>1176.317062851989</c:v>
                </c:pt>
                <c:pt idx="21" formatCode="0">
                  <c:v>1148.49410047905</c:v>
                </c:pt>
                <c:pt idx="22" formatCode="0">
                  <c:v>1126.383039704039</c:v>
                </c:pt>
                <c:pt idx="23" formatCode="0">
                  <c:v>1112.545872591298</c:v>
                </c:pt>
                <c:pt idx="24" formatCode="0">
                  <c:v>1105.806319653167</c:v>
                </c:pt>
                <c:pt idx="25" formatCode="0">
                  <c:v>1103.511231751431</c:v>
                </c:pt>
                <c:pt idx="26" formatCode="0">
                  <c:v>1104.324892123988</c:v>
                </c:pt>
                <c:pt idx="27" formatCode="0">
                  <c:v>1107.422284053318</c:v>
                </c:pt>
                <c:pt idx="28" formatCode="0">
                  <c:v>1111.153538464905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148680"/>
        <c:axId val="-2108145512"/>
      </c:scatterChart>
      <c:valAx>
        <c:axId val="-210814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145512"/>
        <c:crosses val="autoZero"/>
        <c:crossBetween val="midCat"/>
      </c:valAx>
      <c:valAx>
        <c:axId val="-2108145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148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'980014'!$E$2869:$E$2900</c:f>
              <c:numCache>
                <c:formatCode>General</c:formatCode>
                <c:ptCount val="32"/>
                <c:pt idx="0">
                  <c:v>837.0</c:v>
                </c:pt>
                <c:pt idx="1">
                  <c:v>1004.0</c:v>
                </c:pt>
                <c:pt idx="2">
                  <c:v>936.0</c:v>
                </c:pt>
                <c:pt idx="3">
                  <c:v>968.0</c:v>
                </c:pt>
                <c:pt idx="4">
                  <c:v>949.0</c:v>
                </c:pt>
                <c:pt idx="5">
                  <c:v>978.0</c:v>
                </c:pt>
                <c:pt idx="6">
                  <c:v>992.0</c:v>
                </c:pt>
                <c:pt idx="7">
                  <c:v>1087.0</c:v>
                </c:pt>
                <c:pt idx="8">
                  <c:v>985.0</c:v>
                </c:pt>
                <c:pt idx="9">
                  <c:v>1068.0</c:v>
                </c:pt>
                <c:pt idx="10">
                  <c:v>1066.0</c:v>
                </c:pt>
                <c:pt idx="11">
                  <c:v>1124.0</c:v>
                </c:pt>
                <c:pt idx="12">
                  <c:v>1187.0</c:v>
                </c:pt>
                <c:pt idx="13">
                  <c:v>1179.0</c:v>
                </c:pt>
                <c:pt idx="14">
                  <c:v>1253.0</c:v>
                </c:pt>
                <c:pt idx="15">
                  <c:v>1284.0</c:v>
                </c:pt>
                <c:pt idx="16">
                  <c:v>1258.0</c:v>
                </c:pt>
                <c:pt idx="17">
                  <c:v>1299.0</c:v>
                </c:pt>
                <c:pt idx="18">
                  <c:v>1260.0</c:v>
                </c:pt>
                <c:pt idx="19">
                  <c:v>1186.0</c:v>
                </c:pt>
                <c:pt idx="20">
                  <c:v>1128.0</c:v>
                </c:pt>
                <c:pt idx="21">
                  <c:v>1153.0</c:v>
                </c:pt>
                <c:pt idx="22">
                  <c:v>1150.0</c:v>
                </c:pt>
                <c:pt idx="23">
                  <c:v>1083.0</c:v>
                </c:pt>
                <c:pt idx="24">
                  <c:v>1069.0</c:v>
                </c:pt>
                <c:pt idx="25">
                  <c:v>1072.0</c:v>
                </c:pt>
                <c:pt idx="26">
                  <c:v>1062.0</c:v>
                </c:pt>
                <c:pt idx="27">
                  <c:v>1055.0</c:v>
                </c:pt>
                <c:pt idx="28">
                  <c:v>1083.0</c:v>
                </c:pt>
                <c:pt idx="29">
                  <c:v>1014.0</c:v>
                </c:pt>
                <c:pt idx="30">
                  <c:v>1047.0</c:v>
                </c:pt>
                <c:pt idx="31">
                  <c:v>1064.0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'980014'!$F$2869:$F$2900</c:f>
              <c:numCache>
                <c:formatCode>General</c:formatCode>
                <c:ptCount val="32"/>
                <c:pt idx="4" formatCode="0">
                  <c:v>976.5112204013008</c:v>
                </c:pt>
                <c:pt idx="5" formatCode="0">
                  <c:v>982.8506723954774</c:v>
                </c:pt>
                <c:pt idx="6" formatCode="0">
                  <c:v>991.9705763690773</c:v>
                </c:pt>
                <c:pt idx="7" formatCode="0">
                  <c:v>1005.327184994364</c:v>
                </c:pt>
                <c:pt idx="8" formatCode="0">
                  <c:v>1024.497374334112</c:v>
                </c:pt>
                <c:pt idx="9" formatCode="0">
                  <c:v>1050.808401491532</c:v>
                </c:pt>
                <c:pt idx="10" formatCode="0">
                  <c:v>1083.417341727247</c:v>
                </c:pt>
                <c:pt idx="11" formatCode="0">
                  <c:v>1124.373620081666</c:v>
                </c:pt>
                <c:pt idx="12" formatCode="0">
                  <c:v>1168.887875948235</c:v>
                </c:pt>
                <c:pt idx="13" formatCode="0">
                  <c:v>1210.088595829232</c:v>
                </c:pt>
                <c:pt idx="14" formatCode="0">
                  <c:v>1246.903612426413</c:v>
                </c:pt>
                <c:pt idx="15" formatCode="0">
                  <c:v>1270.703949156269</c:v>
                </c:pt>
                <c:pt idx="16" formatCode="0">
                  <c:v>1277.146728159709</c:v>
                </c:pt>
                <c:pt idx="17" formatCode="0">
                  <c:v>1265.908741190471</c:v>
                </c:pt>
                <c:pt idx="18" formatCode="0">
                  <c:v>1242.611145309107</c:v>
                </c:pt>
                <c:pt idx="19" formatCode="0">
                  <c:v>1209.1258091134</c:v>
                </c:pt>
                <c:pt idx="20" formatCode="0">
                  <c:v>1172.056813373783</c:v>
                </c:pt>
                <c:pt idx="21" formatCode="0">
                  <c:v>1137.87643595524</c:v>
                </c:pt>
                <c:pt idx="22" formatCode="0">
                  <c:v>1108.878847587506</c:v>
                </c:pt>
                <c:pt idx="23" formatCode="0">
                  <c:v>1088.735556612418</c:v>
                </c:pt>
                <c:pt idx="24" formatCode="0">
                  <c:v>1076.973139236259</c:v>
                </c:pt>
                <c:pt idx="25" formatCode="0">
                  <c:v>1070.676279549128</c:v>
                </c:pt>
                <c:pt idx="26" formatCode="0">
                  <c:v>1068.165703247115</c:v>
                </c:pt>
                <c:pt idx="27" formatCode="0">
                  <c:v>1068.7109753203</c:v>
                </c:pt>
                <c:pt idx="28" formatCode="0">
                  <c:v>1070.781020302845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102920"/>
        <c:axId val="-2108099752"/>
      </c:scatterChart>
      <c:valAx>
        <c:axId val="-2108102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099752"/>
        <c:crosses val="autoZero"/>
        <c:crossBetween val="midCat"/>
      </c:valAx>
      <c:valAx>
        <c:axId val="-2108099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102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'980014'!$E$2919:$E$2950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1.0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2.0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1.0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'980014'!$F$2919:$F$2950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058104"/>
        <c:axId val="-2108055000"/>
      </c:scatterChart>
      <c:valAx>
        <c:axId val="-2108058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055000"/>
        <c:crosses val="autoZero"/>
        <c:crossBetween val="midCat"/>
      </c:valAx>
      <c:valAx>
        <c:axId val="-2108055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058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535.0</c:v>
                </c:pt>
                <c:pt idx="1">
                  <c:v>509.0</c:v>
                </c:pt>
                <c:pt idx="2">
                  <c:v>552.0</c:v>
                </c:pt>
                <c:pt idx="3">
                  <c:v>543.0</c:v>
                </c:pt>
                <c:pt idx="4">
                  <c:v>568.0</c:v>
                </c:pt>
                <c:pt idx="5">
                  <c:v>583.0</c:v>
                </c:pt>
                <c:pt idx="6">
                  <c:v>597.0</c:v>
                </c:pt>
                <c:pt idx="7">
                  <c:v>634.0</c:v>
                </c:pt>
                <c:pt idx="8">
                  <c:v>655.0</c:v>
                </c:pt>
                <c:pt idx="9">
                  <c:v>646.0</c:v>
                </c:pt>
                <c:pt idx="10">
                  <c:v>619.0</c:v>
                </c:pt>
                <c:pt idx="11">
                  <c:v>695.0</c:v>
                </c:pt>
                <c:pt idx="12">
                  <c:v>677.0</c:v>
                </c:pt>
                <c:pt idx="13">
                  <c:v>771.0</c:v>
                </c:pt>
                <c:pt idx="14">
                  <c:v>775.0</c:v>
                </c:pt>
                <c:pt idx="15">
                  <c:v>805.0</c:v>
                </c:pt>
                <c:pt idx="16">
                  <c:v>912.0</c:v>
                </c:pt>
                <c:pt idx="17">
                  <c:v>850.0</c:v>
                </c:pt>
                <c:pt idx="18">
                  <c:v>843.0</c:v>
                </c:pt>
                <c:pt idx="19">
                  <c:v>812.0</c:v>
                </c:pt>
                <c:pt idx="20">
                  <c:v>836.0</c:v>
                </c:pt>
                <c:pt idx="21">
                  <c:v>741.0</c:v>
                </c:pt>
                <c:pt idx="22">
                  <c:v>743.0</c:v>
                </c:pt>
                <c:pt idx="23">
                  <c:v>695.0</c:v>
                </c:pt>
                <c:pt idx="24">
                  <c:v>704.0</c:v>
                </c:pt>
                <c:pt idx="25">
                  <c:v>657.0</c:v>
                </c:pt>
                <c:pt idx="26">
                  <c:v>704.0</c:v>
                </c:pt>
                <c:pt idx="27">
                  <c:v>713.0</c:v>
                </c:pt>
                <c:pt idx="28">
                  <c:v>655.0</c:v>
                </c:pt>
                <c:pt idx="29">
                  <c:v>725.0</c:v>
                </c:pt>
                <c:pt idx="30">
                  <c:v>659.0</c:v>
                </c:pt>
                <c:pt idx="31">
                  <c:v>681.0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</c:v>
                </c:pt>
                <c:pt idx="3" formatCode="0">
                  <c:v>573.5603535839872</c:v>
                </c:pt>
                <c:pt idx="4" formatCode="0">
                  <c:v>578.2441837361376</c:v>
                </c:pt>
                <c:pt idx="5" formatCode="0">
                  <c:v>583.098973186279</c:v>
                </c:pt>
                <c:pt idx="6" formatCode="0">
                  <c:v>589.189001656191</c:v>
                </c:pt>
                <c:pt idx="7" formatCode="0">
                  <c:v>597.2734650799008</c:v>
                </c:pt>
                <c:pt idx="8" formatCode="0">
                  <c:v>608.5424016598053</c:v>
                </c:pt>
                <c:pt idx="9" formatCode="0">
                  <c:v>624.5470794035288</c:v>
                </c:pt>
                <c:pt idx="10" formatCode="0">
                  <c:v>645.9339586763165</c:v>
                </c:pt>
                <c:pt idx="11" formatCode="0">
                  <c:v>675.6938037179143</c:v>
                </c:pt>
                <c:pt idx="12" formatCode="0">
                  <c:v>712.3050150535573</c:v>
                </c:pt>
                <c:pt idx="13" formatCode="0">
                  <c:v>751.3193756028676</c:v>
                </c:pt>
                <c:pt idx="14" formatCode="0">
                  <c:v>792.991548274227</c:v>
                </c:pt>
                <c:pt idx="15" formatCode="0">
                  <c:v>828.928388949563</c:v>
                </c:pt>
                <c:pt idx="16" formatCode="0">
                  <c:v>852.447011213614</c:v>
                </c:pt>
                <c:pt idx="17" formatCode="0">
                  <c:v>859.3854610387704</c:v>
                </c:pt>
                <c:pt idx="18" formatCode="0">
                  <c:v>850.7869828482255</c:v>
                </c:pt>
                <c:pt idx="19" formatCode="0">
                  <c:v>828.5149234911427</c:v>
                </c:pt>
                <c:pt idx="20" formatCode="0">
                  <c:v>797.3694469306916</c:v>
                </c:pt>
                <c:pt idx="21" formatCode="0">
                  <c:v>764.3578900282517</c:v>
                </c:pt>
                <c:pt idx="22" formatCode="0">
                  <c:v>733.3839888129609</c:v>
                </c:pt>
                <c:pt idx="23" formatCode="0">
                  <c:v>710.0463202801813</c:v>
                </c:pt>
                <c:pt idx="24" formatCode="0">
                  <c:v>695.4184750993375</c:v>
                </c:pt>
                <c:pt idx="25" formatCode="0">
                  <c:v>686.9420762247177</c:v>
                </c:pt>
                <c:pt idx="26" formatCode="0">
                  <c:v>682.9265421027015</c:v>
                </c:pt>
                <c:pt idx="27" formatCode="0">
                  <c:v>682.7149380350117</c:v>
                </c:pt>
                <c:pt idx="28" formatCode="0">
                  <c:v>684.606887764648</c:v>
                </c:pt>
                <c:pt idx="29" formatCode="0">
                  <c:v>688.0405813104236</c:v>
                </c:pt>
                <c:pt idx="30" formatCode="0">
                  <c:v>691.9089067839431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517592"/>
        <c:axId val="-2110514424"/>
      </c:scatterChart>
      <c:valAx>
        <c:axId val="-211051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514424"/>
        <c:crosses val="autoZero"/>
        <c:crossBetween val="midCat"/>
      </c:valAx>
      <c:valAx>
        <c:axId val="-2110514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517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'980014'!$E$2969:$E$3000</c:f>
              <c:numCache>
                <c:formatCode>General</c:formatCode>
                <c:ptCount val="32"/>
                <c:pt idx="0">
                  <c:v>482.0</c:v>
                </c:pt>
                <c:pt idx="1">
                  <c:v>523.0</c:v>
                </c:pt>
                <c:pt idx="2">
                  <c:v>553.0</c:v>
                </c:pt>
                <c:pt idx="3">
                  <c:v>537.0</c:v>
                </c:pt>
                <c:pt idx="4">
                  <c:v>565.0</c:v>
                </c:pt>
                <c:pt idx="5">
                  <c:v>587.0</c:v>
                </c:pt>
                <c:pt idx="6">
                  <c:v>611.0</c:v>
                </c:pt>
                <c:pt idx="7">
                  <c:v>594.0</c:v>
                </c:pt>
                <c:pt idx="8">
                  <c:v>671.0</c:v>
                </c:pt>
                <c:pt idx="9">
                  <c:v>652.0</c:v>
                </c:pt>
                <c:pt idx="10">
                  <c:v>676.0</c:v>
                </c:pt>
                <c:pt idx="11">
                  <c:v>686.0</c:v>
                </c:pt>
                <c:pt idx="12">
                  <c:v>698.0</c:v>
                </c:pt>
                <c:pt idx="13">
                  <c:v>824.0</c:v>
                </c:pt>
                <c:pt idx="14">
                  <c:v>842.0</c:v>
                </c:pt>
                <c:pt idx="15">
                  <c:v>895.0</c:v>
                </c:pt>
                <c:pt idx="16">
                  <c:v>888.0</c:v>
                </c:pt>
                <c:pt idx="17">
                  <c:v>810.0</c:v>
                </c:pt>
                <c:pt idx="18">
                  <c:v>773.0</c:v>
                </c:pt>
                <c:pt idx="19">
                  <c:v>774.0</c:v>
                </c:pt>
                <c:pt idx="20">
                  <c:v>753.0</c:v>
                </c:pt>
                <c:pt idx="21">
                  <c:v>704.0</c:v>
                </c:pt>
                <c:pt idx="22">
                  <c:v>690.0</c:v>
                </c:pt>
                <c:pt idx="23">
                  <c:v>699.0</c:v>
                </c:pt>
                <c:pt idx="24">
                  <c:v>688.0</c:v>
                </c:pt>
                <c:pt idx="25">
                  <c:v>673.0</c:v>
                </c:pt>
                <c:pt idx="26">
                  <c:v>673.0</c:v>
                </c:pt>
                <c:pt idx="27">
                  <c:v>642.0</c:v>
                </c:pt>
                <c:pt idx="28">
                  <c:v>671.0</c:v>
                </c:pt>
                <c:pt idx="29">
                  <c:v>674.0</c:v>
                </c:pt>
                <c:pt idx="30">
                  <c:v>614.0</c:v>
                </c:pt>
                <c:pt idx="31">
                  <c:v>681.0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'980014'!$F$2969:$F$3000</c:f>
              <c:numCache>
                <c:formatCode>General</c:formatCode>
                <c:ptCount val="32"/>
                <c:pt idx="4" formatCode="0">
                  <c:v>589.9862625319709</c:v>
                </c:pt>
                <c:pt idx="5" formatCode="0">
                  <c:v>594.2086419440367</c:v>
                </c:pt>
                <c:pt idx="6" formatCode="0">
                  <c:v>599.810552622152</c:v>
                </c:pt>
                <c:pt idx="7" formatCode="0">
                  <c:v>607.9777819688432</c:v>
                </c:pt>
                <c:pt idx="8" formatCode="0">
                  <c:v>620.6222001648797</c:v>
                </c:pt>
                <c:pt idx="9" formatCode="0">
                  <c:v>640.1608773209451</c:v>
                </c:pt>
                <c:pt idx="10" formatCode="0">
                  <c:v>667.548371150748</c:v>
                </c:pt>
                <c:pt idx="11" formatCode="0">
                  <c:v>705.9830877715654</c:v>
                </c:pt>
                <c:pt idx="12" formatCode="0">
                  <c:v>751.6133555073973</c:v>
                </c:pt>
                <c:pt idx="13" formatCode="0">
                  <c:v>796.1941498141683</c:v>
                </c:pt>
                <c:pt idx="14" formatCode="0">
                  <c:v>836.4219155678138</c:v>
                </c:pt>
                <c:pt idx="15" formatCode="0">
                  <c:v>860.3059222182576</c:v>
                </c:pt>
                <c:pt idx="16" formatCode="0">
                  <c:v>861.786571449891</c:v>
                </c:pt>
                <c:pt idx="17" formatCode="0">
                  <c:v>841.793853766239</c:v>
                </c:pt>
                <c:pt idx="18" formatCode="0">
                  <c:v>810.0052549922007</c:v>
                </c:pt>
                <c:pt idx="19" formatCode="0">
                  <c:v>770.5606808068708</c:v>
                </c:pt>
                <c:pt idx="20" formatCode="0">
                  <c:v>733.0347403369378</c:v>
                </c:pt>
                <c:pt idx="21" formatCode="0">
                  <c:v>704.012738754811</c:v>
                </c:pt>
                <c:pt idx="22" formatCode="0">
                  <c:v>684.267201298316</c:v>
                </c:pt>
                <c:pt idx="23" formatCode="0">
                  <c:v>674.1526925021767</c:v>
                </c:pt>
                <c:pt idx="24" formatCode="0">
                  <c:v>670.5921675006193</c:v>
                </c:pt>
                <c:pt idx="25" formatCode="0">
                  <c:v>670.478970002713</c:v>
                </c:pt>
                <c:pt idx="26" formatCode="0">
                  <c:v>672.462271975154</c:v>
                </c:pt>
                <c:pt idx="27" formatCode="0">
                  <c:v>675.6911127817646</c:v>
                </c:pt>
                <c:pt idx="28" formatCode="0">
                  <c:v>678.9237705937068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011768"/>
        <c:axId val="-2108008600"/>
      </c:scatterChart>
      <c:valAx>
        <c:axId val="-210801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008600"/>
        <c:crosses val="autoZero"/>
        <c:crossBetween val="midCat"/>
      </c:valAx>
      <c:valAx>
        <c:axId val="-2108008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011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'980014'!$E$3019:$E$3050</c:f>
              <c:numCache>
                <c:formatCode>General</c:formatCode>
                <c:ptCount val="32"/>
                <c:pt idx="0">
                  <c:v>477.0</c:v>
                </c:pt>
                <c:pt idx="1">
                  <c:v>551.0</c:v>
                </c:pt>
                <c:pt idx="2">
                  <c:v>557.0</c:v>
                </c:pt>
                <c:pt idx="3">
                  <c:v>543.0</c:v>
                </c:pt>
                <c:pt idx="4">
                  <c:v>598.0</c:v>
                </c:pt>
                <c:pt idx="5">
                  <c:v>595.0</c:v>
                </c:pt>
                <c:pt idx="6">
                  <c:v>619.0</c:v>
                </c:pt>
                <c:pt idx="7">
                  <c:v>588.0</c:v>
                </c:pt>
                <c:pt idx="8">
                  <c:v>643.0</c:v>
                </c:pt>
                <c:pt idx="9">
                  <c:v>617.0</c:v>
                </c:pt>
                <c:pt idx="10">
                  <c:v>628.0</c:v>
                </c:pt>
                <c:pt idx="11">
                  <c:v>644.0</c:v>
                </c:pt>
                <c:pt idx="12">
                  <c:v>705.0</c:v>
                </c:pt>
                <c:pt idx="13">
                  <c:v>762.0</c:v>
                </c:pt>
                <c:pt idx="14">
                  <c:v>790.0</c:v>
                </c:pt>
                <c:pt idx="15">
                  <c:v>826.0</c:v>
                </c:pt>
                <c:pt idx="16">
                  <c:v>835.0</c:v>
                </c:pt>
                <c:pt idx="17">
                  <c:v>821.0</c:v>
                </c:pt>
                <c:pt idx="18">
                  <c:v>835.0</c:v>
                </c:pt>
                <c:pt idx="19">
                  <c:v>869.0</c:v>
                </c:pt>
                <c:pt idx="20">
                  <c:v>775.0</c:v>
                </c:pt>
                <c:pt idx="21">
                  <c:v>712.0</c:v>
                </c:pt>
                <c:pt idx="22">
                  <c:v>689.0</c:v>
                </c:pt>
                <c:pt idx="23">
                  <c:v>717.0</c:v>
                </c:pt>
                <c:pt idx="24">
                  <c:v>681.0</c:v>
                </c:pt>
                <c:pt idx="25">
                  <c:v>700.0</c:v>
                </c:pt>
                <c:pt idx="26">
                  <c:v>644.0</c:v>
                </c:pt>
                <c:pt idx="27">
                  <c:v>637.0</c:v>
                </c:pt>
                <c:pt idx="28">
                  <c:v>697.0</c:v>
                </c:pt>
                <c:pt idx="29">
                  <c:v>634.0</c:v>
                </c:pt>
                <c:pt idx="30">
                  <c:v>613.0</c:v>
                </c:pt>
                <c:pt idx="31">
                  <c:v>628.0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'980014'!$F$3019:$F$3050</c:f>
              <c:numCache>
                <c:formatCode>General</c:formatCode>
                <c:ptCount val="32"/>
                <c:pt idx="4" formatCode="0">
                  <c:v>595.9919919247059</c:v>
                </c:pt>
                <c:pt idx="5" formatCode="0">
                  <c:v>598.8404939660063</c:v>
                </c:pt>
                <c:pt idx="6" formatCode="0">
                  <c:v>602.432965507364</c:v>
                </c:pt>
                <c:pt idx="7" formatCode="0">
                  <c:v>607.3785775722144</c:v>
                </c:pt>
                <c:pt idx="8" formatCode="0">
                  <c:v>614.7771771006276</c:v>
                </c:pt>
                <c:pt idx="9" formatCode="0">
                  <c:v>626.259247574472</c:v>
                </c:pt>
                <c:pt idx="10" formatCode="0">
                  <c:v>643.007599758061</c:v>
                </c:pt>
                <c:pt idx="11" formatCode="0">
                  <c:v>668.2666444646791</c:v>
                </c:pt>
                <c:pt idx="12" formatCode="0">
                  <c:v>701.611313069064</c:v>
                </c:pt>
                <c:pt idx="13" formatCode="0">
                  <c:v>739.2145548975635</c:v>
                </c:pt>
                <c:pt idx="14" formatCode="0">
                  <c:v>781.2170524198021</c:v>
                </c:pt>
                <c:pt idx="15" formatCode="0">
                  <c:v>818.6312076843636</c:v>
                </c:pt>
                <c:pt idx="16" formatCode="0">
                  <c:v>843.4275197206109</c:v>
                </c:pt>
                <c:pt idx="17" formatCode="0">
                  <c:v>850.2004645073543</c:v>
                </c:pt>
                <c:pt idx="18" formatCode="0">
                  <c:v>839.7574402238982</c:v>
                </c:pt>
                <c:pt idx="19" formatCode="0">
                  <c:v>814.1443115458478</c:v>
                </c:pt>
                <c:pt idx="20" formatCode="0">
                  <c:v>779.195344296891</c:v>
                </c:pt>
                <c:pt idx="21" formatCode="0">
                  <c:v>743.1110141709472</c:v>
                </c:pt>
                <c:pt idx="22" formatCode="0">
                  <c:v>710.3148289672481</c:v>
                </c:pt>
                <c:pt idx="23" formatCode="0">
                  <c:v>686.4885318482864</c:v>
                </c:pt>
                <c:pt idx="24" formatCode="0">
                  <c:v>672.065381343691</c:v>
                </c:pt>
                <c:pt idx="25" formatCode="0">
                  <c:v>663.8997862635328</c:v>
                </c:pt>
                <c:pt idx="26" formatCode="0">
                  <c:v>659.9356175053117</c:v>
                </c:pt>
                <c:pt idx="27" formatCode="0">
                  <c:v>659.2487014188445</c:v>
                </c:pt>
                <c:pt idx="28" formatCode="0">
                  <c:v>660.288555371413</c:v>
                </c:pt>
                <c:pt idx="29" formatCode="0">
                  <c:v>662.384389844246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965880"/>
        <c:axId val="-2107962712"/>
      </c:scatterChart>
      <c:valAx>
        <c:axId val="-210796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962712"/>
        <c:crosses val="autoZero"/>
        <c:crossBetween val="midCat"/>
      </c:valAx>
      <c:valAx>
        <c:axId val="-2107962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965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'980014'!$E$3069:$E$3100</c:f>
              <c:numCache>
                <c:formatCode>General</c:formatCode>
                <c:ptCount val="32"/>
                <c:pt idx="0">
                  <c:v>560.0</c:v>
                </c:pt>
                <c:pt idx="1">
                  <c:v>529.0</c:v>
                </c:pt>
                <c:pt idx="2">
                  <c:v>549.0</c:v>
                </c:pt>
                <c:pt idx="3">
                  <c:v>587.0</c:v>
                </c:pt>
                <c:pt idx="4">
                  <c:v>596.0</c:v>
                </c:pt>
                <c:pt idx="5">
                  <c:v>545.0</c:v>
                </c:pt>
                <c:pt idx="6">
                  <c:v>619.0</c:v>
                </c:pt>
                <c:pt idx="7">
                  <c:v>577.0</c:v>
                </c:pt>
                <c:pt idx="8">
                  <c:v>609.0</c:v>
                </c:pt>
                <c:pt idx="9">
                  <c:v>615.0</c:v>
                </c:pt>
                <c:pt idx="10">
                  <c:v>633.0</c:v>
                </c:pt>
                <c:pt idx="11">
                  <c:v>672.0</c:v>
                </c:pt>
                <c:pt idx="12">
                  <c:v>678.0</c:v>
                </c:pt>
                <c:pt idx="13">
                  <c:v>737.0</c:v>
                </c:pt>
                <c:pt idx="14">
                  <c:v>768.0</c:v>
                </c:pt>
                <c:pt idx="15">
                  <c:v>747.0</c:v>
                </c:pt>
                <c:pt idx="16">
                  <c:v>801.0</c:v>
                </c:pt>
                <c:pt idx="17">
                  <c:v>766.0</c:v>
                </c:pt>
                <c:pt idx="18">
                  <c:v>794.0</c:v>
                </c:pt>
                <c:pt idx="19">
                  <c:v>749.0</c:v>
                </c:pt>
                <c:pt idx="20">
                  <c:v>705.0</c:v>
                </c:pt>
                <c:pt idx="21">
                  <c:v>675.0</c:v>
                </c:pt>
                <c:pt idx="22">
                  <c:v>683.0</c:v>
                </c:pt>
                <c:pt idx="23">
                  <c:v>666.0</c:v>
                </c:pt>
                <c:pt idx="24">
                  <c:v>680.0</c:v>
                </c:pt>
                <c:pt idx="25">
                  <c:v>629.0</c:v>
                </c:pt>
                <c:pt idx="26">
                  <c:v>632.0</c:v>
                </c:pt>
                <c:pt idx="27">
                  <c:v>643.0</c:v>
                </c:pt>
                <c:pt idx="28">
                  <c:v>680.0</c:v>
                </c:pt>
                <c:pt idx="29">
                  <c:v>640.0</c:v>
                </c:pt>
                <c:pt idx="30">
                  <c:v>622.0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'980014'!$F$3069:$F$3100</c:f>
              <c:numCache>
                <c:formatCode>General</c:formatCode>
                <c:ptCount val="32"/>
                <c:pt idx="4" formatCode="0">
                  <c:v>577.1937736873586</c:v>
                </c:pt>
                <c:pt idx="5" formatCode="0">
                  <c:v>580.8750050676893</c:v>
                </c:pt>
                <c:pt idx="6" formatCode="0">
                  <c:v>585.7701440637797</c:v>
                </c:pt>
                <c:pt idx="7" formatCode="0">
                  <c:v>592.682433677449</c:v>
                </c:pt>
                <c:pt idx="8" formatCode="0">
                  <c:v>602.7484928620657</c:v>
                </c:pt>
                <c:pt idx="9" formatCode="0">
                  <c:v>617.2807420711693</c:v>
                </c:pt>
                <c:pt idx="10" formatCode="0">
                  <c:v>636.5453671282067</c:v>
                </c:pt>
                <c:pt idx="11" formatCode="0">
                  <c:v>662.6235226911247</c:v>
                </c:pt>
                <c:pt idx="12" formatCode="0">
                  <c:v>693.2814465127898</c:v>
                </c:pt>
                <c:pt idx="13" formatCode="0">
                  <c:v>723.974817731683</c:v>
                </c:pt>
                <c:pt idx="14" formatCode="0">
                  <c:v>753.9343477057629</c:v>
                </c:pt>
                <c:pt idx="15" formatCode="0">
                  <c:v>776.090216207623</c:v>
                </c:pt>
                <c:pt idx="16" formatCode="0">
                  <c:v>785.9183868002793</c:v>
                </c:pt>
                <c:pt idx="17" formatCode="0">
                  <c:v>781.9346983007167</c:v>
                </c:pt>
                <c:pt idx="18" formatCode="0">
                  <c:v>767.5212106713436</c:v>
                </c:pt>
                <c:pt idx="19" formatCode="0">
                  <c:v>744.5363602351893</c:v>
                </c:pt>
                <c:pt idx="20" formatCode="0">
                  <c:v>718.1008808800494</c:v>
                </c:pt>
                <c:pt idx="21" formatCode="0">
                  <c:v>693.5418303729802</c:v>
                </c:pt>
                <c:pt idx="22" formatCode="0">
                  <c:v>672.997471800111</c:v>
                </c:pt>
                <c:pt idx="23" formatCode="0">
                  <c:v>659.2232896753783</c:v>
                </c:pt>
                <c:pt idx="24" formatCode="0">
                  <c:v>651.663816135209</c:v>
                </c:pt>
                <c:pt idx="25" formatCode="0">
                  <c:v>648.0699515027992</c:v>
                </c:pt>
                <c:pt idx="26" formatCode="0">
                  <c:v>647.1788053368297</c:v>
                </c:pt>
                <c:pt idx="27" formatCode="0">
                  <c:v>648.3321204409301</c:v>
                </c:pt>
                <c:pt idx="28" formatCode="0">
                  <c:v>650.3147753893106</c:v>
                </c:pt>
                <c:pt idx="29" formatCode="0">
                  <c:v>653.1058981259458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920120"/>
        <c:axId val="-2107916952"/>
      </c:scatterChart>
      <c:valAx>
        <c:axId val="-210792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916952"/>
        <c:crosses val="autoZero"/>
        <c:crossBetween val="midCat"/>
      </c:valAx>
      <c:valAx>
        <c:axId val="-210791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920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'980014'!$E$3119:$E$3150</c:f>
              <c:numCache>
                <c:formatCode>General</c:formatCode>
                <c:ptCount val="32"/>
                <c:pt idx="0">
                  <c:v>823.0</c:v>
                </c:pt>
                <c:pt idx="1">
                  <c:v>848.0</c:v>
                </c:pt>
                <c:pt idx="2">
                  <c:v>815.0</c:v>
                </c:pt>
                <c:pt idx="3">
                  <c:v>909.0</c:v>
                </c:pt>
                <c:pt idx="4">
                  <c:v>840.0</c:v>
                </c:pt>
                <c:pt idx="5">
                  <c:v>1019.0</c:v>
                </c:pt>
                <c:pt idx="6">
                  <c:v>948.0</c:v>
                </c:pt>
                <c:pt idx="7">
                  <c:v>980.0</c:v>
                </c:pt>
                <c:pt idx="8">
                  <c:v>1000.0</c:v>
                </c:pt>
                <c:pt idx="9">
                  <c:v>1090.0</c:v>
                </c:pt>
                <c:pt idx="10">
                  <c:v>1125.0</c:v>
                </c:pt>
                <c:pt idx="11">
                  <c:v>1114.0</c:v>
                </c:pt>
                <c:pt idx="12">
                  <c:v>1211.0</c:v>
                </c:pt>
                <c:pt idx="13">
                  <c:v>1247.0</c:v>
                </c:pt>
                <c:pt idx="14">
                  <c:v>1234.0</c:v>
                </c:pt>
                <c:pt idx="15">
                  <c:v>1296.0</c:v>
                </c:pt>
                <c:pt idx="16">
                  <c:v>1285.0</c:v>
                </c:pt>
                <c:pt idx="17">
                  <c:v>1183.0</c:v>
                </c:pt>
                <c:pt idx="18">
                  <c:v>1218.0</c:v>
                </c:pt>
                <c:pt idx="19">
                  <c:v>1174.0</c:v>
                </c:pt>
                <c:pt idx="20">
                  <c:v>1155.0</c:v>
                </c:pt>
                <c:pt idx="21">
                  <c:v>1146.0</c:v>
                </c:pt>
                <c:pt idx="22">
                  <c:v>1086.0</c:v>
                </c:pt>
                <c:pt idx="23">
                  <c:v>1068.0</c:v>
                </c:pt>
                <c:pt idx="24">
                  <c:v>1103.0</c:v>
                </c:pt>
                <c:pt idx="25">
                  <c:v>1067.0</c:v>
                </c:pt>
                <c:pt idx="26">
                  <c:v>1061.0</c:v>
                </c:pt>
                <c:pt idx="27">
                  <c:v>1054.0</c:v>
                </c:pt>
                <c:pt idx="28">
                  <c:v>1049.0</c:v>
                </c:pt>
                <c:pt idx="29">
                  <c:v>1008.0</c:v>
                </c:pt>
                <c:pt idx="30">
                  <c:v>985.0</c:v>
                </c:pt>
                <c:pt idx="31">
                  <c:v>1012.0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'980014'!$F$3119:$F$3150</c:f>
              <c:numCache>
                <c:formatCode>General</c:formatCode>
                <c:ptCount val="32"/>
                <c:pt idx="4" formatCode="0">
                  <c:v>897.0654630968543</c:v>
                </c:pt>
                <c:pt idx="5" formatCode="0">
                  <c:v>921.1230397225892</c:v>
                </c:pt>
                <c:pt idx="6" formatCode="0">
                  <c:v>951.686689855289</c:v>
                </c:pt>
                <c:pt idx="7" formatCode="0">
                  <c:v>988.3427517637076</c:v>
                </c:pt>
                <c:pt idx="8" formatCode="0">
                  <c:v>1029.669812108008</c:v>
                </c:pt>
                <c:pt idx="9" formatCode="0">
                  <c:v>1073.767070792043</c:v>
                </c:pt>
                <c:pt idx="10" formatCode="0">
                  <c:v>1116.770764292384</c:v>
                </c:pt>
                <c:pt idx="11" formatCode="0">
                  <c:v>1159.816496189088</c:v>
                </c:pt>
                <c:pt idx="12" formatCode="0">
                  <c:v>1197.489616788536</c:v>
                </c:pt>
                <c:pt idx="13" formatCode="0">
                  <c:v>1225.919224395418</c:v>
                </c:pt>
                <c:pt idx="14" formatCode="0">
                  <c:v>1246.153998002395</c:v>
                </c:pt>
                <c:pt idx="15" formatCode="0">
                  <c:v>1254.707643439801</c:v>
                </c:pt>
                <c:pt idx="16" formatCode="0">
                  <c:v>1251.243600362249</c:v>
                </c:pt>
                <c:pt idx="17" formatCode="0">
                  <c:v>1237.157008683035</c:v>
                </c:pt>
                <c:pt idx="18" formatCode="0">
                  <c:v>1216.742475447412</c:v>
                </c:pt>
                <c:pt idx="19" formatCode="0">
                  <c:v>1189.805434625718</c:v>
                </c:pt>
                <c:pt idx="20" formatCode="0">
                  <c:v>1159.953922050763</c:v>
                </c:pt>
                <c:pt idx="21" formatCode="0">
                  <c:v>1130.819366920494</c:v>
                </c:pt>
                <c:pt idx="22" formatCode="0">
                  <c:v>1103.393123190938</c:v>
                </c:pt>
                <c:pt idx="23" formatCode="0">
                  <c:v>1081.239319963895</c:v>
                </c:pt>
                <c:pt idx="24" formatCode="0">
                  <c:v>1065.507437254393</c:v>
                </c:pt>
                <c:pt idx="25" formatCode="0">
                  <c:v>1054.527008499687</c:v>
                </c:pt>
                <c:pt idx="26" formatCode="0">
                  <c:v>1047.232034451023</c:v>
                </c:pt>
                <c:pt idx="27" formatCode="0">
                  <c:v>1044.000031877305</c:v>
                </c:pt>
                <c:pt idx="28" formatCode="0">
                  <c:v>1044.165576185618</c:v>
                </c:pt>
                <c:pt idx="29" formatCode="0">
                  <c:v>1046.888595296446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874360"/>
        <c:axId val="-2107871192"/>
      </c:scatterChart>
      <c:valAx>
        <c:axId val="-210787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871192"/>
        <c:crosses val="autoZero"/>
        <c:crossBetween val="midCat"/>
      </c:valAx>
      <c:valAx>
        <c:axId val="-2107871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874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'980014'!$E$3169:$E$3200</c:f>
              <c:numCache>
                <c:formatCode>General</c:formatCode>
                <c:ptCount val="32"/>
                <c:pt idx="0">
                  <c:v>731.0</c:v>
                </c:pt>
                <c:pt idx="1">
                  <c:v>783.0</c:v>
                </c:pt>
                <c:pt idx="2">
                  <c:v>854.0</c:v>
                </c:pt>
                <c:pt idx="3">
                  <c:v>896.0</c:v>
                </c:pt>
                <c:pt idx="4">
                  <c:v>869.0</c:v>
                </c:pt>
                <c:pt idx="5">
                  <c:v>980.0</c:v>
                </c:pt>
                <c:pt idx="6">
                  <c:v>971.0</c:v>
                </c:pt>
                <c:pt idx="7">
                  <c:v>973.0</c:v>
                </c:pt>
                <c:pt idx="8">
                  <c:v>987.0</c:v>
                </c:pt>
                <c:pt idx="9">
                  <c:v>977.0</c:v>
                </c:pt>
                <c:pt idx="10">
                  <c:v>1048.0</c:v>
                </c:pt>
                <c:pt idx="11">
                  <c:v>1088.0</c:v>
                </c:pt>
                <c:pt idx="12">
                  <c:v>1113.0</c:v>
                </c:pt>
                <c:pt idx="13">
                  <c:v>1196.0</c:v>
                </c:pt>
                <c:pt idx="14">
                  <c:v>1259.0</c:v>
                </c:pt>
                <c:pt idx="15">
                  <c:v>1259.0</c:v>
                </c:pt>
                <c:pt idx="16">
                  <c:v>1310.0</c:v>
                </c:pt>
                <c:pt idx="17">
                  <c:v>1269.0</c:v>
                </c:pt>
                <c:pt idx="18">
                  <c:v>1249.0</c:v>
                </c:pt>
                <c:pt idx="19">
                  <c:v>1190.0</c:v>
                </c:pt>
                <c:pt idx="20">
                  <c:v>1168.0</c:v>
                </c:pt>
                <c:pt idx="21">
                  <c:v>1238.0</c:v>
                </c:pt>
                <c:pt idx="22">
                  <c:v>1126.0</c:v>
                </c:pt>
                <c:pt idx="23">
                  <c:v>1092.0</c:v>
                </c:pt>
                <c:pt idx="24">
                  <c:v>1117.0</c:v>
                </c:pt>
                <c:pt idx="25">
                  <c:v>1117.0</c:v>
                </c:pt>
                <c:pt idx="26">
                  <c:v>1032.0</c:v>
                </c:pt>
                <c:pt idx="27">
                  <c:v>1006.0</c:v>
                </c:pt>
                <c:pt idx="28">
                  <c:v>1058.0</c:v>
                </c:pt>
                <c:pt idx="29">
                  <c:v>1081.0</c:v>
                </c:pt>
                <c:pt idx="30">
                  <c:v>990.0</c:v>
                </c:pt>
                <c:pt idx="31">
                  <c:v>1135.0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'980014'!$F$3169:$F$3200</c:f>
              <c:numCache>
                <c:formatCode>General</c:formatCode>
                <c:ptCount val="32"/>
                <c:pt idx="4" formatCode="0">
                  <c:v>921.3031871739352</c:v>
                </c:pt>
                <c:pt idx="5" formatCode="0">
                  <c:v>930.525705671799</c:v>
                </c:pt>
                <c:pt idx="6" formatCode="0">
                  <c:v>943.1993620105084</c:v>
                </c:pt>
                <c:pt idx="7" formatCode="0">
                  <c:v>960.5951657613016</c:v>
                </c:pt>
                <c:pt idx="8" formatCode="0">
                  <c:v>983.8921118251847</c:v>
                </c:pt>
                <c:pt idx="9" formatCode="0">
                  <c:v>1013.961310017973</c:v>
                </c:pt>
                <c:pt idx="10" formatCode="0">
                  <c:v>1049.54180005525</c:v>
                </c:pt>
                <c:pt idx="11" formatCode="0">
                  <c:v>1092.954577953709</c:v>
                </c:pt>
                <c:pt idx="12" formatCode="0">
                  <c:v>1139.771875640816</c:v>
                </c:pt>
                <c:pt idx="13" formatCode="0">
                  <c:v>1183.956530617709</c:v>
                </c:pt>
                <c:pt idx="14" formatCode="0">
                  <c:v>1225.950225587094</c:v>
                </c:pt>
                <c:pt idx="15" formatCode="0">
                  <c:v>1257.848645134884</c:v>
                </c:pt>
                <c:pt idx="16" formatCode="0">
                  <c:v>1275.078362399015</c:v>
                </c:pt>
                <c:pt idx="17" formatCode="0">
                  <c:v>1275.782732730396</c:v>
                </c:pt>
                <c:pt idx="18" formatCode="0">
                  <c:v>1262.656777919282</c:v>
                </c:pt>
                <c:pt idx="19" formatCode="0">
                  <c:v>1237.017743270667</c:v>
                </c:pt>
                <c:pt idx="20" formatCode="0">
                  <c:v>1203.22003204966</c:v>
                </c:pt>
                <c:pt idx="21" formatCode="0">
                  <c:v>1167.241757186034</c:v>
                </c:pt>
                <c:pt idx="22" formatCode="0">
                  <c:v>1132.003573402265</c:v>
                </c:pt>
                <c:pt idx="23" formatCode="0">
                  <c:v>1103.327091045735</c:v>
                </c:pt>
                <c:pt idx="24" formatCode="0">
                  <c:v>1083.270428248783</c:v>
                </c:pt>
                <c:pt idx="25" formatCode="0">
                  <c:v>1069.675987898914</c:v>
                </c:pt>
                <c:pt idx="26" formatCode="0">
                  <c:v>1060.991261419082</c:v>
                </c:pt>
                <c:pt idx="27" formatCode="0">
                  <c:v>1057.278815259485</c:v>
                </c:pt>
                <c:pt idx="28" formatCode="0">
                  <c:v>1057.338117627369</c:v>
                </c:pt>
                <c:pt idx="29" formatCode="0">
                  <c:v>1059.875955713266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828600"/>
        <c:axId val="-2107825432"/>
      </c:scatterChart>
      <c:valAx>
        <c:axId val="-2107828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825432"/>
        <c:crosses val="autoZero"/>
        <c:crossBetween val="midCat"/>
      </c:valAx>
      <c:valAx>
        <c:axId val="-2107825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828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'980014'!$E$3219:$E$3250</c:f>
              <c:numCache>
                <c:formatCode>General</c:formatCode>
                <c:ptCount val="32"/>
                <c:pt idx="0">
                  <c:v>793.0</c:v>
                </c:pt>
                <c:pt idx="1">
                  <c:v>820.0</c:v>
                </c:pt>
                <c:pt idx="2">
                  <c:v>906.0</c:v>
                </c:pt>
                <c:pt idx="3">
                  <c:v>938.0</c:v>
                </c:pt>
                <c:pt idx="4">
                  <c:v>895.0</c:v>
                </c:pt>
                <c:pt idx="5">
                  <c:v>918.0</c:v>
                </c:pt>
                <c:pt idx="6">
                  <c:v>999.0</c:v>
                </c:pt>
                <c:pt idx="7">
                  <c:v>938.0</c:v>
                </c:pt>
                <c:pt idx="8">
                  <c:v>992.0</c:v>
                </c:pt>
                <c:pt idx="9">
                  <c:v>999.0</c:v>
                </c:pt>
                <c:pt idx="10">
                  <c:v>1048.0</c:v>
                </c:pt>
                <c:pt idx="11">
                  <c:v>1071.0</c:v>
                </c:pt>
                <c:pt idx="12">
                  <c:v>1107.0</c:v>
                </c:pt>
                <c:pt idx="13">
                  <c:v>1230.0</c:v>
                </c:pt>
                <c:pt idx="14">
                  <c:v>1204.0</c:v>
                </c:pt>
                <c:pt idx="15">
                  <c:v>1254.0</c:v>
                </c:pt>
                <c:pt idx="16">
                  <c:v>1257.0</c:v>
                </c:pt>
                <c:pt idx="17">
                  <c:v>1225.0</c:v>
                </c:pt>
                <c:pt idx="18">
                  <c:v>1176.0</c:v>
                </c:pt>
                <c:pt idx="19">
                  <c:v>1157.0</c:v>
                </c:pt>
                <c:pt idx="20">
                  <c:v>1160.0</c:v>
                </c:pt>
                <c:pt idx="21">
                  <c:v>1135.0</c:v>
                </c:pt>
                <c:pt idx="22">
                  <c:v>1064.0</c:v>
                </c:pt>
                <c:pt idx="23">
                  <c:v>1058.0</c:v>
                </c:pt>
                <c:pt idx="24">
                  <c:v>1020.0</c:v>
                </c:pt>
                <c:pt idx="25">
                  <c:v>1014.0</c:v>
                </c:pt>
                <c:pt idx="26">
                  <c:v>1070.0</c:v>
                </c:pt>
                <c:pt idx="27">
                  <c:v>1069.0</c:v>
                </c:pt>
                <c:pt idx="28">
                  <c:v>1072.0</c:v>
                </c:pt>
                <c:pt idx="29">
                  <c:v>1018.0</c:v>
                </c:pt>
                <c:pt idx="30">
                  <c:v>1058.0</c:v>
                </c:pt>
                <c:pt idx="31">
                  <c:v>1003.0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'980014'!$F$3219:$F$3250</c:f>
              <c:numCache>
                <c:formatCode>General</c:formatCode>
                <c:ptCount val="32"/>
                <c:pt idx="4" formatCode="0">
                  <c:v>920.4178676988307</c:v>
                </c:pt>
                <c:pt idx="5" formatCode="0">
                  <c:v>928.3969305210315</c:v>
                </c:pt>
                <c:pt idx="6" formatCode="0">
                  <c:v>939.5253403039687</c:v>
                </c:pt>
                <c:pt idx="7" formatCode="0">
                  <c:v>955.3515816634455</c:v>
                </c:pt>
                <c:pt idx="8" formatCode="0">
                  <c:v>977.5174959908026</c:v>
                </c:pt>
                <c:pt idx="9" formatCode="0">
                  <c:v>1007.340342550908</c:v>
                </c:pt>
                <c:pt idx="10" formatCode="0">
                  <c:v>1043.681238141686</c:v>
                </c:pt>
                <c:pt idx="11" formatCode="0">
                  <c:v>1088.586766896441</c:v>
                </c:pt>
                <c:pt idx="12" formatCode="0">
                  <c:v>1136.543751476042</c:v>
                </c:pt>
                <c:pt idx="13" formatCode="0">
                  <c:v>1180.049987049756</c:v>
                </c:pt>
                <c:pt idx="14" formatCode="0">
                  <c:v>1217.875519527455</c:v>
                </c:pt>
                <c:pt idx="15" formatCode="0">
                  <c:v>1241.080238907323</c:v>
                </c:pt>
                <c:pt idx="16" formatCode="0">
                  <c:v>1245.636535800961</c:v>
                </c:pt>
                <c:pt idx="17" formatCode="0">
                  <c:v>1231.940873404567</c:v>
                </c:pt>
                <c:pt idx="18" formatCode="0">
                  <c:v>1206.559786023544</c:v>
                </c:pt>
                <c:pt idx="19" formatCode="0">
                  <c:v>1171.6560786111</c:v>
                </c:pt>
                <c:pt idx="20" formatCode="0">
                  <c:v>1134.33063338846</c:v>
                </c:pt>
                <c:pt idx="21" formatCode="0">
                  <c:v>1101.062690439097</c:v>
                </c:pt>
                <c:pt idx="22" formatCode="0">
                  <c:v>1073.944466458582</c:v>
                </c:pt>
                <c:pt idx="23" formatCode="0">
                  <c:v>1056.121484621504</c:v>
                </c:pt>
                <c:pt idx="24" formatCode="0">
                  <c:v>1046.602374580906</c:v>
                </c:pt>
                <c:pt idx="25" formatCode="0">
                  <c:v>1042.411477792661</c:v>
                </c:pt>
                <c:pt idx="26" formatCode="0">
                  <c:v>1041.985161288327</c:v>
                </c:pt>
                <c:pt idx="27" formatCode="0">
                  <c:v>1044.488797994353</c:v>
                </c:pt>
                <c:pt idx="28" formatCode="0">
                  <c:v>1048.112883735731</c:v>
                </c:pt>
                <c:pt idx="29" formatCode="0">
                  <c:v>1053.065352201563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782984"/>
        <c:axId val="-2107779816"/>
      </c:scatterChart>
      <c:valAx>
        <c:axId val="-210778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779816"/>
        <c:crosses val="autoZero"/>
        <c:crossBetween val="midCat"/>
      </c:valAx>
      <c:valAx>
        <c:axId val="-2107779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782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'980014'!$E$3269:$E$3300</c:f>
              <c:numCache>
                <c:formatCode>General</c:formatCode>
                <c:ptCount val="32"/>
                <c:pt idx="0">
                  <c:v>484.0</c:v>
                </c:pt>
                <c:pt idx="1">
                  <c:v>549.0</c:v>
                </c:pt>
                <c:pt idx="2">
                  <c:v>554.0</c:v>
                </c:pt>
                <c:pt idx="3">
                  <c:v>529.0</c:v>
                </c:pt>
                <c:pt idx="4">
                  <c:v>579.0</c:v>
                </c:pt>
                <c:pt idx="5">
                  <c:v>576.0</c:v>
                </c:pt>
                <c:pt idx="6">
                  <c:v>569.0</c:v>
                </c:pt>
                <c:pt idx="7">
                  <c:v>597.0</c:v>
                </c:pt>
                <c:pt idx="8">
                  <c:v>612.0</c:v>
                </c:pt>
                <c:pt idx="9">
                  <c:v>628.0</c:v>
                </c:pt>
                <c:pt idx="10">
                  <c:v>683.0</c:v>
                </c:pt>
                <c:pt idx="11">
                  <c:v>657.0</c:v>
                </c:pt>
                <c:pt idx="12">
                  <c:v>700.0</c:v>
                </c:pt>
                <c:pt idx="13">
                  <c:v>729.0</c:v>
                </c:pt>
                <c:pt idx="14">
                  <c:v>729.0</c:v>
                </c:pt>
                <c:pt idx="15">
                  <c:v>828.0</c:v>
                </c:pt>
                <c:pt idx="16">
                  <c:v>862.0</c:v>
                </c:pt>
                <c:pt idx="17">
                  <c:v>807.0</c:v>
                </c:pt>
                <c:pt idx="18">
                  <c:v>879.0</c:v>
                </c:pt>
                <c:pt idx="19">
                  <c:v>786.0</c:v>
                </c:pt>
                <c:pt idx="20">
                  <c:v>742.0</c:v>
                </c:pt>
                <c:pt idx="21">
                  <c:v>744.0</c:v>
                </c:pt>
                <c:pt idx="22">
                  <c:v>761.0</c:v>
                </c:pt>
                <c:pt idx="23">
                  <c:v>658.0</c:v>
                </c:pt>
                <c:pt idx="24">
                  <c:v>709.0</c:v>
                </c:pt>
                <c:pt idx="25">
                  <c:v>659.0</c:v>
                </c:pt>
                <c:pt idx="26">
                  <c:v>636.0</c:v>
                </c:pt>
                <c:pt idx="27">
                  <c:v>680.0</c:v>
                </c:pt>
                <c:pt idx="28">
                  <c:v>648.0</c:v>
                </c:pt>
                <c:pt idx="29">
                  <c:v>623.0</c:v>
                </c:pt>
                <c:pt idx="30">
                  <c:v>652.0</c:v>
                </c:pt>
                <c:pt idx="31">
                  <c:v>623.0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'980014'!$F$3269:$F$3300</c:f>
              <c:numCache>
                <c:formatCode>General</c:formatCode>
                <c:ptCount val="32"/>
                <c:pt idx="4" formatCode="0">
                  <c:v>576.8909662343906</c:v>
                </c:pt>
                <c:pt idx="5" formatCode="0">
                  <c:v>580.8602604002347</c:v>
                </c:pt>
                <c:pt idx="6" formatCode="0">
                  <c:v>586.4027140666233</c:v>
                </c:pt>
                <c:pt idx="7" formatCode="0">
                  <c:v>594.3962052769182</c:v>
                </c:pt>
                <c:pt idx="8" formatCode="0">
                  <c:v>605.9310278522586</c:v>
                </c:pt>
                <c:pt idx="9" formatCode="0">
                  <c:v>622.1724455737158</c:v>
                </c:pt>
                <c:pt idx="10" formatCode="0">
                  <c:v>643.1746216398804</c:v>
                </c:pt>
                <c:pt idx="11" formatCode="0">
                  <c:v>671.1862989791098</c:v>
                </c:pt>
                <c:pt idx="12" formatCode="0">
                  <c:v>704.2146118693336</c:v>
                </c:pt>
                <c:pt idx="13" formatCode="0">
                  <c:v>738.2090138430608</c:v>
                </c:pt>
                <c:pt idx="14" formatCode="0">
                  <c:v>773.639304045674</c:v>
                </c:pt>
                <c:pt idx="15" formatCode="0">
                  <c:v>803.877838320811</c:v>
                </c:pt>
                <c:pt idx="16" formatCode="0">
                  <c:v>823.9732989106697</c:v>
                </c:pt>
                <c:pt idx="17" formatCode="0">
                  <c:v>830.7614788019537</c:v>
                </c:pt>
                <c:pt idx="18" formatCode="0">
                  <c:v>824.742545089749</c:v>
                </c:pt>
                <c:pt idx="19" formatCode="0">
                  <c:v>806.911445169294</c:v>
                </c:pt>
                <c:pt idx="20" formatCode="0">
                  <c:v>780.251472965491</c:v>
                </c:pt>
                <c:pt idx="21" formatCode="0">
                  <c:v>749.9618465357967</c:v>
                </c:pt>
                <c:pt idx="22" formatCode="0">
                  <c:v>719.0244679709434</c:v>
                </c:pt>
                <c:pt idx="23" formatCode="0">
                  <c:v>693.0462813147424</c:v>
                </c:pt>
                <c:pt idx="24" formatCode="0">
                  <c:v>674.3572066284614</c:v>
                </c:pt>
                <c:pt idx="25" formatCode="0">
                  <c:v>661.2250846257323</c:v>
                </c:pt>
                <c:pt idx="26" formatCode="0">
                  <c:v>652.2136153432537</c:v>
                </c:pt>
                <c:pt idx="27" formatCode="0">
                  <c:v>647.3848213737832</c:v>
                </c:pt>
                <c:pt idx="28" formatCode="0">
                  <c:v>645.9428897873303</c:v>
                </c:pt>
                <c:pt idx="29" formatCode="0">
                  <c:v>646.3260784188734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736840"/>
        <c:axId val="-2107733672"/>
      </c:scatterChart>
      <c:valAx>
        <c:axId val="-210773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733672"/>
        <c:crosses val="autoZero"/>
        <c:crossBetween val="midCat"/>
      </c:valAx>
      <c:valAx>
        <c:axId val="-2107733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736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'980014'!$E$3319:$E$3350</c:f>
              <c:numCache>
                <c:formatCode>General</c:formatCode>
                <c:ptCount val="32"/>
                <c:pt idx="0">
                  <c:v>485.0</c:v>
                </c:pt>
                <c:pt idx="1">
                  <c:v>484.0</c:v>
                </c:pt>
                <c:pt idx="2">
                  <c:v>562.0</c:v>
                </c:pt>
                <c:pt idx="3">
                  <c:v>552.0</c:v>
                </c:pt>
                <c:pt idx="4">
                  <c:v>571.0</c:v>
                </c:pt>
                <c:pt idx="5">
                  <c:v>615.0</c:v>
                </c:pt>
                <c:pt idx="6">
                  <c:v>582.0</c:v>
                </c:pt>
                <c:pt idx="7">
                  <c:v>578.0</c:v>
                </c:pt>
                <c:pt idx="8">
                  <c:v>636.0</c:v>
                </c:pt>
                <c:pt idx="9">
                  <c:v>651.0</c:v>
                </c:pt>
                <c:pt idx="10">
                  <c:v>666.0</c:v>
                </c:pt>
                <c:pt idx="11">
                  <c:v>667.0</c:v>
                </c:pt>
                <c:pt idx="12">
                  <c:v>757.0</c:v>
                </c:pt>
                <c:pt idx="13">
                  <c:v>774.0</c:v>
                </c:pt>
                <c:pt idx="14">
                  <c:v>852.0</c:v>
                </c:pt>
                <c:pt idx="15">
                  <c:v>863.0</c:v>
                </c:pt>
                <c:pt idx="16">
                  <c:v>920.0</c:v>
                </c:pt>
                <c:pt idx="17">
                  <c:v>898.0</c:v>
                </c:pt>
                <c:pt idx="18">
                  <c:v>820.0</c:v>
                </c:pt>
                <c:pt idx="19">
                  <c:v>819.0</c:v>
                </c:pt>
                <c:pt idx="20">
                  <c:v>729.0</c:v>
                </c:pt>
                <c:pt idx="21">
                  <c:v>708.0</c:v>
                </c:pt>
                <c:pt idx="22">
                  <c:v>651.0</c:v>
                </c:pt>
                <c:pt idx="23">
                  <c:v>686.0</c:v>
                </c:pt>
                <c:pt idx="24">
                  <c:v>657.0</c:v>
                </c:pt>
                <c:pt idx="25">
                  <c:v>688.0</c:v>
                </c:pt>
                <c:pt idx="26">
                  <c:v>637.0</c:v>
                </c:pt>
                <c:pt idx="27">
                  <c:v>664.0</c:v>
                </c:pt>
                <c:pt idx="28">
                  <c:v>666.0</c:v>
                </c:pt>
                <c:pt idx="29">
                  <c:v>694.0</c:v>
                </c:pt>
                <c:pt idx="30">
                  <c:v>619.0</c:v>
                </c:pt>
                <c:pt idx="31">
                  <c:v>719.0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'980014'!$F$3319:$F$3350</c:f>
              <c:numCache>
                <c:formatCode>General</c:formatCode>
                <c:ptCount val="32"/>
                <c:pt idx="4" formatCode="0">
                  <c:v>588.7466903915332</c:v>
                </c:pt>
                <c:pt idx="5" formatCode="0">
                  <c:v>592.213876125892</c:v>
                </c:pt>
                <c:pt idx="6" formatCode="0">
                  <c:v>596.4599861799045</c:v>
                </c:pt>
                <c:pt idx="7" formatCode="0">
                  <c:v>602.2875651751824</c:v>
                </c:pt>
                <c:pt idx="8" formatCode="0">
                  <c:v>611.4050225956536</c:v>
                </c:pt>
                <c:pt idx="9" formatCode="0">
                  <c:v>626.6248282257585</c:v>
                </c:pt>
                <c:pt idx="10" formatCode="0">
                  <c:v>650.3709028634636</c:v>
                </c:pt>
                <c:pt idx="11" formatCode="0">
                  <c:v>687.8095739521536</c:v>
                </c:pt>
                <c:pt idx="12" formatCode="0">
                  <c:v>737.7542901768857</c:v>
                </c:pt>
                <c:pt idx="13" formatCode="0">
                  <c:v>792.2707318454087</c:v>
                </c:pt>
                <c:pt idx="14" formatCode="0">
                  <c:v>847.655899545051</c:v>
                </c:pt>
                <c:pt idx="15" formatCode="0">
                  <c:v>887.036361787926</c:v>
                </c:pt>
                <c:pt idx="16" formatCode="0">
                  <c:v>898.7007880537395</c:v>
                </c:pt>
                <c:pt idx="17" formatCode="0">
                  <c:v>880.2258968933787</c:v>
                </c:pt>
                <c:pt idx="18" formatCode="0">
                  <c:v>842.6383240216623</c:v>
                </c:pt>
                <c:pt idx="19" formatCode="0">
                  <c:v>792.572808806692</c:v>
                </c:pt>
                <c:pt idx="20" formatCode="0">
                  <c:v>743.6841769239637</c:v>
                </c:pt>
                <c:pt idx="21" formatCode="0">
                  <c:v>705.8268553185306</c:v>
                </c:pt>
                <c:pt idx="22" formatCode="0">
                  <c:v>680.4284408377084</c:v>
                </c:pt>
                <c:pt idx="23" formatCode="0">
                  <c:v>667.6584837908606</c:v>
                </c:pt>
                <c:pt idx="24" formatCode="0">
                  <c:v>663.1188884339951</c:v>
                </c:pt>
                <c:pt idx="25" formatCode="0">
                  <c:v>662.6506849575848</c:v>
                </c:pt>
                <c:pt idx="26" formatCode="0">
                  <c:v>664.4416902965144</c:v>
                </c:pt>
                <c:pt idx="27" formatCode="0">
                  <c:v>667.4602878042762</c:v>
                </c:pt>
                <c:pt idx="28" formatCode="0">
                  <c:v>670.4631070560638</c:v>
                </c:pt>
                <c:pt idx="29" formatCode="0">
                  <c:v>674.0001395328918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690632"/>
        <c:axId val="-2107687464"/>
      </c:scatterChart>
      <c:valAx>
        <c:axId val="-210769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687464"/>
        <c:crosses val="autoZero"/>
        <c:crossBetween val="midCat"/>
      </c:valAx>
      <c:valAx>
        <c:axId val="-210768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690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'980014'!$E$3369:$E$3400</c:f>
              <c:numCache>
                <c:formatCode>General</c:formatCode>
                <c:ptCount val="32"/>
                <c:pt idx="0">
                  <c:v>518.0</c:v>
                </c:pt>
                <c:pt idx="1">
                  <c:v>523.0</c:v>
                </c:pt>
                <c:pt idx="2">
                  <c:v>541.0</c:v>
                </c:pt>
                <c:pt idx="3">
                  <c:v>569.0</c:v>
                </c:pt>
                <c:pt idx="4">
                  <c:v>586.0</c:v>
                </c:pt>
                <c:pt idx="5">
                  <c:v>617.0</c:v>
                </c:pt>
                <c:pt idx="6">
                  <c:v>636.0</c:v>
                </c:pt>
                <c:pt idx="7">
                  <c:v>641.0</c:v>
                </c:pt>
                <c:pt idx="8">
                  <c:v>617.0</c:v>
                </c:pt>
                <c:pt idx="9">
                  <c:v>649.0</c:v>
                </c:pt>
                <c:pt idx="10">
                  <c:v>698.0</c:v>
                </c:pt>
                <c:pt idx="11">
                  <c:v>688.0</c:v>
                </c:pt>
                <c:pt idx="12">
                  <c:v>742.0</c:v>
                </c:pt>
                <c:pt idx="13">
                  <c:v>802.0</c:v>
                </c:pt>
                <c:pt idx="14">
                  <c:v>892.0</c:v>
                </c:pt>
                <c:pt idx="15">
                  <c:v>875.0</c:v>
                </c:pt>
                <c:pt idx="16">
                  <c:v>854.0</c:v>
                </c:pt>
                <c:pt idx="17">
                  <c:v>880.0</c:v>
                </c:pt>
                <c:pt idx="18">
                  <c:v>786.0</c:v>
                </c:pt>
                <c:pt idx="19">
                  <c:v>754.0</c:v>
                </c:pt>
                <c:pt idx="20">
                  <c:v>772.0</c:v>
                </c:pt>
                <c:pt idx="21">
                  <c:v>709.0</c:v>
                </c:pt>
                <c:pt idx="22">
                  <c:v>667.0</c:v>
                </c:pt>
                <c:pt idx="23">
                  <c:v>693.0</c:v>
                </c:pt>
                <c:pt idx="24">
                  <c:v>629.0</c:v>
                </c:pt>
                <c:pt idx="25">
                  <c:v>680.0</c:v>
                </c:pt>
                <c:pt idx="26">
                  <c:v>662.0</c:v>
                </c:pt>
                <c:pt idx="27">
                  <c:v>631.0</c:v>
                </c:pt>
                <c:pt idx="28">
                  <c:v>640.0</c:v>
                </c:pt>
                <c:pt idx="29">
                  <c:v>600.0</c:v>
                </c:pt>
                <c:pt idx="30">
                  <c:v>645.0</c:v>
                </c:pt>
                <c:pt idx="31">
                  <c:v>713.0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'980014'!$F$3369:$F$3400</c:f>
              <c:numCache>
                <c:formatCode>General</c:formatCode>
                <c:ptCount val="32"/>
                <c:pt idx="4" formatCode="0">
                  <c:v>610.5595760396907</c:v>
                </c:pt>
                <c:pt idx="5" formatCode="0">
                  <c:v>612.7862900497173</c:v>
                </c:pt>
                <c:pt idx="6" formatCode="0">
                  <c:v>616.510223520727</c:v>
                </c:pt>
                <c:pt idx="7" formatCode="0">
                  <c:v>623.0986633168096</c:v>
                </c:pt>
                <c:pt idx="8" formatCode="0">
                  <c:v>634.5101560052757</c:v>
                </c:pt>
                <c:pt idx="9" formatCode="0">
                  <c:v>653.0018281420619</c:v>
                </c:pt>
                <c:pt idx="10" formatCode="0">
                  <c:v>679.2798052344836</c:v>
                </c:pt>
                <c:pt idx="11" formatCode="0">
                  <c:v>716.2098123415431</c:v>
                </c:pt>
                <c:pt idx="12" formatCode="0">
                  <c:v>760.0850859182918</c:v>
                </c:pt>
                <c:pt idx="13" formatCode="0">
                  <c:v>803.2561815955312</c:v>
                </c:pt>
                <c:pt idx="14" formatCode="0">
                  <c:v>843.0435816614202</c:v>
                </c:pt>
                <c:pt idx="15" formatCode="0">
                  <c:v>868.1309521733674</c:v>
                </c:pt>
                <c:pt idx="16" formatCode="0">
                  <c:v>872.1214884163524</c:v>
                </c:pt>
                <c:pt idx="17" formatCode="0">
                  <c:v>854.5503389582453</c:v>
                </c:pt>
                <c:pt idx="18" formatCode="0">
                  <c:v>823.4125318210655</c:v>
                </c:pt>
                <c:pt idx="19" formatCode="0">
                  <c:v>781.843073013972</c:v>
                </c:pt>
                <c:pt idx="20" formatCode="0">
                  <c:v>739.033706178491</c:v>
                </c:pt>
                <c:pt idx="21" formatCode="0">
                  <c:v>702.6042799307587</c:v>
                </c:pt>
                <c:pt idx="22" formatCode="0">
                  <c:v>674.3926701853568</c:v>
                </c:pt>
                <c:pt idx="23" formatCode="0">
                  <c:v>656.6474282876155</c:v>
                </c:pt>
                <c:pt idx="24" formatCode="0">
                  <c:v>647.2067405689523</c:v>
                </c:pt>
                <c:pt idx="25" formatCode="0">
                  <c:v>642.4767058965271</c:v>
                </c:pt>
                <c:pt idx="26" formatCode="0">
                  <c:v>640.4996046958901</c:v>
                </c:pt>
                <c:pt idx="27" formatCode="0">
                  <c:v>640.3484136102402</c:v>
                </c:pt>
                <c:pt idx="28" formatCode="0">
                  <c:v>641.0008611156182</c:v>
                </c:pt>
                <c:pt idx="29" formatCode="0">
                  <c:v>642.1205008125224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654040"/>
        <c:axId val="-2108657208"/>
      </c:scatterChart>
      <c:valAx>
        <c:axId val="-210865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657208"/>
        <c:crosses val="autoZero"/>
        <c:crossBetween val="midCat"/>
      </c:valAx>
      <c:valAx>
        <c:axId val="-2108657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654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'980014'!$E$3419:$E$3450</c:f>
              <c:numCache>
                <c:formatCode>General</c:formatCode>
                <c:ptCount val="32"/>
                <c:pt idx="0">
                  <c:v>839.0</c:v>
                </c:pt>
                <c:pt idx="1">
                  <c:v>839.0</c:v>
                </c:pt>
                <c:pt idx="2">
                  <c:v>833.0</c:v>
                </c:pt>
                <c:pt idx="3">
                  <c:v>922.0</c:v>
                </c:pt>
                <c:pt idx="4">
                  <c:v>914.0</c:v>
                </c:pt>
                <c:pt idx="5">
                  <c:v>926.0</c:v>
                </c:pt>
                <c:pt idx="6">
                  <c:v>987.0</c:v>
                </c:pt>
                <c:pt idx="7">
                  <c:v>986.0</c:v>
                </c:pt>
                <c:pt idx="8">
                  <c:v>943.0</c:v>
                </c:pt>
                <c:pt idx="9">
                  <c:v>1023.0</c:v>
                </c:pt>
                <c:pt idx="10">
                  <c:v>1078.0</c:v>
                </c:pt>
                <c:pt idx="11">
                  <c:v>1150.0</c:v>
                </c:pt>
                <c:pt idx="12">
                  <c:v>1061.0</c:v>
                </c:pt>
                <c:pt idx="13">
                  <c:v>1126.0</c:v>
                </c:pt>
                <c:pt idx="14">
                  <c:v>1197.0</c:v>
                </c:pt>
                <c:pt idx="15">
                  <c:v>1247.0</c:v>
                </c:pt>
                <c:pt idx="16">
                  <c:v>1214.0</c:v>
                </c:pt>
                <c:pt idx="17">
                  <c:v>1206.0</c:v>
                </c:pt>
                <c:pt idx="18">
                  <c:v>1162.0</c:v>
                </c:pt>
                <c:pt idx="19">
                  <c:v>1095.0</c:v>
                </c:pt>
                <c:pt idx="20">
                  <c:v>1204.0</c:v>
                </c:pt>
                <c:pt idx="21">
                  <c:v>1149.0</c:v>
                </c:pt>
                <c:pt idx="22">
                  <c:v>1123.0</c:v>
                </c:pt>
                <c:pt idx="23">
                  <c:v>1079.0</c:v>
                </c:pt>
                <c:pt idx="24">
                  <c:v>1132.0</c:v>
                </c:pt>
                <c:pt idx="25">
                  <c:v>1072.0</c:v>
                </c:pt>
                <c:pt idx="26">
                  <c:v>1056.0</c:v>
                </c:pt>
                <c:pt idx="27">
                  <c:v>1052.0</c:v>
                </c:pt>
                <c:pt idx="28">
                  <c:v>1013.0</c:v>
                </c:pt>
                <c:pt idx="29">
                  <c:v>1016.0</c:v>
                </c:pt>
                <c:pt idx="30">
                  <c:v>1079.0</c:v>
                </c:pt>
                <c:pt idx="31">
                  <c:v>1070.0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'980014'!$F$3419:$F$3450</c:f>
              <c:numCache>
                <c:formatCode>General</c:formatCode>
                <c:ptCount val="32"/>
                <c:pt idx="4" formatCode="0">
                  <c:v>915.0535675050252</c:v>
                </c:pt>
                <c:pt idx="5" formatCode="0">
                  <c:v>931.2308358588597</c:v>
                </c:pt>
                <c:pt idx="6" formatCode="0">
                  <c:v>951.48781639771</c:v>
                </c:pt>
                <c:pt idx="7" formatCode="0">
                  <c:v>975.5864975512224</c:v>
                </c:pt>
                <c:pt idx="8" formatCode="0">
                  <c:v>1002.804133583589</c:v>
                </c:pt>
                <c:pt idx="9" formatCode="0">
                  <c:v>1032.267981955802</c:v>
                </c:pt>
                <c:pt idx="10" formatCode="0">
                  <c:v>1061.853753414573</c:v>
                </c:pt>
                <c:pt idx="11" formatCode="0">
                  <c:v>1092.957387729451</c:v>
                </c:pt>
                <c:pt idx="12" formatCode="0">
                  <c:v>1122.405242478753</c:v>
                </c:pt>
                <c:pt idx="13" formatCode="0">
                  <c:v>1147.502292437325</c:v>
                </c:pt>
                <c:pt idx="14" formatCode="0">
                  <c:v>1169.658126408174</c:v>
                </c:pt>
                <c:pt idx="15" formatCode="0">
                  <c:v>1185.848025322416</c:v>
                </c:pt>
                <c:pt idx="16" formatCode="0">
                  <c:v>1194.888990645444</c:v>
                </c:pt>
                <c:pt idx="17" formatCode="0">
                  <c:v>1196.43689933288</c:v>
                </c:pt>
                <c:pt idx="18" formatCode="0">
                  <c:v>1191.559122688561</c:v>
                </c:pt>
                <c:pt idx="19" formatCode="0">
                  <c:v>1180.474828284949</c:v>
                </c:pt>
                <c:pt idx="20" formatCode="0">
                  <c:v>1164.232153912853</c:v>
                </c:pt>
                <c:pt idx="21" formatCode="0">
                  <c:v>1144.77900610477</c:v>
                </c:pt>
                <c:pt idx="22" formatCode="0">
                  <c:v>1122.739496147174</c:v>
                </c:pt>
                <c:pt idx="23" formatCode="0">
                  <c:v>1101.25308968233</c:v>
                </c:pt>
                <c:pt idx="24" formatCode="0">
                  <c:v>1082.666601064295</c:v>
                </c:pt>
                <c:pt idx="25" formatCode="0">
                  <c:v>1066.40782763501</c:v>
                </c:pt>
                <c:pt idx="26" formatCode="0">
                  <c:v>1051.565212729073</c:v>
                </c:pt>
                <c:pt idx="27" formatCode="0">
                  <c:v>1039.40982361517</c:v>
                </c:pt>
                <c:pt idx="28" formatCode="0">
                  <c:v>1031.680830803843</c:v>
                </c:pt>
                <c:pt idx="29" formatCode="0">
                  <c:v>1025.950844714733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582856"/>
        <c:axId val="-2107579688"/>
      </c:scatterChart>
      <c:valAx>
        <c:axId val="-2107582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579688"/>
        <c:crosses val="autoZero"/>
        <c:crossBetween val="midCat"/>
      </c:valAx>
      <c:valAx>
        <c:axId val="-2107579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582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506.0</c:v>
                </c:pt>
                <c:pt idx="1">
                  <c:v>517.0</c:v>
                </c:pt>
                <c:pt idx="2">
                  <c:v>551.0</c:v>
                </c:pt>
                <c:pt idx="3">
                  <c:v>546.0</c:v>
                </c:pt>
                <c:pt idx="4">
                  <c:v>551.0</c:v>
                </c:pt>
                <c:pt idx="5">
                  <c:v>601.0</c:v>
                </c:pt>
                <c:pt idx="6">
                  <c:v>595.0</c:v>
                </c:pt>
                <c:pt idx="7">
                  <c:v>627.0</c:v>
                </c:pt>
                <c:pt idx="8">
                  <c:v>671.0</c:v>
                </c:pt>
                <c:pt idx="9">
                  <c:v>665.0</c:v>
                </c:pt>
                <c:pt idx="10">
                  <c:v>673.0</c:v>
                </c:pt>
                <c:pt idx="11">
                  <c:v>716.0</c:v>
                </c:pt>
                <c:pt idx="12">
                  <c:v>700.0</c:v>
                </c:pt>
                <c:pt idx="13">
                  <c:v>782.0</c:v>
                </c:pt>
                <c:pt idx="14">
                  <c:v>810.0</c:v>
                </c:pt>
                <c:pt idx="15">
                  <c:v>831.0</c:v>
                </c:pt>
                <c:pt idx="16">
                  <c:v>854.0</c:v>
                </c:pt>
                <c:pt idx="17">
                  <c:v>834.0</c:v>
                </c:pt>
                <c:pt idx="18">
                  <c:v>809.0</c:v>
                </c:pt>
                <c:pt idx="19">
                  <c:v>801.0</c:v>
                </c:pt>
                <c:pt idx="20">
                  <c:v>742.0</c:v>
                </c:pt>
                <c:pt idx="21">
                  <c:v>745.0</c:v>
                </c:pt>
                <c:pt idx="22">
                  <c:v>736.0</c:v>
                </c:pt>
                <c:pt idx="23">
                  <c:v>665.0</c:v>
                </c:pt>
                <c:pt idx="24">
                  <c:v>718.0</c:v>
                </c:pt>
                <c:pt idx="25">
                  <c:v>652.0</c:v>
                </c:pt>
                <c:pt idx="26">
                  <c:v>669.0</c:v>
                </c:pt>
                <c:pt idx="27">
                  <c:v>714.0</c:v>
                </c:pt>
                <c:pt idx="28">
                  <c:v>711.0</c:v>
                </c:pt>
                <c:pt idx="29">
                  <c:v>704.0</c:v>
                </c:pt>
                <c:pt idx="30">
                  <c:v>694.0</c:v>
                </c:pt>
                <c:pt idx="31">
                  <c:v>719.0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5" formatCode="0">
                  <c:v>609.560269790648</c:v>
                </c:pt>
                <c:pt idx="6" formatCode="0">
                  <c:v>615.2938591477712</c:v>
                </c:pt>
                <c:pt idx="7" formatCode="0">
                  <c:v>623.2743557254723</c:v>
                </c:pt>
                <c:pt idx="8" formatCode="0">
                  <c:v>634.8247348523957</c:v>
                </c:pt>
                <c:pt idx="9" formatCode="0">
                  <c:v>651.5058421607427</c:v>
                </c:pt>
                <c:pt idx="10" formatCode="0">
                  <c:v>673.6786393224606</c:v>
                </c:pt>
                <c:pt idx="11" formatCode="0">
                  <c:v>703.747735498531</c:v>
                </c:pt>
                <c:pt idx="12" formatCode="0">
                  <c:v>739.0466593662714</c:v>
                </c:pt>
                <c:pt idx="13" formatCode="0">
                  <c:v>774.1530643979123</c:v>
                </c:pt>
                <c:pt idx="14" formatCode="0">
                  <c:v>807.8984126457274</c:v>
                </c:pt>
                <c:pt idx="15" formatCode="0">
                  <c:v>831.979648997629</c:v>
                </c:pt>
                <c:pt idx="16" formatCode="0">
                  <c:v>841.3236023782941</c:v>
                </c:pt>
                <c:pt idx="17" formatCode="0">
                  <c:v>834.7037287640403</c:v>
                </c:pt>
                <c:pt idx="18" formatCode="0">
                  <c:v>816.711365887665</c:v>
                </c:pt>
                <c:pt idx="19" formatCode="0">
                  <c:v>789.754785455702</c:v>
                </c:pt>
                <c:pt idx="20" formatCode="0">
                  <c:v>760.0848472977127</c:v>
                </c:pt>
                <c:pt idx="21" formatCode="0">
                  <c:v>733.6580798933041</c:v>
                </c:pt>
                <c:pt idx="22" formatCode="0">
                  <c:v>712.5942838787216</c:v>
                </c:pt>
                <c:pt idx="23" formatCode="0">
                  <c:v>699.3466685704319</c:v>
                </c:pt>
                <c:pt idx="24" formatCode="0">
                  <c:v>692.760731735748</c:v>
                </c:pt>
                <c:pt idx="25" formatCode="0">
                  <c:v>690.270414643798</c:v>
                </c:pt>
                <c:pt idx="26" formatCode="0">
                  <c:v>690.5407842678158</c:v>
                </c:pt>
                <c:pt idx="27" formatCode="0">
                  <c:v>692.7856603070037</c:v>
                </c:pt>
                <c:pt idx="28" formatCode="0">
                  <c:v>695.613345375084</c:v>
                </c:pt>
                <c:pt idx="29" formatCode="0">
                  <c:v>699.2732549398384</c:v>
                </c:pt>
                <c:pt idx="30" formatCode="0">
                  <c:v>702.9092958420832</c:v>
                </c:pt>
                <c:pt idx="31" formatCode="0">
                  <c:v>706.4835424694657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471384"/>
        <c:axId val="-2110468216"/>
      </c:scatterChart>
      <c:valAx>
        <c:axId val="-211047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468216"/>
        <c:crosses val="autoZero"/>
        <c:crossBetween val="midCat"/>
      </c:valAx>
      <c:valAx>
        <c:axId val="-211046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47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'980014'!$E$3469:$E$3500</c:f>
              <c:numCache>
                <c:formatCode>General</c:formatCode>
                <c:ptCount val="32"/>
                <c:pt idx="0">
                  <c:v>776.0</c:v>
                </c:pt>
                <c:pt idx="1">
                  <c:v>819.0</c:v>
                </c:pt>
                <c:pt idx="2">
                  <c:v>866.0</c:v>
                </c:pt>
                <c:pt idx="3">
                  <c:v>888.0</c:v>
                </c:pt>
                <c:pt idx="4">
                  <c:v>939.0</c:v>
                </c:pt>
                <c:pt idx="5">
                  <c:v>972.0</c:v>
                </c:pt>
                <c:pt idx="6">
                  <c:v>977.0</c:v>
                </c:pt>
                <c:pt idx="7">
                  <c:v>1013.0</c:v>
                </c:pt>
                <c:pt idx="8">
                  <c:v>999.0</c:v>
                </c:pt>
                <c:pt idx="9">
                  <c:v>1081.0</c:v>
                </c:pt>
                <c:pt idx="10">
                  <c:v>1105.0</c:v>
                </c:pt>
                <c:pt idx="11">
                  <c:v>1069.0</c:v>
                </c:pt>
                <c:pt idx="12">
                  <c:v>1145.0</c:v>
                </c:pt>
                <c:pt idx="13">
                  <c:v>1155.0</c:v>
                </c:pt>
                <c:pt idx="14">
                  <c:v>1222.0</c:v>
                </c:pt>
                <c:pt idx="15">
                  <c:v>1291.0</c:v>
                </c:pt>
                <c:pt idx="16">
                  <c:v>1201.0</c:v>
                </c:pt>
                <c:pt idx="17">
                  <c:v>1144.0</c:v>
                </c:pt>
                <c:pt idx="18">
                  <c:v>1270.0</c:v>
                </c:pt>
                <c:pt idx="19">
                  <c:v>1100.0</c:v>
                </c:pt>
                <c:pt idx="20">
                  <c:v>1133.0</c:v>
                </c:pt>
                <c:pt idx="21">
                  <c:v>1163.0</c:v>
                </c:pt>
                <c:pt idx="22">
                  <c:v>1159.0</c:v>
                </c:pt>
                <c:pt idx="23">
                  <c:v>1112.0</c:v>
                </c:pt>
                <c:pt idx="24">
                  <c:v>1135.0</c:v>
                </c:pt>
                <c:pt idx="25">
                  <c:v>1117.0</c:v>
                </c:pt>
                <c:pt idx="26">
                  <c:v>1108.0</c:v>
                </c:pt>
                <c:pt idx="27">
                  <c:v>1120.0</c:v>
                </c:pt>
                <c:pt idx="28">
                  <c:v>1072.0</c:v>
                </c:pt>
                <c:pt idx="29">
                  <c:v>1115.0</c:v>
                </c:pt>
                <c:pt idx="30">
                  <c:v>1065.0</c:v>
                </c:pt>
                <c:pt idx="31">
                  <c:v>1035.0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'980014'!$F$3469:$F$3500</c:f>
              <c:numCache>
                <c:formatCode>General</c:formatCode>
                <c:ptCount val="32"/>
                <c:pt idx="4" formatCode="0">
                  <c:v>949.8213792596578</c:v>
                </c:pt>
                <c:pt idx="5" formatCode="0">
                  <c:v>962.491898420644</c:v>
                </c:pt>
                <c:pt idx="6" formatCode="0">
                  <c:v>978.9937393605044</c:v>
                </c:pt>
                <c:pt idx="7" formatCode="0">
                  <c:v>999.8386994257742</c:v>
                </c:pt>
                <c:pt idx="8" formatCode="0">
                  <c:v>1025.031543425915</c:v>
                </c:pt>
                <c:pt idx="9" formatCode="0">
                  <c:v>1054.091759678624</c:v>
                </c:pt>
                <c:pt idx="10" formatCode="0">
                  <c:v>1084.763891462974</c:v>
                </c:pt>
                <c:pt idx="11" formatCode="0">
                  <c:v>1118.025911500395</c:v>
                </c:pt>
                <c:pt idx="12" formatCode="0">
                  <c:v>1149.681183650071</c:v>
                </c:pt>
                <c:pt idx="13" formatCode="0">
                  <c:v>1175.84947449324</c:v>
                </c:pt>
                <c:pt idx="14" formatCode="0">
                  <c:v>1197.015215516398</c:v>
                </c:pt>
                <c:pt idx="15" formatCode="0">
                  <c:v>1209.393378271772</c:v>
                </c:pt>
                <c:pt idx="16" formatCode="0">
                  <c:v>1211.995616200855</c:v>
                </c:pt>
                <c:pt idx="17" formatCode="0">
                  <c:v>1205.614283423213</c:v>
                </c:pt>
                <c:pt idx="18" formatCode="0">
                  <c:v>1193.497009835213</c:v>
                </c:pt>
                <c:pt idx="19" formatCode="0">
                  <c:v>1176.464426021788</c:v>
                </c:pt>
                <c:pt idx="20" formatCode="0">
                  <c:v>1157.606498000658</c:v>
                </c:pt>
                <c:pt idx="21" formatCode="0">
                  <c:v>1139.975649216764</c:v>
                </c:pt>
                <c:pt idx="22" formatCode="0">
                  <c:v>1124.727714340715</c:v>
                </c:pt>
                <c:pt idx="23" formatCode="0">
                  <c:v>1114.043565833823</c:v>
                </c:pt>
                <c:pt idx="24" formatCode="0">
                  <c:v>1108.050108936097</c:v>
                </c:pt>
                <c:pt idx="25" formatCode="0">
                  <c:v>1105.483094017048</c:v>
                </c:pt>
                <c:pt idx="26" formatCode="0">
                  <c:v>1105.795329255289</c:v>
                </c:pt>
                <c:pt idx="27" formatCode="0">
                  <c:v>1108.773092882091</c:v>
                </c:pt>
                <c:pt idx="28" formatCode="0">
                  <c:v>1112.946097770268</c:v>
                </c:pt>
                <c:pt idx="29" formatCode="0">
                  <c:v>1118.826765085256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536984"/>
        <c:axId val="-2107533816"/>
      </c:scatterChart>
      <c:valAx>
        <c:axId val="-210753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533816"/>
        <c:crosses val="autoZero"/>
        <c:crossBetween val="midCat"/>
      </c:valAx>
      <c:valAx>
        <c:axId val="-210753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53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'980014'!$E$3519:$E$3550</c:f>
              <c:numCache>
                <c:formatCode>General</c:formatCode>
                <c:ptCount val="32"/>
                <c:pt idx="0">
                  <c:v>852.0</c:v>
                </c:pt>
                <c:pt idx="1">
                  <c:v>872.0</c:v>
                </c:pt>
                <c:pt idx="2">
                  <c:v>915.0</c:v>
                </c:pt>
                <c:pt idx="3">
                  <c:v>904.0</c:v>
                </c:pt>
                <c:pt idx="4">
                  <c:v>909.0</c:v>
                </c:pt>
                <c:pt idx="5">
                  <c:v>1001.0</c:v>
                </c:pt>
                <c:pt idx="6">
                  <c:v>979.0</c:v>
                </c:pt>
                <c:pt idx="7">
                  <c:v>959.0</c:v>
                </c:pt>
                <c:pt idx="8">
                  <c:v>1005.0</c:v>
                </c:pt>
                <c:pt idx="9">
                  <c:v>1033.0</c:v>
                </c:pt>
                <c:pt idx="10">
                  <c:v>1130.0</c:v>
                </c:pt>
                <c:pt idx="11">
                  <c:v>1093.0</c:v>
                </c:pt>
                <c:pt idx="12">
                  <c:v>1082.0</c:v>
                </c:pt>
                <c:pt idx="13">
                  <c:v>1077.0</c:v>
                </c:pt>
                <c:pt idx="14">
                  <c:v>1200.0</c:v>
                </c:pt>
                <c:pt idx="15">
                  <c:v>1146.0</c:v>
                </c:pt>
                <c:pt idx="16">
                  <c:v>1157.0</c:v>
                </c:pt>
                <c:pt idx="17">
                  <c:v>1169.0</c:v>
                </c:pt>
                <c:pt idx="18">
                  <c:v>1179.0</c:v>
                </c:pt>
                <c:pt idx="19">
                  <c:v>1111.0</c:v>
                </c:pt>
                <c:pt idx="20">
                  <c:v>1119.0</c:v>
                </c:pt>
                <c:pt idx="21">
                  <c:v>1158.0</c:v>
                </c:pt>
                <c:pt idx="22">
                  <c:v>1115.0</c:v>
                </c:pt>
                <c:pt idx="23">
                  <c:v>1076.0</c:v>
                </c:pt>
                <c:pt idx="24">
                  <c:v>1133.0</c:v>
                </c:pt>
                <c:pt idx="25">
                  <c:v>1117.0</c:v>
                </c:pt>
                <c:pt idx="26">
                  <c:v>1092.0</c:v>
                </c:pt>
                <c:pt idx="27">
                  <c:v>1104.0</c:v>
                </c:pt>
                <c:pt idx="28">
                  <c:v>1054.0</c:v>
                </c:pt>
                <c:pt idx="29">
                  <c:v>1043.0</c:v>
                </c:pt>
                <c:pt idx="30">
                  <c:v>1107.0</c:v>
                </c:pt>
                <c:pt idx="31">
                  <c:v>1077.0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'980014'!$F$3519:$F$3550</c:f>
              <c:numCache>
                <c:formatCode>General</c:formatCode>
                <c:ptCount val="32"/>
                <c:pt idx="4" formatCode="0">
                  <c:v>929.5879737245527</c:v>
                </c:pt>
                <c:pt idx="5" formatCode="0">
                  <c:v>950.4528273033371</c:v>
                </c:pt>
                <c:pt idx="6" formatCode="0">
                  <c:v>973.6186275376488</c:v>
                </c:pt>
                <c:pt idx="7" formatCode="0">
                  <c:v>998.0005627577303</c:v>
                </c:pt>
                <c:pt idx="8" formatCode="0">
                  <c:v>1022.49538544162</c:v>
                </c:pt>
                <c:pt idx="9" formatCode="0">
                  <c:v>1046.326087957989</c:v>
                </c:pt>
                <c:pt idx="10" formatCode="0">
                  <c:v>1068.141114639998</c:v>
                </c:pt>
                <c:pt idx="11" formatCode="0">
                  <c:v>1089.331979253363</c:v>
                </c:pt>
                <c:pt idx="12" formatCode="0">
                  <c:v>1108.138621306861</c:v>
                </c:pt>
                <c:pt idx="13" formatCode="0">
                  <c:v>1123.470412647341</c:v>
                </c:pt>
                <c:pt idx="14" formatCode="0">
                  <c:v>1136.734506299074</c:v>
                </c:pt>
                <c:pt idx="15" formatCode="0">
                  <c:v>1146.619463563651</c:v>
                </c:pt>
                <c:pt idx="16" formatCode="0">
                  <c:v>1152.845451668948</c:v>
                </c:pt>
                <c:pt idx="17" formatCode="0">
                  <c:v>1155.424396532843</c:v>
                </c:pt>
                <c:pt idx="18" formatCode="0">
                  <c:v>1154.786779700641</c:v>
                </c:pt>
                <c:pt idx="19" formatCode="0">
                  <c:v>1151.215831049021</c:v>
                </c:pt>
                <c:pt idx="20" formatCode="0">
                  <c:v>1144.947080691339</c:v>
                </c:pt>
                <c:pt idx="21" formatCode="0">
                  <c:v>1136.6364734892</c:v>
                </c:pt>
                <c:pt idx="22" formatCode="0">
                  <c:v>1126.364833183527</c:v>
                </c:pt>
                <c:pt idx="23" formatCode="0">
                  <c:v>1115.422769312551</c:v>
                </c:pt>
                <c:pt idx="24" formatCode="0">
                  <c:v>1105.048723568527</c:v>
                </c:pt>
                <c:pt idx="25" formatCode="0">
                  <c:v>1095.043765415766</c:v>
                </c:pt>
                <c:pt idx="26" formatCode="0">
                  <c:v>1084.800570972515</c:v>
                </c:pt>
                <c:pt idx="27" formatCode="0">
                  <c:v>1075.11619549161</c:v>
                </c:pt>
                <c:pt idx="28" formatCode="0">
                  <c:v>1067.818675344329</c:v>
                </c:pt>
                <c:pt idx="29" formatCode="0">
                  <c:v>1061.063439639658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491224"/>
        <c:axId val="-2107488056"/>
      </c:scatterChart>
      <c:valAx>
        <c:axId val="-210749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488056"/>
        <c:crosses val="autoZero"/>
        <c:crossBetween val="midCat"/>
      </c:valAx>
      <c:valAx>
        <c:axId val="-2107488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49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'980014'!$E$3569:$E$3600</c:f>
              <c:numCache>
                <c:formatCode>General</c:formatCode>
                <c:ptCount val="32"/>
                <c:pt idx="0">
                  <c:v>755.0</c:v>
                </c:pt>
                <c:pt idx="1">
                  <c:v>809.0</c:v>
                </c:pt>
                <c:pt idx="2">
                  <c:v>895.0</c:v>
                </c:pt>
                <c:pt idx="3">
                  <c:v>925.0</c:v>
                </c:pt>
                <c:pt idx="4">
                  <c:v>894.0</c:v>
                </c:pt>
                <c:pt idx="5">
                  <c:v>1007.0</c:v>
                </c:pt>
                <c:pt idx="6">
                  <c:v>967.0</c:v>
                </c:pt>
                <c:pt idx="7">
                  <c:v>1040.0</c:v>
                </c:pt>
                <c:pt idx="8">
                  <c:v>1024.0</c:v>
                </c:pt>
                <c:pt idx="9">
                  <c:v>1076.0</c:v>
                </c:pt>
                <c:pt idx="10">
                  <c:v>1061.0</c:v>
                </c:pt>
                <c:pt idx="11">
                  <c:v>1074.0</c:v>
                </c:pt>
                <c:pt idx="12">
                  <c:v>1106.0</c:v>
                </c:pt>
                <c:pt idx="13">
                  <c:v>1225.0</c:v>
                </c:pt>
                <c:pt idx="14">
                  <c:v>1217.0</c:v>
                </c:pt>
                <c:pt idx="15">
                  <c:v>1196.0</c:v>
                </c:pt>
                <c:pt idx="16">
                  <c:v>1251.0</c:v>
                </c:pt>
                <c:pt idx="17">
                  <c:v>1174.0</c:v>
                </c:pt>
                <c:pt idx="18">
                  <c:v>1157.0</c:v>
                </c:pt>
                <c:pt idx="19">
                  <c:v>1167.0</c:v>
                </c:pt>
                <c:pt idx="20">
                  <c:v>1140.0</c:v>
                </c:pt>
                <c:pt idx="21">
                  <c:v>1158.0</c:v>
                </c:pt>
                <c:pt idx="22">
                  <c:v>1132.0</c:v>
                </c:pt>
                <c:pt idx="23">
                  <c:v>1187.0</c:v>
                </c:pt>
                <c:pt idx="24">
                  <c:v>1111.0</c:v>
                </c:pt>
                <c:pt idx="25">
                  <c:v>1063.0</c:v>
                </c:pt>
                <c:pt idx="26">
                  <c:v>1135.0</c:v>
                </c:pt>
                <c:pt idx="27">
                  <c:v>1141.0</c:v>
                </c:pt>
                <c:pt idx="28">
                  <c:v>1117.0</c:v>
                </c:pt>
                <c:pt idx="29">
                  <c:v>1070.0</c:v>
                </c:pt>
                <c:pt idx="30">
                  <c:v>1091.0</c:v>
                </c:pt>
                <c:pt idx="31">
                  <c:v>1104.0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'980014'!$F$3569:$F$3600</c:f>
              <c:numCache>
                <c:formatCode>General</c:formatCode>
                <c:ptCount val="32"/>
                <c:pt idx="4" formatCode="0">
                  <c:v>938.1635803211037</c:v>
                </c:pt>
                <c:pt idx="5" formatCode="0">
                  <c:v>955.746378558621</c:v>
                </c:pt>
                <c:pt idx="6" formatCode="0">
                  <c:v>977.3132757661038</c:v>
                </c:pt>
                <c:pt idx="7" formatCode="0">
                  <c:v>1002.485063126152</c:v>
                </c:pt>
                <c:pt idx="8" formatCode="0">
                  <c:v>1030.373345248822</c:v>
                </c:pt>
                <c:pt idx="9" formatCode="0">
                  <c:v>1059.924579774684</c:v>
                </c:pt>
                <c:pt idx="10" formatCode="0">
                  <c:v>1088.862625245648</c:v>
                </c:pt>
                <c:pt idx="11" formatCode="0">
                  <c:v>1118.337174634595</c:v>
                </c:pt>
                <c:pt idx="12" formatCode="0">
                  <c:v>1145.095714516775</c:v>
                </c:pt>
                <c:pt idx="13" formatCode="0">
                  <c:v>1166.678307982532</c:v>
                </c:pt>
                <c:pt idx="14" formatCode="0">
                  <c:v>1184.262247182292</c:v>
                </c:pt>
                <c:pt idx="15" formatCode="0">
                  <c:v>1195.400115307764</c:v>
                </c:pt>
                <c:pt idx="16" formatCode="0">
                  <c:v>1199.57617917739</c:v>
                </c:pt>
                <c:pt idx="17" formatCode="0">
                  <c:v>1197.221541823985</c:v>
                </c:pt>
                <c:pt idx="18" formatCode="0">
                  <c:v>1190.189508247222</c:v>
                </c:pt>
                <c:pt idx="19" formatCode="0">
                  <c:v>1178.885369428681</c:v>
                </c:pt>
                <c:pt idx="20" formatCode="0">
                  <c:v>1164.989032301793</c:v>
                </c:pt>
                <c:pt idx="21" formatCode="0">
                  <c:v>1150.515060017381</c:v>
                </c:pt>
                <c:pt idx="22" formatCode="0">
                  <c:v>1136.267062027761</c:v>
                </c:pt>
                <c:pt idx="23" formatCode="0">
                  <c:v>1124.42999877907</c:v>
                </c:pt>
                <c:pt idx="24" formatCode="0">
                  <c:v>1115.963589182742</c:v>
                </c:pt>
                <c:pt idx="25" formatCode="0">
                  <c:v>1110.204561565047</c:v>
                </c:pt>
                <c:pt idx="26" formatCode="0">
                  <c:v>1106.798467911455</c:v>
                </c:pt>
                <c:pt idx="27" formatCode="0">
                  <c:v>1106.140233526609</c:v>
                </c:pt>
                <c:pt idx="28" formatCode="0">
                  <c:v>1107.665777684425</c:v>
                </c:pt>
                <c:pt idx="29" formatCode="0">
                  <c:v>1111.292422544735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445464"/>
        <c:axId val="-2107442296"/>
      </c:scatterChart>
      <c:valAx>
        <c:axId val="-210744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442296"/>
        <c:crosses val="autoZero"/>
        <c:crossBetween val="midCat"/>
      </c:valAx>
      <c:valAx>
        <c:axId val="-2107442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445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'980014'!$E$3619:$E$3650</c:f>
              <c:numCache>
                <c:formatCode>General</c:formatCode>
                <c:ptCount val="32"/>
                <c:pt idx="0">
                  <c:v>806.0</c:v>
                </c:pt>
                <c:pt idx="1">
                  <c:v>890.0</c:v>
                </c:pt>
                <c:pt idx="2">
                  <c:v>828.0</c:v>
                </c:pt>
                <c:pt idx="3">
                  <c:v>939.0</c:v>
                </c:pt>
                <c:pt idx="4">
                  <c:v>932.0</c:v>
                </c:pt>
                <c:pt idx="5">
                  <c:v>949.0</c:v>
                </c:pt>
                <c:pt idx="6">
                  <c:v>1004.0</c:v>
                </c:pt>
                <c:pt idx="7">
                  <c:v>985.0</c:v>
                </c:pt>
                <c:pt idx="8">
                  <c:v>1004.0</c:v>
                </c:pt>
                <c:pt idx="9">
                  <c:v>1081.0</c:v>
                </c:pt>
                <c:pt idx="10">
                  <c:v>1077.0</c:v>
                </c:pt>
                <c:pt idx="11">
                  <c:v>1044.0</c:v>
                </c:pt>
                <c:pt idx="12">
                  <c:v>1059.0</c:v>
                </c:pt>
                <c:pt idx="13">
                  <c:v>1057.0</c:v>
                </c:pt>
                <c:pt idx="14">
                  <c:v>1244.0</c:v>
                </c:pt>
                <c:pt idx="15">
                  <c:v>1196.0</c:v>
                </c:pt>
                <c:pt idx="16">
                  <c:v>1222.0</c:v>
                </c:pt>
                <c:pt idx="17">
                  <c:v>1224.0</c:v>
                </c:pt>
                <c:pt idx="18">
                  <c:v>1202.0</c:v>
                </c:pt>
                <c:pt idx="19">
                  <c:v>1161.0</c:v>
                </c:pt>
                <c:pt idx="20">
                  <c:v>1137.0</c:v>
                </c:pt>
                <c:pt idx="21">
                  <c:v>1100.0</c:v>
                </c:pt>
                <c:pt idx="22">
                  <c:v>1102.0</c:v>
                </c:pt>
                <c:pt idx="23">
                  <c:v>1066.0</c:v>
                </c:pt>
                <c:pt idx="24">
                  <c:v>1063.0</c:v>
                </c:pt>
                <c:pt idx="25">
                  <c:v>1066.0</c:v>
                </c:pt>
                <c:pt idx="26">
                  <c:v>1097.0</c:v>
                </c:pt>
                <c:pt idx="27">
                  <c:v>1126.0</c:v>
                </c:pt>
                <c:pt idx="28">
                  <c:v>1081.0</c:v>
                </c:pt>
                <c:pt idx="29">
                  <c:v>1048.0</c:v>
                </c:pt>
                <c:pt idx="30">
                  <c:v>1067.0</c:v>
                </c:pt>
                <c:pt idx="31">
                  <c:v>1108.0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'980014'!$F$3619:$F$3650</c:f>
              <c:numCache>
                <c:formatCode>General</c:formatCode>
                <c:ptCount val="32"/>
                <c:pt idx="4" formatCode="0">
                  <c:v>974.3965772564358</c:v>
                </c:pt>
                <c:pt idx="5" formatCode="0">
                  <c:v>978.8966782541614</c:v>
                </c:pt>
                <c:pt idx="6" formatCode="0">
                  <c:v>983.9892475842325</c:v>
                </c:pt>
                <c:pt idx="7" formatCode="0">
                  <c:v>990.0259816199696</c:v>
                </c:pt>
                <c:pt idx="8" formatCode="0">
                  <c:v>997.9315914081642</c:v>
                </c:pt>
                <c:pt idx="9" formatCode="0">
                  <c:v>1009.414025375585</c:v>
                </c:pt>
                <c:pt idx="10" formatCode="0">
                  <c:v>1026.068755956385</c:v>
                </c:pt>
                <c:pt idx="11" formatCode="0">
                  <c:v>1051.758632279781</c:v>
                </c:pt>
                <c:pt idx="12" formatCode="0">
                  <c:v>1086.49661769015</c:v>
                </c:pt>
                <c:pt idx="13" formatCode="0">
                  <c:v>1125.954709360585</c:v>
                </c:pt>
                <c:pt idx="14" formatCode="0">
                  <c:v>1169.010877902822</c:v>
                </c:pt>
                <c:pt idx="15" formatCode="0">
                  <c:v>1204.366908065777</c:v>
                </c:pt>
                <c:pt idx="16" formatCode="0">
                  <c:v>1222.668140746728</c:v>
                </c:pt>
                <c:pt idx="17" formatCode="0">
                  <c:v>1219.699106809152</c:v>
                </c:pt>
                <c:pt idx="18" formatCode="0">
                  <c:v>1200.347122077575</c:v>
                </c:pt>
                <c:pt idx="19" formatCode="0">
                  <c:v>1169.151864596113</c:v>
                </c:pt>
                <c:pt idx="20" formatCode="0">
                  <c:v>1135.355475730115</c:v>
                </c:pt>
                <c:pt idx="21" formatCode="0">
                  <c:v>1107.244370885901</c:v>
                </c:pt>
                <c:pt idx="22" formatCode="0">
                  <c:v>1087.424262318163</c:v>
                </c:pt>
                <c:pt idx="23" formatCode="0">
                  <c:v>1077.327768360701</c:v>
                </c:pt>
                <c:pt idx="24" formatCode="0">
                  <c:v>1074.14629227015</c:v>
                </c:pt>
                <c:pt idx="25" formatCode="0">
                  <c:v>1074.684916783943</c:v>
                </c:pt>
                <c:pt idx="26" formatCode="0">
                  <c:v>1077.544264189785</c:v>
                </c:pt>
                <c:pt idx="27" formatCode="0">
                  <c:v>1081.761864235619</c:v>
                </c:pt>
                <c:pt idx="28" formatCode="0">
                  <c:v>1085.867970904861</c:v>
                </c:pt>
                <c:pt idx="29" formatCode="0">
                  <c:v>1090.687809796085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399400"/>
        <c:axId val="-2107396232"/>
      </c:scatterChart>
      <c:valAx>
        <c:axId val="-210739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396232"/>
        <c:crosses val="autoZero"/>
        <c:crossBetween val="midCat"/>
      </c:valAx>
      <c:valAx>
        <c:axId val="-2107396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399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'980014'!$E$3669:$E$3700</c:f>
              <c:numCache>
                <c:formatCode>General</c:formatCode>
                <c:ptCount val="32"/>
                <c:pt idx="0">
                  <c:v>881.0</c:v>
                </c:pt>
                <c:pt idx="1">
                  <c:v>891.0</c:v>
                </c:pt>
                <c:pt idx="2">
                  <c:v>841.0</c:v>
                </c:pt>
                <c:pt idx="3">
                  <c:v>922.0</c:v>
                </c:pt>
                <c:pt idx="4">
                  <c:v>951.0</c:v>
                </c:pt>
                <c:pt idx="5">
                  <c:v>991.0</c:v>
                </c:pt>
                <c:pt idx="6">
                  <c:v>1014.0</c:v>
                </c:pt>
                <c:pt idx="7">
                  <c:v>1041.0</c:v>
                </c:pt>
                <c:pt idx="8">
                  <c:v>1079.0</c:v>
                </c:pt>
                <c:pt idx="9">
                  <c:v>1078.0</c:v>
                </c:pt>
                <c:pt idx="10">
                  <c:v>1114.0</c:v>
                </c:pt>
                <c:pt idx="11">
                  <c:v>1127.0</c:v>
                </c:pt>
                <c:pt idx="12">
                  <c:v>1151.0</c:v>
                </c:pt>
                <c:pt idx="13">
                  <c:v>1214.0</c:v>
                </c:pt>
                <c:pt idx="14">
                  <c:v>1258.0</c:v>
                </c:pt>
                <c:pt idx="15">
                  <c:v>1259.0</c:v>
                </c:pt>
                <c:pt idx="16">
                  <c:v>1325.0</c:v>
                </c:pt>
                <c:pt idx="17">
                  <c:v>1169.0</c:v>
                </c:pt>
                <c:pt idx="18">
                  <c:v>1277.0</c:v>
                </c:pt>
                <c:pt idx="19">
                  <c:v>1188.0</c:v>
                </c:pt>
                <c:pt idx="20">
                  <c:v>1140.0</c:v>
                </c:pt>
                <c:pt idx="21">
                  <c:v>1130.0</c:v>
                </c:pt>
                <c:pt idx="22">
                  <c:v>1191.0</c:v>
                </c:pt>
                <c:pt idx="23">
                  <c:v>1105.0</c:v>
                </c:pt>
                <c:pt idx="24">
                  <c:v>1072.0</c:v>
                </c:pt>
                <c:pt idx="25">
                  <c:v>1092.0</c:v>
                </c:pt>
                <c:pt idx="26">
                  <c:v>1113.0</c:v>
                </c:pt>
                <c:pt idx="27">
                  <c:v>1125.0</c:v>
                </c:pt>
                <c:pt idx="28">
                  <c:v>1106.0</c:v>
                </c:pt>
                <c:pt idx="29">
                  <c:v>1078.0</c:v>
                </c:pt>
                <c:pt idx="30">
                  <c:v>1112.0</c:v>
                </c:pt>
                <c:pt idx="31">
                  <c:v>1160.0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'980014'!$F$3669:$F$3700</c:f>
              <c:numCache>
                <c:formatCode>General</c:formatCode>
                <c:ptCount val="32"/>
                <c:pt idx="4" formatCode="0">
                  <c:v>980.686226738659</c:v>
                </c:pt>
                <c:pt idx="5" formatCode="0">
                  <c:v>990.7257812473145</c:v>
                </c:pt>
                <c:pt idx="6" formatCode="0">
                  <c:v>1004.621985787067</c:v>
                </c:pt>
                <c:pt idx="7" formatCode="0">
                  <c:v>1023.428698605366</c:v>
                </c:pt>
                <c:pt idx="8" formatCode="0">
                  <c:v>1047.766801556646</c:v>
                </c:pt>
                <c:pt idx="9" formatCode="0">
                  <c:v>1077.639596823634</c:v>
                </c:pt>
                <c:pt idx="10" formatCode="0">
                  <c:v>1110.862285385637</c:v>
                </c:pt>
                <c:pt idx="11" formatCode="0">
                  <c:v>1148.461617998218</c:v>
                </c:pt>
                <c:pt idx="12" formatCode="0">
                  <c:v>1185.405809326186</c:v>
                </c:pt>
                <c:pt idx="13" formatCode="0">
                  <c:v>1216.463719194042</c:v>
                </c:pt>
                <c:pt idx="14" formatCode="0">
                  <c:v>1241.425497620493</c:v>
                </c:pt>
                <c:pt idx="15" formatCode="0">
                  <c:v>1254.998735458696</c:v>
                </c:pt>
                <c:pt idx="16" formatCode="0">
                  <c:v>1255.515984783393</c:v>
                </c:pt>
                <c:pt idx="17" formatCode="0">
                  <c:v>1243.957093357853</c:v>
                </c:pt>
                <c:pt idx="18" formatCode="0">
                  <c:v>1225.020288976175</c:v>
                </c:pt>
                <c:pt idx="19" formatCode="0">
                  <c:v>1199.652124135567</c:v>
                </c:pt>
                <c:pt idx="20" formatCode="0">
                  <c:v>1172.382996898328</c:v>
                </c:pt>
                <c:pt idx="21" formatCode="0">
                  <c:v>1147.437010333845</c:v>
                </c:pt>
                <c:pt idx="22" formatCode="0">
                  <c:v>1126.175561930545</c:v>
                </c:pt>
                <c:pt idx="23" formatCode="0">
                  <c:v>1111.266605449294</c:v>
                </c:pt>
                <c:pt idx="24" formatCode="0">
                  <c:v>1102.554411422338</c:v>
                </c:pt>
                <c:pt idx="25" formatCode="0">
                  <c:v>1098.076408651275</c:v>
                </c:pt>
                <c:pt idx="26" formatCode="0">
                  <c:v>1096.788851777933</c:v>
                </c:pt>
                <c:pt idx="27" formatCode="0">
                  <c:v>1098.281538983351</c:v>
                </c:pt>
                <c:pt idx="28" formatCode="0">
                  <c:v>1101.148199254228</c:v>
                </c:pt>
                <c:pt idx="29" formatCode="0">
                  <c:v>1105.450679744449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353640"/>
        <c:axId val="-2107350472"/>
      </c:scatterChart>
      <c:valAx>
        <c:axId val="-210735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350472"/>
        <c:crosses val="autoZero"/>
        <c:crossBetween val="midCat"/>
      </c:valAx>
      <c:valAx>
        <c:axId val="-2107350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353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'980014'!$E$3719:$E$3750</c:f>
              <c:numCache>
                <c:formatCode>General</c:formatCode>
                <c:ptCount val="32"/>
                <c:pt idx="0">
                  <c:v>832.0</c:v>
                </c:pt>
                <c:pt idx="1">
                  <c:v>908.0</c:v>
                </c:pt>
                <c:pt idx="2">
                  <c:v>852.0</c:v>
                </c:pt>
                <c:pt idx="3">
                  <c:v>927.0</c:v>
                </c:pt>
                <c:pt idx="4">
                  <c:v>932.0</c:v>
                </c:pt>
                <c:pt idx="5">
                  <c:v>998.0</c:v>
                </c:pt>
                <c:pt idx="6">
                  <c:v>1023.0</c:v>
                </c:pt>
                <c:pt idx="7">
                  <c:v>1007.0</c:v>
                </c:pt>
                <c:pt idx="8">
                  <c:v>982.0</c:v>
                </c:pt>
                <c:pt idx="9">
                  <c:v>1093.0</c:v>
                </c:pt>
                <c:pt idx="10">
                  <c:v>1103.0</c:v>
                </c:pt>
                <c:pt idx="11">
                  <c:v>1123.0</c:v>
                </c:pt>
                <c:pt idx="12">
                  <c:v>1177.0</c:v>
                </c:pt>
                <c:pt idx="13">
                  <c:v>1195.0</c:v>
                </c:pt>
                <c:pt idx="14">
                  <c:v>1279.0</c:v>
                </c:pt>
                <c:pt idx="15">
                  <c:v>1232.0</c:v>
                </c:pt>
                <c:pt idx="16">
                  <c:v>1297.0</c:v>
                </c:pt>
                <c:pt idx="17">
                  <c:v>1291.0</c:v>
                </c:pt>
                <c:pt idx="18">
                  <c:v>1244.0</c:v>
                </c:pt>
                <c:pt idx="19">
                  <c:v>1161.0</c:v>
                </c:pt>
                <c:pt idx="20">
                  <c:v>1208.0</c:v>
                </c:pt>
                <c:pt idx="21">
                  <c:v>1146.0</c:v>
                </c:pt>
                <c:pt idx="22">
                  <c:v>1134.0</c:v>
                </c:pt>
                <c:pt idx="23">
                  <c:v>1112.0</c:v>
                </c:pt>
                <c:pt idx="24">
                  <c:v>1097.0</c:v>
                </c:pt>
                <c:pt idx="25">
                  <c:v>1139.0</c:v>
                </c:pt>
                <c:pt idx="26">
                  <c:v>1176.0</c:v>
                </c:pt>
                <c:pt idx="27">
                  <c:v>1080.0</c:v>
                </c:pt>
                <c:pt idx="28">
                  <c:v>1058.0</c:v>
                </c:pt>
                <c:pt idx="29">
                  <c:v>1075.0</c:v>
                </c:pt>
                <c:pt idx="30">
                  <c:v>1090.0</c:v>
                </c:pt>
                <c:pt idx="31">
                  <c:v>1115.0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'980014'!$F$3719:$F$3750</c:f>
              <c:numCache>
                <c:formatCode>General</c:formatCode>
                <c:ptCount val="32"/>
                <c:pt idx="4" formatCode="0">
                  <c:v>965.5654485808187</c:v>
                </c:pt>
                <c:pt idx="5" formatCode="0">
                  <c:v>975.3696941524582</c:v>
                </c:pt>
                <c:pt idx="6" formatCode="0">
                  <c:v>988.8581011468516</c:v>
                </c:pt>
                <c:pt idx="7" formatCode="0">
                  <c:v>1007.20227844815</c:v>
                </c:pt>
                <c:pt idx="8" formatCode="0">
                  <c:v>1031.290330857242</c:v>
                </c:pt>
                <c:pt idx="9" formatCode="0">
                  <c:v>1061.502134491804</c:v>
                </c:pt>
                <c:pt idx="10" formatCode="0">
                  <c:v>1095.993906643742</c:v>
                </c:pt>
                <c:pt idx="11" formatCode="0">
                  <c:v>1136.258953104091</c:v>
                </c:pt>
                <c:pt idx="12" formatCode="0">
                  <c:v>1177.337497788834</c:v>
                </c:pt>
                <c:pt idx="13" formatCode="0">
                  <c:v>1213.510087138825</c:v>
                </c:pt>
                <c:pt idx="14" formatCode="0">
                  <c:v>1244.653898921976</c:v>
                </c:pt>
                <c:pt idx="15" formatCode="0">
                  <c:v>1264.367255707944</c:v>
                </c:pt>
                <c:pt idx="16" formatCode="0">
                  <c:v>1269.952054666333</c:v>
                </c:pt>
                <c:pt idx="17" formatCode="0">
                  <c:v>1261.571374491912</c:v>
                </c:pt>
                <c:pt idx="18" formatCode="0">
                  <c:v>1243.594059357957</c:v>
                </c:pt>
                <c:pt idx="19" formatCode="0">
                  <c:v>1217.232915304276</c:v>
                </c:pt>
                <c:pt idx="20" formatCode="0">
                  <c:v>1187.27667540413</c:v>
                </c:pt>
                <c:pt idx="21" formatCode="0">
                  <c:v>1158.695929456956</c:v>
                </c:pt>
                <c:pt idx="22" formatCode="0">
                  <c:v>1133.392708186284</c:v>
                </c:pt>
                <c:pt idx="23" formatCode="0">
                  <c:v>1114.915897013274</c:v>
                </c:pt>
                <c:pt idx="24" formatCode="0">
                  <c:v>1103.554697661086</c:v>
                </c:pt>
                <c:pt idx="25" formatCode="0">
                  <c:v>1097.173456005779</c:v>
                </c:pt>
                <c:pt idx="26" formatCode="0">
                  <c:v>1094.554735048093</c:v>
                </c:pt>
                <c:pt idx="27" formatCode="0">
                  <c:v>1095.319190627131</c:v>
                </c:pt>
                <c:pt idx="28" formatCode="0">
                  <c:v>1097.960207856896</c:v>
                </c:pt>
                <c:pt idx="29" formatCode="0">
                  <c:v>1102.311159907432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306984"/>
        <c:axId val="-2107303816"/>
      </c:scatterChart>
      <c:valAx>
        <c:axId val="-210730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303816"/>
        <c:crosses val="autoZero"/>
        <c:crossBetween val="midCat"/>
      </c:valAx>
      <c:valAx>
        <c:axId val="-210730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30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'980014'!$E$3769:$E$3800</c:f>
              <c:numCache>
                <c:formatCode>General</c:formatCode>
                <c:ptCount val="32"/>
                <c:pt idx="0">
                  <c:v>826.0</c:v>
                </c:pt>
                <c:pt idx="1">
                  <c:v>906.0</c:v>
                </c:pt>
                <c:pt idx="2">
                  <c:v>879.0</c:v>
                </c:pt>
                <c:pt idx="3">
                  <c:v>903.0</c:v>
                </c:pt>
                <c:pt idx="4">
                  <c:v>933.0</c:v>
                </c:pt>
                <c:pt idx="5">
                  <c:v>988.0</c:v>
                </c:pt>
                <c:pt idx="6">
                  <c:v>993.0</c:v>
                </c:pt>
                <c:pt idx="7">
                  <c:v>1087.0</c:v>
                </c:pt>
                <c:pt idx="8">
                  <c:v>1033.0</c:v>
                </c:pt>
                <c:pt idx="9">
                  <c:v>1098.0</c:v>
                </c:pt>
                <c:pt idx="10">
                  <c:v>1041.0</c:v>
                </c:pt>
                <c:pt idx="11">
                  <c:v>1059.0</c:v>
                </c:pt>
                <c:pt idx="12">
                  <c:v>1165.0</c:v>
                </c:pt>
                <c:pt idx="13">
                  <c:v>1190.0</c:v>
                </c:pt>
                <c:pt idx="14">
                  <c:v>1232.0</c:v>
                </c:pt>
                <c:pt idx="15">
                  <c:v>1263.0</c:v>
                </c:pt>
                <c:pt idx="16">
                  <c:v>1225.0</c:v>
                </c:pt>
                <c:pt idx="17">
                  <c:v>1195.0</c:v>
                </c:pt>
                <c:pt idx="18">
                  <c:v>1240.0</c:v>
                </c:pt>
                <c:pt idx="19">
                  <c:v>1176.0</c:v>
                </c:pt>
                <c:pt idx="20">
                  <c:v>1169.0</c:v>
                </c:pt>
                <c:pt idx="21">
                  <c:v>1204.0</c:v>
                </c:pt>
                <c:pt idx="22">
                  <c:v>1179.0</c:v>
                </c:pt>
                <c:pt idx="23">
                  <c:v>1128.0</c:v>
                </c:pt>
                <c:pt idx="24">
                  <c:v>1101.0</c:v>
                </c:pt>
                <c:pt idx="25">
                  <c:v>1116.0</c:v>
                </c:pt>
                <c:pt idx="26">
                  <c:v>1053.0</c:v>
                </c:pt>
                <c:pt idx="27">
                  <c:v>1100.0</c:v>
                </c:pt>
                <c:pt idx="28">
                  <c:v>1136.0</c:v>
                </c:pt>
                <c:pt idx="29">
                  <c:v>1019.0</c:v>
                </c:pt>
                <c:pt idx="30">
                  <c:v>1040.0</c:v>
                </c:pt>
                <c:pt idx="31">
                  <c:v>1166.0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'980014'!$F$3769:$F$3800</c:f>
              <c:numCache>
                <c:formatCode>General</c:formatCode>
                <c:ptCount val="32"/>
                <c:pt idx="4" formatCode="0">
                  <c:v>965.1119272868411</c:v>
                </c:pt>
                <c:pt idx="5" formatCode="0">
                  <c:v>978.2472386958475</c:v>
                </c:pt>
                <c:pt idx="6" formatCode="0">
                  <c:v>995.1202415169201</c:v>
                </c:pt>
                <c:pt idx="7" formatCode="0">
                  <c:v>1015.78387881957</c:v>
                </c:pt>
                <c:pt idx="8" formatCode="0">
                  <c:v>1039.828175837578</c:v>
                </c:pt>
                <c:pt idx="9" formatCode="0">
                  <c:v>1066.614058500211</c:v>
                </c:pt>
                <c:pt idx="10" formatCode="0">
                  <c:v>1094.220078399891</c:v>
                </c:pt>
                <c:pt idx="11" formatCode="0">
                  <c:v>1123.933621700502</c:v>
                </c:pt>
                <c:pt idx="12" formatCode="0">
                  <c:v>1152.663026320952</c:v>
                </c:pt>
                <c:pt idx="13" formatCode="0">
                  <c:v>1177.57682851707</c:v>
                </c:pt>
                <c:pt idx="14" formatCode="0">
                  <c:v>1199.888035934988</c:v>
                </c:pt>
                <c:pt idx="15" formatCode="0">
                  <c:v>1216.38608304821</c:v>
                </c:pt>
                <c:pt idx="16" formatCode="0">
                  <c:v>1225.694989551447</c:v>
                </c:pt>
                <c:pt idx="17" formatCode="0">
                  <c:v>1227.353280485942</c:v>
                </c:pt>
                <c:pt idx="18" formatCode="0">
                  <c:v>1222.424909654999</c:v>
                </c:pt>
                <c:pt idx="19" formatCode="0">
                  <c:v>1211.19485636422</c:v>
                </c:pt>
                <c:pt idx="20" formatCode="0">
                  <c:v>1194.844509187509</c:v>
                </c:pt>
                <c:pt idx="21" formatCode="0">
                  <c:v>1175.490082277428</c:v>
                </c:pt>
                <c:pt idx="22" formatCode="0">
                  <c:v>1153.926750413083</c:v>
                </c:pt>
                <c:pt idx="23" formatCode="0">
                  <c:v>1133.360020307681</c:v>
                </c:pt>
                <c:pt idx="24" formatCode="0">
                  <c:v>1116.024938068615</c:v>
                </c:pt>
                <c:pt idx="25" formatCode="0">
                  <c:v>1101.312321133544</c:v>
                </c:pt>
                <c:pt idx="26" formatCode="0">
                  <c:v>1088.388895732966</c:v>
                </c:pt>
                <c:pt idx="27" formatCode="0">
                  <c:v>1078.357040143578</c:v>
                </c:pt>
                <c:pt idx="28" formatCode="0">
                  <c:v>1072.43239012034</c:v>
                </c:pt>
                <c:pt idx="29" formatCode="0">
                  <c:v>1068.551394981853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261224"/>
        <c:axId val="-2107258056"/>
      </c:scatterChart>
      <c:valAx>
        <c:axId val="-210726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258056"/>
        <c:crosses val="autoZero"/>
        <c:crossBetween val="midCat"/>
      </c:valAx>
      <c:valAx>
        <c:axId val="-2107258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26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'980014'!$E$3819:$E$3850</c:f>
              <c:numCache>
                <c:formatCode>General</c:formatCode>
                <c:ptCount val="32"/>
                <c:pt idx="0">
                  <c:v>499.0</c:v>
                </c:pt>
                <c:pt idx="1">
                  <c:v>517.0</c:v>
                </c:pt>
                <c:pt idx="2">
                  <c:v>520.0</c:v>
                </c:pt>
                <c:pt idx="3">
                  <c:v>549.0</c:v>
                </c:pt>
                <c:pt idx="4">
                  <c:v>562.0</c:v>
                </c:pt>
                <c:pt idx="5">
                  <c:v>594.0</c:v>
                </c:pt>
                <c:pt idx="6">
                  <c:v>584.0</c:v>
                </c:pt>
                <c:pt idx="7">
                  <c:v>636.0</c:v>
                </c:pt>
                <c:pt idx="8">
                  <c:v>554.0</c:v>
                </c:pt>
                <c:pt idx="9">
                  <c:v>650.0</c:v>
                </c:pt>
                <c:pt idx="10">
                  <c:v>620.0</c:v>
                </c:pt>
                <c:pt idx="11">
                  <c:v>713.0</c:v>
                </c:pt>
                <c:pt idx="12">
                  <c:v>744.0</c:v>
                </c:pt>
                <c:pt idx="13">
                  <c:v>779.0</c:v>
                </c:pt>
                <c:pt idx="14">
                  <c:v>757.0</c:v>
                </c:pt>
                <c:pt idx="15">
                  <c:v>781.0</c:v>
                </c:pt>
                <c:pt idx="16">
                  <c:v>766.0</c:v>
                </c:pt>
                <c:pt idx="17">
                  <c:v>774.0</c:v>
                </c:pt>
                <c:pt idx="18">
                  <c:v>734.0</c:v>
                </c:pt>
                <c:pt idx="19">
                  <c:v>708.0</c:v>
                </c:pt>
                <c:pt idx="20">
                  <c:v>714.0</c:v>
                </c:pt>
                <c:pt idx="21">
                  <c:v>715.0</c:v>
                </c:pt>
                <c:pt idx="22">
                  <c:v>701.0</c:v>
                </c:pt>
                <c:pt idx="23">
                  <c:v>639.0</c:v>
                </c:pt>
                <c:pt idx="24">
                  <c:v>648.0</c:v>
                </c:pt>
                <c:pt idx="25">
                  <c:v>656.0</c:v>
                </c:pt>
                <c:pt idx="26">
                  <c:v>625.0</c:v>
                </c:pt>
                <c:pt idx="27">
                  <c:v>663.0</c:v>
                </c:pt>
                <c:pt idx="28">
                  <c:v>676.0</c:v>
                </c:pt>
                <c:pt idx="29">
                  <c:v>632.0</c:v>
                </c:pt>
                <c:pt idx="30">
                  <c:v>621.0</c:v>
                </c:pt>
                <c:pt idx="31">
                  <c:v>644.0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'980014'!$F$3819:$F$3850</c:f>
              <c:numCache>
                <c:formatCode>General</c:formatCode>
                <c:ptCount val="32"/>
                <c:pt idx="4" formatCode="0">
                  <c:v>568.8169916858166</c:v>
                </c:pt>
                <c:pt idx="5" formatCode="0">
                  <c:v>575.028361419652</c:v>
                </c:pt>
                <c:pt idx="6" formatCode="0">
                  <c:v>583.7482695072201</c:v>
                </c:pt>
                <c:pt idx="7" formatCode="0">
                  <c:v>596.047902232546</c:v>
                </c:pt>
                <c:pt idx="8" formatCode="0">
                  <c:v>612.9033834647074</c:v>
                </c:pt>
                <c:pt idx="9" formatCode="0">
                  <c:v>634.8893207103532</c:v>
                </c:pt>
                <c:pt idx="10" formatCode="0">
                  <c:v>660.7299571132407</c:v>
                </c:pt>
                <c:pt idx="11" formatCode="0">
                  <c:v>691.3736997945053</c:v>
                </c:pt>
                <c:pt idx="12" formatCode="0">
                  <c:v>722.5679559852889</c:v>
                </c:pt>
                <c:pt idx="13" formatCode="0">
                  <c:v>749.2976204338295</c:v>
                </c:pt>
                <c:pt idx="14" formatCode="0">
                  <c:v>770.6924856985458</c:v>
                </c:pt>
                <c:pt idx="15" formatCode="0">
                  <c:v>781.5629865737241</c:v>
                </c:pt>
                <c:pt idx="16" formatCode="0">
                  <c:v>780.2671920966882</c:v>
                </c:pt>
                <c:pt idx="17" formatCode="0">
                  <c:v>768.0465653650468</c:v>
                </c:pt>
                <c:pt idx="18" formatCode="0">
                  <c:v>749.8393935653754</c:v>
                </c:pt>
                <c:pt idx="19" formatCode="0">
                  <c:v>726.9139658695912</c:v>
                </c:pt>
                <c:pt idx="20" formatCode="0">
                  <c:v>703.8329089456847</c:v>
                </c:pt>
                <c:pt idx="21" formatCode="0">
                  <c:v>684.270601568609</c:v>
                </c:pt>
                <c:pt idx="22" formatCode="0">
                  <c:v>669.124396302113</c:v>
                </c:pt>
                <c:pt idx="23" formatCode="0">
                  <c:v>659.8089366857585</c:v>
                </c:pt>
                <c:pt idx="24" formatCode="0">
                  <c:v>655.3641629843358</c:v>
                </c:pt>
                <c:pt idx="25" formatCode="0">
                  <c:v>653.9730226832064</c:v>
                </c:pt>
                <c:pt idx="26" formatCode="0">
                  <c:v>654.7697332654397</c:v>
                </c:pt>
                <c:pt idx="27" formatCode="0">
                  <c:v>657.2167928467632</c:v>
                </c:pt>
                <c:pt idx="28" formatCode="0">
                  <c:v>660.1207606675285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215032"/>
        <c:axId val="-2107211864"/>
      </c:scatterChart>
      <c:valAx>
        <c:axId val="-210721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211864"/>
        <c:crosses val="autoZero"/>
        <c:crossBetween val="midCat"/>
      </c:valAx>
      <c:valAx>
        <c:axId val="-2107211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215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'980014'!$E$3869:$E$3900</c:f>
              <c:numCache>
                <c:formatCode>General</c:formatCode>
                <c:ptCount val="32"/>
                <c:pt idx="0">
                  <c:v>495.0</c:v>
                </c:pt>
                <c:pt idx="1">
                  <c:v>515.0</c:v>
                </c:pt>
                <c:pt idx="2">
                  <c:v>487.0</c:v>
                </c:pt>
                <c:pt idx="3">
                  <c:v>513.0</c:v>
                </c:pt>
                <c:pt idx="4">
                  <c:v>548.0</c:v>
                </c:pt>
                <c:pt idx="5">
                  <c:v>608.0</c:v>
                </c:pt>
                <c:pt idx="6">
                  <c:v>579.0</c:v>
                </c:pt>
                <c:pt idx="7">
                  <c:v>561.0</c:v>
                </c:pt>
                <c:pt idx="8">
                  <c:v>579.0</c:v>
                </c:pt>
                <c:pt idx="9">
                  <c:v>625.0</c:v>
                </c:pt>
                <c:pt idx="10">
                  <c:v>680.0</c:v>
                </c:pt>
                <c:pt idx="11">
                  <c:v>658.0</c:v>
                </c:pt>
                <c:pt idx="12">
                  <c:v>674.0</c:v>
                </c:pt>
                <c:pt idx="13">
                  <c:v>716.0</c:v>
                </c:pt>
                <c:pt idx="14">
                  <c:v>724.0</c:v>
                </c:pt>
                <c:pt idx="15">
                  <c:v>739.0</c:v>
                </c:pt>
                <c:pt idx="16">
                  <c:v>772.0</c:v>
                </c:pt>
                <c:pt idx="17">
                  <c:v>698.0</c:v>
                </c:pt>
                <c:pt idx="18">
                  <c:v>657.0</c:v>
                </c:pt>
                <c:pt idx="19">
                  <c:v>678.0</c:v>
                </c:pt>
                <c:pt idx="20">
                  <c:v>654.0</c:v>
                </c:pt>
                <c:pt idx="21">
                  <c:v>664.0</c:v>
                </c:pt>
                <c:pt idx="22">
                  <c:v>661.0</c:v>
                </c:pt>
                <c:pt idx="23">
                  <c:v>668.0</c:v>
                </c:pt>
                <c:pt idx="24">
                  <c:v>695.0</c:v>
                </c:pt>
                <c:pt idx="25">
                  <c:v>630.0</c:v>
                </c:pt>
                <c:pt idx="26">
                  <c:v>674.0</c:v>
                </c:pt>
                <c:pt idx="27">
                  <c:v>666.0</c:v>
                </c:pt>
                <c:pt idx="28">
                  <c:v>621.0</c:v>
                </c:pt>
                <c:pt idx="29">
                  <c:v>645.0</c:v>
                </c:pt>
                <c:pt idx="30">
                  <c:v>637.0</c:v>
                </c:pt>
                <c:pt idx="31">
                  <c:v>704.0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'980014'!$F$3869:$F$3900</c:f>
              <c:numCache>
                <c:formatCode>General</c:formatCode>
                <c:ptCount val="32"/>
                <c:pt idx="4" formatCode="0">
                  <c:v>567.662250568475</c:v>
                </c:pt>
                <c:pt idx="5" formatCode="0">
                  <c:v>572.3513483782932</c:v>
                </c:pt>
                <c:pt idx="6" formatCode="0">
                  <c:v>578.4279199457967</c:v>
                </c:pt>
                <c:pt idx="7" formatCode="0">
                  <c:v>586.8621206333578</c:v>
                </c:pt>
                <c:pt idx="8" formatCode="0">
                  <c:v>599.0020472588792</c:v>
                </c:pt>
                <c:pt idx="9" formatCode="0">
                  <c:v>616.1762172754409</c:v>
                </c:pt>
                <c:pt idx="10" formatCode="0">
                  <c:v>638.0110449269773</c:v>
                </c:pt>
                <c:pt idx="11" formatCode="0">
                  <c:v>665.4078205488652</c:v>
                </c:pt>
                <c:pt idx="12" formatCode="0">
                  <c:v>693.7959545949567</c:v>
                </c:pt>
                <c:pt idx="13" formatCode="0">
                  <c:v>717.105386709304</c:v>
                </c:pt>
                <c:pt idx="14" formatCode="0">
                  <c:v>732.9124254824925</c:v>
                </c:pt>
                <c:pt idx="15" formatCode="0">
                  <c:v>736.111834049075</c:v>
                </c:pt>
                <c:pt idx="16" formatCode="0">
                  <c:v>726.8493847954946</c:v>
                </c:pt>
                <c:pt idx="17" formatCode="0">
                  <c:v>709.2852472537465</c:v>
                </c:pt>
                <c:pt idx="18" formatCode="0">
                  <c:v>690.5565954506549</c:v>
                </c:pt>
                <c:pt idx="19" formatCode="0">
                  <c:v>672.51627188619</c:v>
                </c:pt>
                <c:pt idx="20" formatCode="0">
                  <c:v>659.1234515327386</c:v>
                </c:pt>
                <c:pt idx="21" formatCode="0">
                  <c:v>651.5323659810107</c:v>
                </c:pt>
                <c:pt idx="22" formatCode="0">
                  <c:v>648.7099991417275</c:v>
                </c:pt>
                <c:pt idx="23" formatCode="0">
                  <c:v>649.3958269465643</c:v>
                </c:pt>
                <c:pt idx="24" formatCode="0">
                  <c:v>651.787261619335</c:v>
                </c:pt>
                <c:pt idx="25" formatCode="0">
                  <c:v>654.9879905059868</c:v>
                </c:pt>
                <c:pt idx="26" formatCode="0">
                  <c:v>658.9083159071337</c:v>
                </c:pt>
                <c:pt idx="27" formatCode="0">
                  <c:v>663.2363002123357</c:v>
                </c:pt>
                <c:pt idx="28" formatCode="0">
                  <c:v>667.0829403056741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169272"/>
        <c:axId val="-2107166104"/>
      </c:scatterChart>
      <c:valAx>
        <c:axId val="-210716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166104"/>
        <c:crosses val="autoZero"/>
        <c:crossBetween val="midCat"/>
      </c:valAx>
      <c:valAx>
        <c:axId val="-2107166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169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'980014'!$E$3919:$E$3950</c:f>
              <c:numCache>
                <c:formatCode>General</c:formatCode>
                <c:ptCount val="32"/>
                <c:pt idx="0">
                  <c:v>526.0</c:v>
                </c:pt>
                <c:pt idx="1">
                  <c:v>643.0</c:v>
                </c:pt>
                <c:pt idx="2">
                  <c:v>675.0</c:v>
                </c:pt>
                <c:pt idx="3">
                  <c:v>680.0</c:v>
                </c:pt>
                <c:pt idx="4">
                  <c:v>652.0</c:v>
                </c:pt>
                <c:pt idx="5">
                  <c:v>696.0</c:v>
                </c:pt>
                <c:pt idx="6">
                  <c:v>698.0</c:v>
                </c:pt>
                <c:pt idx="7">
                  <c:v>696.0</c:v>
                </c:pt>
                <c:pt idx="8">
                  <c:v>784.0</c:v>
                </c:pt>
                <c:pt idx="9">
                  <c:v>760.0</c:v>
                </c:pt>
                <c:pt idx="10">
                  <c:v>840.0</c:v>
                </c:pt>
                <c:pt idx="11">
                  <c:v>792.0</c:v>
                </c:pt>
                <c:pt idx="12">
                  <c:v>893.0</c:v>
                </c:pt>
                <c:pt idx="13">
                  <c:v>879.0</c:v>
                </c:pt>
                <c:pt idx="14">
                  <c:v>961.0</c:v>
                </c:pt>
                <c:pt idx="15">
                  <c:v>922.0</c:v>
                </c:pt>
                <c:pt idx="16">
                  <c:v>955.0</c:v>
                </c:pt>
                <c:pt idx="17">
                  <c:v>974.0</c:v>
                </c:pt>
                <c:pt idx="18">
                  <c:v>891.0</c:v>
                </c:pt>
                <c:pt idx="19">
                  <c:v>867.0</c:v>
                </c:pt>
                <c:pt idx="20">
                  <c:v>808.0</c:v>
                </c:pt>
                <c:pt idx="21">
                  <c:v>841.0</c:v>
                </c:pt>
                <c:pt idx="22">
                  <c:v>814.0</c:v>
                </c:pt>
                <c:pt idx="23">
                  <c:v>780.0</c:v>
                </c:pt>
                <c:pt idx="24">
                  <c:v>781.0</c:v>
                </c:pt>
                <c:pt idx="25">
                  <c:v>775.0</c:v>
                </c:pt>
                <c:pt idx="26">
                  <c:v>833.0</c:v>
                </c:pt>
                <c:pt idx="27">
                  <c:v>795.0</c:v>
                </c:pt>
                <c:pt idx="28">
                  <c:v>802.0</c:v>
                </c:pt>
                <c:pt idx="29">
                  <c:v>740.0</c:v>
                </c:pt>
                <c:pt idx="30">
                  <c:v>735.0</c:v>
                </c:pt>
                <c:pt idx="31">
                  <c:v>786.0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'980014'!$F$3919:$F$3950</c:f>
              <c:numCache>
                <c:formatCode>General</c:formatCode>
                <c:ptCount val="32"/>
                <c:pt idx="4" formatCode="0">
                  <c:v>674.3719382397346</c:v>
                </c:pt>
                <c:pt idx="5" formatCode="0">
                  <c:v>683.2849192880162</c:v>
                </c:pt>
                <c:pt idx="6" formatCode="0">
                  <c:v>695.7346513083152</c:v>
                </c:pt>
                <c:pt idx="7" formatCode="0">
                  <c:v>713.0874688270474</c:v>
                </c:pt>
                <c:pt idx="8" formatCode="0">
                  <c:v>736.4590211841885</c:v>
                </c:pt>
                <c:pt idx="9" formatCode="0">
                  <c:v>766.3147950688376</c:v>
                </c:pt>
                <c:pt idx="10" formatCode="0">
                  <c:v>800.6097264087073</c:v>
                </c:pt>
                <c:pt idx="11" formatCode="0">
                  <c:v>840.2462304694414</c:v>
                </c:pt>
                <c:pt idx="12" formatCode="0">
                  <c:v>879.3881078433242</c:v>
                </c:pt>
                <c:pt idx="13" formatCode="0">
                  <c:v>911.6940150765256</c:v>
                </c:pt>
                <c:pt idx="14" formatCode="0">
                  <c:v>936.0818472904923</c:v>
                </c:pt>
                <c:pt idx="15" formatCode="0">
                  <c:v>946.5876291828644</c:v>
                </c:pt>
                <c:pt idx="16" formatCode="0">
                  <c:v>941.9372577888555</c:v>
                </c:pt>
                <c:pt idx="17" formatCode="0">
                  <c:v>924.433764159888</c:v>
                </c:pt>
                <c:pt idx="18" formatCode="0">
                  <c:v>900.7102217829713</c:v>
                </c:pt>
                <c:pt idx="19" formatCode="0">
                  <c:v>872.2665639887367</c:v>
                </c:pt>
                <c:pt idx="20" formatCode="0">
                  <c:v>844.7228230104874</c:v>
                </c:pt>
                <c:pt idx="21" formatCode="0">
                  <c:v>822.2326458148063</c:v>
                </c:pt>
                <c:pt idx="22" formatCode="0">
                  <c:v>805.5774497088548</c:v>
                </c:pt>
                <c:pt idx="23" formatCode="0">
                  <c:v>796.0205029230752</c:v>
                </c:pt>
                <c:pt idx="24" formatCode="0">
                  <c:v>792.1101180486496</c:v>
                </c:pt>
                <c:pt idx="25" formatCode="0">
                  <c:v>791.690936804671</c:v>
                </c:pt>
                <c:pt idx="26" formatCode="0">
                  <c:v>793.829757665074</c:v>
                </c:pt>
                <c:pt idx="27" formatCode="0">
                  <c:v>797.8511609554406</c:v>
                </c:pt>
                <c:pt idx="28" formatCode="0">
                  <c:v>802.1925834565167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123512"/>
        <c:axId val="-2107120344"/>
      </c:scatterChart>
      <c:valAx>
        <c:axId val="-210712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120344"/>
        <c:crosses val="autoZero"/>
        <c:crossBetween val="midCat"/>
      </c:valAx>
      <c:valAx>
        <c:axId val="-2107120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12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553.0</c:v>
                </c:pt>
                <c:pt idx="1">
                  <c:v>525.0</c:v>
                </c:pt>
                <c:pt idx="2">
                  <c:v>519.0</c:v>
                </c:pt>
                <c:pt idx="3">
                  <c:v>576.0</c:v>
                </c:pt>
                <c:pt idx="4">
                  <c:v>597.0</c:v>
                </c:pt>
                <c:pt idx="5">
                  <c:v>612.0</c:v>
                </c:pt>
                <c:pt idx="6">
                  <c:v>623.0</c:v>
                </c:pt>
                <c:pt idx="7">
                  <c:v>612.0</c:v>
                </c:pt>
                <c:pt idx="8">
                  <c:v>621.0</c:v>
                </c:pt>
                <c:pt idx="9">
                  <c:v>628.0</c:v>
                </c:pt>
                <c:pt idx="10">
                  <c:v>635.0</c:v>
                </c:pt>
                <c:pt idx="11">
                  <c:v>729.0</c:v>
                </c:pt>
                <c:pt idx="12">
                  <c:v>722.0</c:v>
                </c:pt>
                <c:pt idx="13">
                  <c:v>763.0</c:v>
                </c:pt>
                <c:pt idx="14">
                  <c:v>795.0</c:v>
                </c:pt>
                <c:pt idx="15">
                  <c:v>826.0</c:v>
                </c:pt>
                <c:pt idx="16">
                  <c:v>820.0</c:v>
                </c:pt>
                <c:pt idx="17">
                  <c:v>826.0</c:v>
                </c:pt>
                <c:pt idx="18">
                  <c:v>775.0</c:v>
                </c:pt>
                <c:pt idx="19">
                  <c:v>704.0</c:v>
                </c:pt>
                <c:pt idx="20">
                  <c:v>775.0</c:v>
                </c:pt>
                <c:pt idx="21">
                  <c:v>700.0</c:v>
                </c:pt>
                <c:pt idx="22">
                  <c:v>696.0</c:v>
                </c:pt>
                <c:pt idx="23">
                  <c:v>714.0</c:v>
                </c:pt>
                <c:pt idx="24">
                  <c:v>681.0</c:v>
                </c:pt>
                <c:pt idx="25">
                  <c:v>685.0</c:v>
                </c:pt>
                <c:pt idx="26">
                  <c:v>669.0</c:v>
                </c:pt>
                <c:pt idx="27">
                  <c:v>660.0</c:v>
                </c:pt>
                <c:pt idx="28">
                  <c:v>696.0</c:v>
                </c:pt>
                <c:pt idx="29">
                  <c:v>670.0</c:v>
                </c:pt>
                <c:pt idx="30">
                  <c:v>690.0</c:v>
                </c:pt>
                <c:pt idx="31">
                  <c:v>604.0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5" formatCode="0">
                  <c:v>605.8648693600672</c:v>
                </c:pt>
                <c:pt idx="6" formatCode="0">
                  <c:v>610.6967870326078</c:v>
                </c:pt>
                <c:pt idx="7" formatCode="0">
                  <c:v>617.4515640368552</c:v>
                </c:pt>
                <c:pt idx="8" formatCode="0">
                  <c:v>627.5223946411553</c:v>
                </c:pt>
                <c:pt idx="9" formatCode="0">
                  <c:v>642.702388663387</c:v>
                </c:pt>
                <c:pt idx="10" formatCode="0">
                  <c:v>663.7246368056717</c:v>
                </c:pt>
                <c:pt idx="11" formatCode="0">
                  <c:v>693.160294150142</c:v>
                </c:pt>
                <c:pt idx="12" formatCode="0">
                  <c:v>728.3362587693576</c:v>
                </c:pt>
                <c:pt idx="13" formatCode="0">
                  <c:v>763.2558588998095</c:v>
                </c:pt>
                <c:pt idx="14" formatCode="0">
                  <c:v>795.7910475755903</c:v>
                </c:pt>
                <c:pt idx="15" formatCode="0">
                  <c:v>816.7708718146093</c:v>
                </c:pt>
                <c:pt idx="16" formatCode="0">
                  <c:v>821.1102895273805</c:v>
                </c:pt>
                <c:pt idx="17" formatCode="0">
                  <c:v>808.7449191912971</c:v>
                </c:pt>
                <c:pt idx="18" formatCode="0">
                  <c:v>786.2925532159159</c:v>
                </c:pt>
                <c:pt idx="19" formatCode="0">
                  <c:v>756.9034651128885</c:v>
                </c:pt>
                <c:pt idx="20" formatCode="0">
                  <c:v>727.840381895032</c:v>
                </c:pt>
                <c:pt idx="21" formatCode="0">
                  <c:v>704.5991625176283</c:v>
                </c:pt>
                <c:pt idx="22" formatCode="0">
                  <c:v>688.2700887020582</c:v>
                </c:pt>
                <c:pt idx="23" formatCode="0">
                  <c:v>679.6243261016552</c:v>
                </c:pt>
                <c:pt idx="24" formatCode="0">
                  <c:v>676.4605153841367</c:v>
                </c:pt>
                <c:pt idx="25" formatCode="0">
                  <c:v>676.2953077424343</c:v>
                </c:pt>
                <c:pt idx="26" formatCode="0">
                  <c:v>678.0228839513575</c:v>
                </c:pt>
                <c:pt idx="27" formatCode="0">
                  <c:v>680.919162761404</c:v>
                </c:pt>
                <c:pt idx="28" formatCode="0">
                  <c:v>683.8557226304266</c:v>
                </c:pt>
                <c:pt idx="29" formatCode="0">
                  <c:v>687.3614684795107</c:v>
                </c:pt>
                <c:pt idx="30" formatCode="0">
                  <c:v>690.7233485593894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425560"/>
        <c:axId val="-2110422392"/>
      </c:scatterChart>
      <c:valAx>
        <c:axId val="-211042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422392"/>
        <c:crosses val="autoZero"/>
        <c:crossBetween val="midCat"/>
      </c:valAx>
      <c:valAx>
        <c:axId val="-2110422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425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'980014'!$E$3969:$E$4000</c:f>
              <c:numCache>
                <c:formatCode>General</c:formatCode>
                <c:ptCount val="32"/>
                <c:pt idx="0">
                  <c:v>670.0</c:v>
                </c:pt>
                <c:pt idx="1">
                  <c:v>686.0</c:v>
                </c:pt>
                <c:pt idx="2">
                  <c:v>792.0</c:v>
                </c:pt>
                <c:pt idx="3">
                  <c:v>790.0</c:v>
                </c:pt>
                <c:pt idx="4">
                  <c:v>864.0</c:v>
                </c:pt>
                <c:pt idx="5">
                  <c:v>828.0</c:v>
                </c:pt>
                <c:pt idx="6">
                  <c:v>835.0</c:v>
                </c:pt>
                <c:pt idx="7">
                  <c:v>813.0</c:v>
                </c:pt>
                <c:pt idx="8">
                  <c:v>872.0</c:v>
                </c:pt>
                <c:pt idx="9">
                  <c:v>933.0</c:v>
                </c:pt>
                <c:pt idx="10">
                  <c:v>885.0</c:v>
                </c:pt>
                <c:pt idx="11">
                  <c:v>929.0</c:v>
                </c:pt>
                <c:pt idx="12">
                  <c:v>1045.0</c:v>
                </c:pt>
                <c:pt idx="13">
                  <c:v>952.0</c:v>
                </c:pt>
                <c:pt idx="14">
                  <c:v>1165.0</c:v>
                </c:pt>
                <c:pt idx="15">
                  <c:v>1111.0</c:v>
                </c:pt>
                <c:pt idx="16">
                  <c:v>1130.0</c:v>
                </c:pt>
                <c:pt idx="17">
                  <c:v>1173.0</c:v>
                </c:pt>
                <c:pt idx="18">
                  <c:v>1145.0</c:v>
                </c:pt>
                <c:pt idx="19">
                  <c:v>1072.0</c:v>
                </c:pt>
                <c:pt idx="20">
                  <c:v>1044.0</c:v>
                </c:pt>
                <c:pt idx="21">
                  <c:v>1010.0</c:v>
                </c:pt>
                <c:pt idx="22">
                  <c:v>1042.0</c:v>
                </c:pt>
                <c:pt idx="23">
                  <c:v>966.0</c:v>
                </c:pt>
                <c:pt idx="24">
                  <c:v>983.0</c:v>
                </c:pt>
                <c:pt idx="25">
                  <c:v>912.0</c:v>
                </c:pt>
                <c:pt idx="26">
                  <c:v>994.0</c:v>
                </c:pt>
                <c:pt idx="27">
                  <c:v>949.0</c:v>
                </c:pt>
                <c:pt idx="28">
                  <c:v>907.0</c:v>
                </c:pt>
                <c:pt idx="29">
                  <c:v>912.0</c:v>
                </c:pt>
                <c:pt idx="30">
                  <c:v>948.0</c:v>
                </c:pt>
                <c:pt idx="31">
                  <c:v>980.0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'980014'!$F$3969:$F$4000</c:f>
              <c:numCache>
                <c:formatCode>General</c:formatCode>
                <c:ptCount val="32"/>
                <c:pt idx="4" formatCode="0">
                  <c:v>830.9651847681421</c:v>
                </c:pt>
                <c:pt idx="5" formatCode="0">
                  <c:v>836.4314454110005</c:v>
                </c:pt>
                <c:pt idx="6" formatCode="0">
                  <c:v>843.4281539578356</c:v>
                </c:pt>
                <c:pt idx="7" formatCode="0">
                  <c:v>852.9411168297465</c:v>
                </c:pt>
                <c:pt idx="8" formatCode="0">
                  <c:v>866.4663645563686</c:v>
                </c:pt>
                <c:pt idx="9" formatCode="0">
                  <c:v>885.8808154608331</c:v>
                </c:pt>
                <c:pt idx="10" formatCode="0">
                  <c:v>911.855957789609</c:v>
                </c:pt>
                <c:pt idx="11" formatCode="0">
                  <c:v>947.7572115788557</c:v>
                </c:pt>
                <c:pt idx="12" formatCode="0">
                  <c:v>991.3032655333396</c:v>
                </c:pt>
                <c:pt idx="13" formatCode="0">
                  <c:v>1036.733646523081</c:v>
                </c:pt>
                <c:pt idx="14" formatCode="0">
                  <c:v>1083.743707005287</c:v>
                </c:pt>
                <c:pt idx="15" formatCode="0">
                  <c:v>1122.175694252612</c:v>
                </c:pt>
                <c:pt idx="16" formatCode="0">
                  <c:v>1144.520505429087</c:v>
                </c:pt>
                <c:pt idx="17" formatCode="0">
                  <c:v>1146.876234071035</c:v>
                </c:pt>
                <c:pt idx="18" formatCode="0">
                  <c:v>1132.007044780837</c:v>
                </c:pt>
                <c:pt idx="19" formatCode="0">
                  <c:v>1102.3735509185</c:v>
                </c:pt>
                <c:pt idx="20" formatCode="0">
                  <c:v>1064.536768815081</c:v>
                </c:pt>
                <c:pt idx="21" formatCode="0">
                  <c:v>1026.7079321593</c:v>
                </c:pt>
                <c:pt idx="22" formatCode="0">
                  <c:v>992.944740805396</c:v>
                </c:pt>
                <c:pt idx="23" formatCode="0">
                  <c:v>968.7506609937516</c:v>
                </c:pt>
                <c:pt idx="24" formatCode="0">
                  <c:v>954.4046171180476</c:v>
                </c:pt>
                <c:pt idx="25" formatCode="0">
                  <c:v>946.7040577602211</c:v>
                </c:pt>
                <c:pt idx="26" formatCode="0">
                  <c:v>943.6856374939164</c:v>
                </c:pt>
                <c:pt idx="27" formatCode="0">
                  <c:v>944.4436415424127</c:v>
                </c:pt>
                <c:pt idx="28" formatCode="0">
                  <c:v>947.0461924824191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077640"/>
        <c:axId val="-2107074472"/>
      </c:scatterChart>
      <c:valAx>
        <c:axId val="-210707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074472"/>
        <c:crosses val="autoZero"/>
        <c:crossBetween val="midCat"/>
      </c:valAx>
      <c:valAx>
        <c:axId val="-210707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077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'980014'!$E$4019:$E$4050</c:f>
              <c:numCache>
                <c:formatCode>General</c:formatCode>
                <c:ptCount val="32"/>
                <c:pt idx="0">
                  <c:v>685.0</c:v>
                </c:pt>
                <c:pt idx="1">
                  <c:v>697.0</c:v>
                </c:pt>
                <c:pt idx="2">
                  <c:v>774.0</c:v>
                </c:pt>
                <c:pt idx="3">
                  <c:v>775.0</c:v>
                </c:pt>
                <c:pt idx="4">
                  <c:v>811.0</c:v>
                </c:pt>
                <c:pt idx="5">
                  <c:v>839.0</c:v>
                </c:pt>
                <c:pt idx="6">
                  <c:v>912.0</c:v>
                </c:pt>
                <c:pt idx="7">
                  <c:v>885.0</c:v>
                </c:pt>
                <c:pt idx="8">
                  <c:v>869.0</c:v>
                </c:pt>
                <c:pt idx="9">
                  <c:v>864.0</c:v>
                </c:pt>
                <c:pt idx="10">
                  <c:v>1010.0</c:v>
                </c:pt>
                <c:pt idx="11">
                  <c:v>1005.0</c:v>
                </c:pt>
                <c:pt idx="12">
                  <c:v>1087.0</c:v>
                </c:pt>
                <c:pt idx="13">
                  <c:v>1099.0</c:v>
                </c:pt>
                <c:pt idx="14">
                  <c:v>1174.0</c:v>
                </c:pt>
                <c:pt idx="15">
                  <c:v>1117.0</c:v>
                </c:pt>
                <c:pt idx="16">
                  <c:v>1157.0</c:v>
                </c:pt>
                <c:pt idx="17">
                  <c:v>1166.0</c:v>
                </c:pt>
                <c:pt idx="18">
                  <c:v>1131.0</c:v>
                </c:pt>
                <c:pt idx="19">
                  <c:v>1091.0</c:v>
                </c:pt>
                <c:pt idx="20">
                  <c:v>981.0</c:v>
                </c:pt>
                <c:pt idx="21">
                  <c:v>1009.0</c:v>
                </c:pt>
                <c:pt idx="22">
                  <c:v>981.0</c:v>
                </c:pt>
                <c:pt idx="23">
                  <c:v>1019.0</c:v>
                </c:pt>
                <c:pt idx="24">
                  <c:v>944.0</c:v>
                </c:pt>
                <c:pt idx="25">
                  <c:v>915.0</c:v>
                </c:pt>
                <c:pt idx="26">
                  <c:v>958.0</c:v>
                </c:pt>
                <c:pt idx="27">
                  <c:v>970.0</c:v>
                </c:pt>
                <c:pt idx="28">
                  <c:v>960.0</c:v>
                </c:pt>
                <c:pt idx="29">
                  <c:v>943.0</c:v>
                </c:pt>
                <c:pt idx="30">
                  <c:v>923.0</c:v>
                </c:pt>
                <c:pt idx="31">
                  <c:v>936.0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'980014'!$F$4019:$F$4050</c:f>
              <c:numCache>
                <c:formatCode>General</c:formatCode>
                <c:ptCount val="32"/>
                <c:pt idx="4" formatCode="0">
                  <c:v>834.7344919238728</c:v>
                </c:pt>
                <c:pt idx="5" formatCode="0">
                  <c:v>842.6446206320419</c:v>
                </c:pt>
                <c:pt idx="6" formatCode="0">
                  <c:v>853.8123143245077</c:v>
                </c:pt>
                <c:pt idx="7" formatCode="0">
                  <c:v>869.99237129805</c:v>
                </c:pt>
                <c:pt idx="8" formatCode="0">
                  <c:v>893.1019814541623</c:v>
                </c:pt>
                <c:pt idx="9" formatCode="0">
                  <c:v>924.690719205393</c:v>
                </c:pt>
                <c:pt idx="10" formatCode="0">
                  <c:v>963.544427463234</c:v>
                </c:pt>
                <c:pt idx="11" formatCode="0">
                  <c:v>1011.62750806872</c:v>
                </c:pt>
                <c:pt idx="12" formatCode="0">
                  <c:v>1062.538002830665</c:v>
                </c:pt>
                <c:pt idx="13" formatCode="0">
                  <c:v>1107.703822908884</c:v>
                </c:pt>
                <c:pt idx="14" formatCode="0">
                  <c:v>1145.116341019335</c:v>
                </c:pt>
                <c:pt idx="15" formatCode="0">
                  <c:v>1165.156658875601</c:v>
                </c:pt>
                <c:pt idx="16" formatCode="0">
                  <c:v>1164.196343775289</c:v>
                </c:pt>
                <c:pt idx="17" formatCode="0">
                  <c:v>1143.952729188631</c:v>
                </c:pt>
                <c:pt idx="18" formatCode="0">
                  <c:v>1112.980053271531</c:v>
                </c:pt>
                <c:pt idx="19" formatCode="0">
                  <c:v>1073.841448104332</c:v>
                </c:pt>
                <c:pt idx="20" formatCode="0">
                  <c:v>1034.699707104625</c:v>
                </c:pt>
                <c:pt idx="21" formatCode="0">
                  <c:v>1001.990713059793</c:v>
                </c:pt>
                <c:pt idx="22" formatCode="0">
                  <c:v>977.1783013194777</c:v>
                </c:pt>
                <c:pt idx="23" formatCode="0">
                  <c:v>962.308910468133</c:v>
                </c:pt>
                <c:pt idx="24" formatCode="0">
                  <c:v>955.4233736440846</c:v>
                </c:pt>
                <c:pt idx="25" formatCode="0">
                  <c:v>953.358313508799</c:v>
                </c:pt>
                <c:pt idx="26" formatCode="0">
                  <c:v>954.5939503556928</c:v>
                </c:pt>
                <c:pt idx="27" formatCode="0">
                  <c:v>958.191532473229</c:v>
                </c:pt>
                <c:pt idx="28" formatCode="0">
                  <c:v>962.3640719342005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031912"/>
        <c:axId val="-2107028744"/>
      </c:scatterChart>
      <c:valAx>
        <c:axId val="-210703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028744"/>
        <c:crosses val="autoZero"/>
        <c:crossBetween val="midCat"/>
      </c:valAx>
      <c:valAx>
        <c:axId val="-2107028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031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'980014'!$E$4069:$E$4100</c:f>
              <c:numCache>
                <c:formatCode>General</c:formatCode>
                <c:ptCount val="32"/>
                <c:pt idx="0">
                  <c:v>759.0</c:v>
                </c:pt>
                <c:pt idx="1">
                  <c:v>766.0</c:v>
                </c:pt>
                <c:pt idx="2">
                  <c:v>730.0</c:v>
                </c:pt>
                <c:pt idx="3">
                  <c:v>801.0</c:v>
                </c:pt>
                <c:pt idx="4">
                  <c:v>798.0</c:v>
                </c:pt>
                <c:pt idx="5">
                  <c:v>861.0</c:v>
                </c:pt>
                <c:pt idx="6">
                  <c:v>854.0</c:v>
                </c:pt>
                <c:pt idx="7">
                  <c:v>898.0</c:v>
                </c:pt>
                <c:pt idx="8">
                  <c:v>864.0</c:v>
                </c:pt>
                <c:pt idx="9">
                  <c:v>896.0</c:v>
                </c:pt>
                <c:pt idx="10">
                  <c:v>960.0</c:v>
                </c:pt>
                <c:pt idx="11">
                  <c:v>962.0</c:v>
                </c:pt>
                <c:pt idx="12">
                  <c:v>1071.0</c:v>
                </c:pt>
                <c:pt idx="13">
                  <c:v>1091.0</c:v>
                </c:pt>
                <c:pt idx="14">
                  <c:v>1100.0</c:v>
                </c:pt>
                <c:pt idx="15">
                  <c:v>1021.0</c:v>
                </c:pt>
                <c:pt idx="16">
                  <c:v>1123.0</c:v>
                </c:pt>
                <c:pt idx="17">
                  <c:v>1045.0</c:v>
                </c:pt>
                <c:pt idx="18">
                  <c:v>1121.0</c:v>
                </c:pt>
                <c:pt idx="19">
                  <c:v>1023.0</c:v>
                </c:pt>
                <c:pt idx="20">
                  <c:v>1055.0</c:v>
                </c:pt>
                <c:pt idx="21">
                  <c:v>961.0</c:v>
                </c:pt>
                <c:pt idx="22">
                  <c:v>980.0</c:v>
                </c:pt>
                <c:pt idx="23">
                  <c:v>930.0</c:v>
                </c:pt>
                <c:pt idx="24">
                  <c:v>1010.0</c:v>
                </c:pt>
                <c:pt idx="25">
                  <c:v>971.0</c:v>
                </c:pt>
                <c:pt idx="26">
                  <c:v>915.0</c:v>
                </c:pt>
                <c:pt idx="27">
                  <c:v>957.0</c:v>
                </c:pt>
                <c:pt idx="28">
                  <c:v>922.0</c:v>
                </c:pt>
                <c:pt idx="29">
                  <c:v>911.0</c:v>
                </c:pt>
                <c:pt idx="30">
                  <c:v>902.0</c:v>
                </c:pt>
                <c:pt idx="31">
                  <c:v>996.0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'980014'!$F$4069:$F$4100</c:f>
              <c:numCache>
                <c:formatCode>General</c:formatCode>
                <c:ptCount val="32"/>
                <c:pt idx="4" formatCode="0">
                  <c:v>821.8346932034402</c:v>
                </c:pt>
                <c:pt idx="5" formatCode="0">
                  <c:v>833.0359370722643</c:v>
                </c:pt>
                <c:pt idx="6" formatCode="0">
                  <c:v>848.2605687744666</c:v>
                </c:pt>
                <c:pt idx="7" formatCode="0">
                  <c:v>868.3060976268501</c:v>
                </c:pt>
                <c:pt idx="8" formatCode="0">
                  <c:v>893.4439021288926</c:v>
                </c:pt>
                <c:pt idx="9" formatCode="0">
                  <c:v>923.3629418671836</c:v>
                </c:pt>
                <c:pt idx="10" formatCode="0">
                  <c:v>955.756443213199</c:v>
                </c:pt>
                <c:pt idx="11" formatCode="0">
                  <c:v>991.6205046958953</c:v>
                </c:pt>
                <c:pt idx="12" formatCode="0">
                  <c:v>1026.303115505718</c:v>
                </c:pt>
                <c:pt idx="13" formatCode="0">
                  <c:v>1055.246800864799</c:v>
                </c:pt>
                <c:pt idx="14" formatCode="0">
                  <c:v>1078.636002359578</c:v>
                </c:pt>
                <c:pt idx="15" formatCode="0">
                  <c:v>1091.877722663636</c:v>
                </c:pt>
                <c:pt idx="16" formatCode="0">
                  <c:v>1093.536778418944</c:v>
                </c:pt>
                <c:pt idx="17" formatCode="0">
                  <c:v>1084.339481335881</c:v>
                </c:pt>
                <c:pt idx="18" formatCode="0">
                  <c:v>1068.168936897551</c:v>
                </c:pt>
                <c:pt idx="19" formatCode="0">
                  <c:v>1045.71823423744</c:v>
                </c:pt>
                <c:pt idx="20" formatCode="0">
                  <c:v>1020.772588564025</c:v>
                </c:pt>
                <c:pt idx="21" formatCode="0">
                  <c:v>997.1166344889535</c:v>
                </c:pt>
                <c:pt idx="22" formatCode="0">
                  <c:v>976.0722928563801</c:v>
                </c:pt>
                <c:pt idx="23" formatCode="0">
                  <c:v>960.4938422596915</c:v>
                </c:pt>
                <c:pt idx="24" formatCode="0">
                  <c:v>950.7120778622242</c:v>
                </c:pt>
                <c:pt idx="25" formatCode="0">
                  <c:v>945.0517282360873</c:v>
                </c:pt>
                <c:pt idx="26" formatCode="0">
                  <c:v>942.5775177285046</c:v>
                </c:pt>
                <c:pt idx="27" formatCode="0">
                  <c:v>943.0926290077662</c:v>
                </c:pt>
                <c:pt idx="28" formatCode="0">
                  <c:v>945.3740437494815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986152"/>
        <c:axId val="-2106982984"/>
      </c:scatterChart>
      <c:valAx>
        <c:axId val="-2106986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982984"/>
        <c:crosses val="autoZero"/>
        <c:crossBetween val="midCat"/>
      </c:valAx>
      <c:valAx>
        <c:axId val="-2106982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986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'980014'!$E$4119:$E$4150</c:f>
              <c:numCache>
                <c:formatCode>General</c:formatCode>
                <c:ptCount val="32"/>
                <c:pt idx="0">
                  <c:v>728.0</c:v>
                </c:pt>
                <c:pt idx="1">
                  <c:v>708.0</c:v>
                </c:pt>
                <c:pt idx="2">
                  <c:v>794.0</c:v>
                </c:pt>
                <c:pt idx="3">
                  <c:v>776.0</c:v>
                </c:pt>
                <c:pt idx="4">
                  <c:v>795.0</c:v>
                </c:pt>
                <c:pt idx="5">
                  <c:v>852.0</c:v>
                </c:pt>
                <c:pt idx="6">
                  <c:v>865.0</c:v>
                </c:pt>
                <c:pt idx="7">
                  <c:v>870.0</c:v>
                </c:pt>
                <c:pt idx="8">
                  <c:v>862.0</c:v>
                </c:pt>
                <c:pt idx="9">
                  <c:v>947.0</c:v>
                </c:pt>
                <c:pt idx="10">
                  <c:v>956.0</c:v>
                </c:pt>
                <c:pt idx="11">
                  <c:v>905.0</c:v>
                </c:pt>
                <c:pt idx="12">
                  <c:v>1002.0</c:v>
                </c:pt>
                <c:pt idx="13">
                  <c:v>1047.0</c:v>
                </c:pt>
                <c:pt idx="14">
                  <c:v>1149.0</c:v>
                </c:pt>
                <c:pt idx="15">
                  <c:v>1045.0</c:v>
                </c:pt>
                <c:pt idx="16">
                  <c:v>1140.0</c:v>
                </c:pt>
                <c:pt idx="17">
                  <c:v>1084.0</c:v>
                </c:pt>
                <c:pt idx="18">
                  <c:v>1098.0</c:v>
                </c:pt>
                <c:pt idx="19">
                  <c:v>1090.0</c:v>
                </c:pt>
                <c:pt idx="20">
                  <c:v>983.0</c:v>
                </c:pt>
                <c:pt idx="21">
                  <c:v>982.0</c:v>
                </c:pt>
                <c:pt idx="22">
                  <c:v>952.0</c:v>
                </c:pt>
                <c:pt idx="23">
                  <c:v>982.0</c:v>
                </c:pt>
                <c:pt idx="24">
                  <c:v>954.0</c:v>
                </c:pt>
                <c:pt idx="25">
                  <c:v>913.0</c:v>
                </c:pt>
                <c:pt idx="26">
                  <c:v>955.0</c:v>
                </c:pt>
                <c:pt idx="27">
                  <c:v>928.0</c:v>
                </c:pt>
                <c:pt idx="28">
                  <c:v>935.0</c:v>
                </c:pt>
                <c:pt idx="29">
                  <c:v>942.0</c:v>
                </c:pt>
                <c:pt idx="30">
                  <c:v>894.0</c:v>
                </c:pt>
                <c:pt idx="31">
                  <c:v>958.0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'980014'!$F$4119:$F$4150</c:f>
              <c:numCache>
                <c:formatCode>General</c:formatCode>
                <c:ptCount val="32"/>
                <c:pt idx="4" formatCode="0">
                  <c:v>832.6326308899025</c:v>
                </c:pt>
                <c:pt idx="5" formatCode="0">
                  <c:v>838.946243453474</c:v>
                </c:pt>
                <c:pt idx="6" formatCode="0">
                  <c:v>847.6441622569946</c:v>
                </c:pt>
                <c:pt idx="7" formatCode="0">
                  <c:v>859.9771807398475</c:v>
                </c:pt>
                <c:pt idx="8" formatCode="0">
                  <c:v>877.3755306404383</c:v>
                </c:pt>
                <c:pt idx="9" formatCode="0">
                  <c:v>901.1291242870011</c:v>
                </c:pt>
                <c:pt idx="10" formatCode="0">
                  <c:v>930.625157561207</c:v>
                </c:pt>
                <c:pt idx="11" formatCode="0">
                  <c:v>967.889097717194</c:v>
                </c:pt>
                <c:pt idx="12" formatCode="0">
                  <c:v>1008.723307570581</c:v>
                </c:pt>
                <c:pt idx="13" formatCode="0">
                  <c:v>1046.888475663127</c:v>
                </c:pt>
                <c:pt idx="14" formatCode="0">
                  <c:v>1081.44396545444</c:v>
                </c:pt>
                <c:pt idx="15" formatCode="0">
                  <c:v>1104.374237765692</c:v>
                </c:pt>
                <c:pt idx="16" formatCode="0">
                  <c:v>1111.555804474635</c:v>
                </c:pt>
                <c:pt idx="17" formatCode="0">
                  <c:v>1102.587703580037</c:v>
                </c:pt>
                <c:pt idx="18" formatCode="0">
                  <c:v>1082.50931365519</c:v>
                </c:pt>
                <c:pt idx="19" formatCode="0">
                  <c:v>1053.267608692701</c:v>
                </c:pt>
                <c:pt idx="20" formatCode="0">
                  <c:v>1020.908603318787</c:v>
                </c:pt>
                <c:pt idx="21" formatCode="0">
                  <c:v>991.3265322212548</c:v>
                </c:pt>
                <c:pt idx="22" formatCode="0">
                  <c:v>966.65982595034</c:v>
                </c:pt>
                <c:pt idx="23" formatCode="0">
                  <c:v>950.0431883217367</c:v>
                </c:pt>
                <c:pt idx="24" formatCode="0">
                  <c:v>940.8625928455961</c:v>
                </c:pt>
                <c:pt idx="25" formatCode="0">
                  <c:v>936.5159544229981</c:v>
                </c:pt>
                <c:pt idx="26" formatCode="0">
                  <c:v>935.5831802979031</c:v>
                </c:pt>
                <c:pt idx="27" formatCode="0">
                  <c:v>937.3435386897265</c:v>
                </c:pt>
                <c:pt idx="28" formatCode="0">
                  <c:v>940.2277328158448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940392"/>
        <c:axId val="-2106937224"/>
      </c:scatterChart>
      <c:valAx>
        <c:axId val="-2106940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937224"/>
        <c:crosses val="autoZero"/>
        <c:crossBetween val="midCat"/>
      </c:valAx>
      <c:valAx>
        <c:axId val="-2106937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940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'980014'!$E$4169:$E$4200</c:f>
              <c:numCache>
                <c:formatCode>General</c:formatCode>
                <c:ptCount val="32"/>
                <c:pt idx="0">
                  <c:v>712.0</c:v>
                </c:pt>
                <c:pt idx="1">
                  <c:v>741.0</c:v>
                </c:pt>
                <c:pt idx="2">
                  <c:v>838.0</c:v>
                </c:pt>
                <c:pt idx="3">
                  <c:v>787.0</c:v>
                </c:pt>
                <c:pt idx="4">
                  <c:v>769.0</c:v>
                </c:pt>
                <c:pt idx="5">
                  <c:v>843.0</c:v>
                </c:pt>
                <c:pt idx="6">
                  <c:v>867.0</c:v>
                </c:pt>
                <c:pt idx="7">
                  <c:v>895.0</c:v>
                </c:pt>
                <c:pt idx="8">
                  <c:v>945.0</c:v>
                </c:pt>
                <c:pt idx="9">
                  <c:v>944.0</c:v>
                </c:pt>
                <c:pt idx="10">
                  <c:v>946.0</c:v>
                </c:pt>
                <c:pt idx="11">
                  <c:v>1030.0</c:v>
                </c:pt>
                <c:pt idx="12">
                  <c:v>1038.0</c:v>
                </c:pt>
                <c:pt idx="13">
                  <c:v>1123.0</c:v>
                </c:pt>
                <c:pt idx="14">
                  <c:v>1164.0</c:v>
                </c:pt>
                <c:pt idx="15">
                  <c:v>1167.0</c:v>
                </c:pt>
                <c:pt idx="16">
                  <c:v>1227.0</c:v>
                </c:pt>
                <c:pt idx="17">
                  <c:v>1187.0</c:v>
                </c:pt>
                <c:pt idx="18">
                  <c:v>1155.0</c:v>
                </c:pt>
                <c:pt idx="19">
                  <c:v>1063.0</c:v>
                </c:pt>
                <c:pt idx="20">
                  <c:v>1038.0</c:v>
                </c:pt>
                <c:pt idx="21">
                  <c:v>1028.0</c:v>
                </c:pt>
                <c:pt idx="22">
                  <c:v>1008.0</c:v>
                </c:pt>
                <c:pt idx="23">
                  <c:v>1014.0</c:v>
                </c:pt>
                <c:pt idx="24">
                  <c:v>969.0</c:v>
                </c:pt>
                <c:pt idx="25">
                  <c:v>941.0</c:v>
                </c:pt>
                <c:pt idx="26">
                  <c:v>915.0</c:v>
                </c:pt>
                <c:pt idx="27">
                  <c:v>949.0</c:v>
                </c:pt>
                <c:pt idx="28">
                  <c:v>930.0</c:v>
                </c:pt>
                <c:pt idx="29">
                  <c:v>902.0</c:v>
                </c:pt>
                <c:pt idx="30">
                  <c:v>957.0</c:v>
                </c:pt>
                <c:pt idx="31">
                  <c:v>923.0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'980014'!$F$4169:$F$4200</c:f>
              <c:numCache>
                <c:formatCode>General</c:formatCode>
                <c:ptCount val="32"/>
                <c:pt idx="4" formatCode="0">
                  <c:v>818.2284632290353</c:v>
                </c:pt>
                <c:pt idx="5" formatCode="0">
                  <c:v>830.277013322795</c:v>
                </c:pt>
                <c:pt idx="6" formatCode="0">
                  <c:v>847.3471242145573</c:v>
                </c:pt>
                <c:pt idx="7" formatCode="0">
                  <c:v>870.8100901445476</c:v>
                </c:pt>
                <c:pt idx="8" formatCode="0">
                  <c:v>901.4655780963781</c:v>
                </c:pt>
                <c:pt idx="9" formatCode="0">
                  <c:v>939.3496360263288</c:v>
                </c:pt>
                <c:pt idx="10" formatCode="0">
                  <c:v>981.7675312611605</c:v>
                </c:pt>
                <c:pt idx="11" formatCode="0">
                  <c:v>1030.211854061717</c:v>
                </c:pt>
                <c:pt idx="12" formatCode="0">
                  <c:v>1078.475093163305</c:v>
                </c:pt>
                <c:pt idx="13" formatCode="0">
                  <c:v>1119.910883265062</c:v>
                </c:pt>
                <c:pt idx="14" formatCode="0">
                  <c:v>1154.444339372251</c:v>
                </c:pt>
                <c:pt idx="15" formatCode="0">
                  <c:v>1174.941700775993</c:v>
                </c:pt>
                <c:pt idx="16" formatCode="0">
                  <c:v>1178.632329113925</c:v>
                </c:pt>
                <c:pt idx="17" formatCode="0">
                  <c:v>1165.963151282081</c:v>
                </c:pt>
                <c:pt idx="18" formatCode="0">
                  <c:v>1142.278416072536</c:v>
                </c:pt>
                <c:pt idx="19" formatCode="0">
                  <c:v>1108.491013078858</c:v>
                </c:pt>
                <c:pt idx="20" formatCode="0">
                  <c:v>1070.169372291611</c:v>
                </c:pt>
                <c:pt idx="21" formatCode="0">
                  <c:v>1033.129200634628</c:v>
                </c:pt>
                <c:pt idx="22" formatCode="0">
                  <c:v>999.4441453420286</c:v>
                </c:pt>
                <c:pt idx="23" formatCode="0">
                  <c:v>973.718760443716</c:v>
                </c:pt>
                <c:pt idx="24" formatCode="0">
                  <c:v>956.7327839910527</c:v>
                </c:pt>
                <c:pt idx="25" formatCode="0">
                  <c:v>945.9004623897777</c:v>
                </c:pt>
                <c:pt idx="26" formatCode="0">
                  <c:v>939.5911551744232</c:v>
                </c:pt>
                <c:pt idx="27" formatCode="0">
                  <c:v>937.572115113875</c:v>
                </c:pt>
                <c:pt idx="28" formatCode="0">
                  <c:v>938.5029266527183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894632"/>
        <c:axId val="-2106891464"/>
      </c:scatterChart>
      <c:valAx>
        <c:axId val="-210689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891464"/>
        <c:crosses val="autoZero"/>
        <c:crossBetween val="midCat"/>
      </c:valAx>
      <c:valAx>
        <c:axId val="-210689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894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'980014'!$E$4219:$E$4250</c:f>
              <c:numCache>
                <c:formatCode>General</c:formatCode>
                <c:ptCount val="32"/>
                <c:pt idx="0">
                  <c:v>728.0</c:v>
                </c:pt>
                <c:pt idx="1">
                  <c:v>801.0</c:v>
                </c:pt>
                <c:pt idx="2">
                  <c:v>741.0</c:v>
                </c:pt>
                <c:pt idx="3">
                  <c:v>778.0</c:v>
                </c:pt>
                <c:pt idx="4">
                  <c:v>847.0</c:v>
                </c:pt>
                <c:pt idx="5">
                  <c:v>879.0</c:v>
                </c:pt>
                <c:pt idx="6">
                  <c:v>836.0</c:v>
                </c:pt>
                <c:pt idx="7">
                  <c:v>903.0</c:v>
                </c:pt>
                <c:pt idx="8">
                  <c:v>886.0</c:v>
                </c:pt>
                <c:pt idx="9">
                  <c:v>905.0</c:v>
                </c:pt>
                <c:pt idx="10">
                  <c:v>991.0</c:v>
                </c:pt>
                <c:pt idx="11">
                  <c:v>975.0</c:v>
                </c:pt>
                <c:pt idx="12">
                  <c:v>991.0</c:v>
                </c:pt>
                <c:pt idx="13">
                  <c:v>1044.0</c:v>
                </c:pt>
                <c:pt idx="14">
                  <c:v>1190.0</c:v>
                </c:pt>
                <c:pt idx="15">
                  <c:v>1059.0</c:v>
                </c:pt>
                <c:pt idx="16">
                  <c:v>1082.0</c:v>
                </c:pt>
                <c:pt idx="17">
                  <c:v>1078.0</c:v>
                </c:pt>
                <c:pt idx="18">
                  <c:v>1129.0</c:v>
                </c:pt>
                <c:pt idx="19">
                  <c:v>1015.0</c:v>
                </c:pt>
                <c:pt idx="20">
                  <c:v>973.0</c:v>
                </c:pt>
                <c:pt idx="21">
                  <c:v>1020.0</c:v>
                </c:pt>
                <c:pt idx="22">
                  <c:v>1053.0</c:v>
                </c:pt>
                <c:pt idx="23">
                  <c:v>981.0</c:v>
                </c:pt>
                <c:pt idx="24">
                  <c:v>936.0</c:v>
                </c:pt>
                <c:pt idx="25">
                  <c:v>938.0</c:v>
                </c:pt>
                <c:pt idx="26">
                  <c:v>942.0</c:v>
                </c:pt>
                <c:pt idx="27">
                  <c:v>839.0</c:v>
                </c:pt>
                <c:pt idx="28">
                  <c:v>959.0</c:v>
                </c:pt>
                <c:pt idx="29">
                  <c:v>894.0</c:v>
                </c:pt>
                <c:pt idx="30">
                  <c:v>910.0</c:v>
                </c:pt>
                <c:pt idx="31">
                  <c:v>935.0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'980014'!$F$4219:$F$4250</c:f>
              <c:numCache>
                <c:formatCode>General</c:formatCode>
                <c:ptCount val="32"/>
                <c:pt idx="4" formatCode="0">
                  <c:v>844.0739569413453</c:v>
                </c:pt>
                <c:pt idx="5" formatCode="0">
                  <c:v>853.0311117520428</c:v>
                </c:pt>
                <c:pt idx="6" formatCode="0">
                  <c:v>865.589060226075</c:v>
                </c:pt>
                <c:pt idx="7" formatCode="0">
                  <c:v>882.470509820104</c:v>
                </c:pt>
                <c:pt idx="8" formatCode="0">
                  <c:v>903.9429416402961</c:v>
                </c:pt>
                <c:pt idx="9" formatCode="0">
                  <c:v>929.8150882604837</c:v>
                </c:pt>
                <c:pt idx="10" formatCode="0">
                  <c:v>958.224193656276</c:v>
                </c:pt>
                <c:pt idx="11" formatCode="0">
                  <c:v>990.3003252899447</c:v>
                </c:pt>
                <c:pt idx="12" formatCode="0">
                  <c:v>1022.245246525704</c:v>
                </c:pt>
                <c:pt idx="13" formatCode="0">
                  <c:v>1050.08969147756</c:v>
                </c:pt>
                <c:pt idx="14" formatCode="0">
                  <c:v>1074.281592927065</c:v>
                </c:pt>
                <c:pt idx="15" formatCode="0">
                  <c:v>1090.364060967695</c:v>
                </c:pt>
                <c:pt idx="16" formatCode="0">
                  <c:v>1096.351300088551</c:v>
                </c:pt>
                <c:pt idx="17" formatCode="0">
                  <c:v>1091.927887112243</c:v>
                </c:pt>
                <c:pt idx="18" formatCode="0">
                  <c:v>1079.565930412628</c:v>
                </c:pt>
                <c:pt idx="19" formatCode="0">
                  <c:v>1059.574295966373</c:v>
                </c:pt>
                <c:pt idx="20" formatCode="0">
                  <c:v>1034.75227992287</c:v>
                </c:pt>
                <c:pt idx="21" formatCode="0">
                  <c:v>1008.655839909484</c:v>
                </c:pt>
                <c:pt idx="22" formatCode="0">
                  <c:v>982.6773149466195</c:v>
                </c:pt>
                <c:pt idx="23" formatCode="0">
                  <c:v>960.6538925294408</c:v>
                </c:pt>
                <c:pt idx="24" formatCode="0">
                  <c:v>944.230530905567</c:v>
                </c:pt>
                <c:pt idx="25" formatCode="0">
                  <c:v>932.0086595715368</c:v>
                </c:pt>
                <c:pt idx="26" formatCode="0">
                  <c:v>922.8610841694385</c:v>
                </c:pt>
                <c:pt idx="27" formatCode="0">
                  <c:v>917.1860933274108</c:v>
                </c:pt>
                <c:pt idx="28" formatCode="0">
                  <c:v>914.8339033076983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848872"/>
        <c:axId val="-2106845704"/>
      </c:scatterChart>
      <c:valAx>
        <c:axId val="-210684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845704"/>
        <c:crosses val="autoZero"/>
        <c:crossBetween val="midCat"/>
      </c:valAx>
      <c:valAx>
        <c:axId val="-2106845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84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'980014'!$E$4269:$E$4300</c:f>
              <c:numCache>
                <c:formatCode>General</c:formatCode>
                <c:ptCount val="32"/>
                <c:pt idx="0">
                  <c:v>761.0</c:v>
                </c:pt>
                <c:pt idx="1">
                  <c:v>781.0</c:v>
                </c:pt>
                <c:pt idx="2">
                  <c:v>779.0</c:v>
                </c:pt>
                <c:pt idx="3">
                  <c:v>785.0</c:v>
                </c:pt>
                <c:pt idx="4">
                  <c:v>829.0</c:v>
                </c:pt>
                <c:pt idx="5">
                  <c:v>855.0</c:v>
                </c:pt>
                <c:pt idx="6">
                  <c:v>906.0</c:v>
                </c:pt>
                <c:pt idx="7">
                  <c:v>914.0</c:v>
                </c:pt>
                <c:pt idx="8">
                  <c:v>844.0</c:v>
                </c:pt>
                <c:pt idx="9">
                  <c:v>946.0</c:v>
                </c:pt>
                <c:pt idx="10">
                  <c:v>918.0</c:v>
                </c:pt>
                <c:pt idx="11">
                  <c:v>1015.0</c:v>
                </c:pt>
                <c:pt idx="12">
                  <c:v>972.0</c:v>
                </c:pt>
                <c:pt idx="13">
                  <c:v>1029.0</c:v>
                </c:pt>
                <c:pt idx="14">
                  <c:v>1090.0</c:v>
                </c:pt>
                <c:pt idx="15">
                  <c:v>1088.0</c:v>
                </c:pt>
                <c:pt idx="16">
                  <c:v>1089.0</c:v>
                </c:pt>
                <c:pt idx="17">
                  <c:v>1093.0</c:v>
                </c:pt>
                <c:pt idx="18">
                  <c:v>1099.0</c:v>
                </c:pt>
                <c:pt idx="19">
                  <c:v>1062.0</c:v>
                </c:pt>
                <c:pt idx="20">
                  <c:v>1070.0</c:v>
                </c:pt>
                <c:pt idx="21">
                  <c:v>1046.0</c:v>
                </c:pt>
                <c:pt idx="22">
                  <c:v>980.0</c:v>
                </c:pt>
                <c:pt idx="23">
                  <c:v>984.0</c:v>
                </c:pt>
                <c:pt idx="24">
                  <c:v>945.0</c:v>
                </c:pt>
                <c:pt idx="25">
                  <c:v>1007.0</c:v>
                </c:pt>
                <c:pt idx="26">
                  <c:v>944.0</c:v>
                </c:pt>
                <c:pt idx="27">
                  <c:v>929.0</c:v>
                </c:pt>
                <c:pt idx="28">
                  <c:v>917.0</c:v>
                </c:pt>
                <c:pt idx="29">
                  <c:v>883.0</c:v>
                </c:pt>
                <c:pt idx="30">
                  <c:v>869.0</c:v>
                </c:pt>
                <c:pt idx="31">
                  <c:v>911.0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'980014'!$F$4269:$F$4300</c:f>
              <c:numCache>
                <c:formatCode>General</c:formatCode>
                <c:ptCount val="32"/>
                <c:pt idx="4" formatCode="0">
                  <c:v>850.8207794753826</c:v>
                </c:pt>
                <c:pt idx="5" formatCode="0">
                  <c:v>857.924350208315</c:v>
                </c:pt>
                <c:pt idx="6" formatCode="0">
                  <c:v>867.819590111713</c:v>
                </c:pt>
                <c:pt idx="7" formatCode="0">
                  <c:v>881.2548626711304</c:v>
                </c:pt>
                <c:pt idx="8" formatCode="0">
                  <c:v>898.7462361615028</c:v>
                </c:pt>
                <c:pt idx="9" formatCode="0">
                  <c:v>920.5245417199234</c:v>
                </c:pt>
                <c:pt idx="10" formatCode="0">
                  <c:v>945.3937391954986</c:v>
                </c:pt>
                <c:pt idx="11" formatCode="0">
                  <c:v>974.7961824017652</c:v>
                </c:pt>
                <c:pt idx="12" formatCode="0">
                  <c:v>1005.739033824276</c:v>
                </c:pt>
                <c:pt idx="13" formatCode="0">
                  <c:v>1034.548387296757</c:v>
                </c:pt>
                <c:pt idx="14" formatCode="0">
                  <c:v>1061.941592364328</c:v>
                </c:pt>
                <c:pt idx="15" formatCode="0">
                  <c:v>1083.265834862254</c:v>
                </c:pt>
                <c:pt idx="16" formatCode="0">
                  <c:v>1095.871788923182</c:v>
                </c:pt>
                <c:pt idx="17" formatCode="0">
                  <c:v>1098.483689721591</c:v>
                </c:pt>
                <c:pt idx="18" formatCode="0">
                  <c:v>1092.221572841602</c:v>
                </c:pt>
                <c:pt idx="19" formatCode="0">
                  <c:v>1077.618875176591</c:v>
                </c:pt>
                <c:pt idx="20" formatCode="0">
                  <c:v>1056.633619134586</c:v>
                </c:pt>
                <c:pt idx="21" formatCode="0">
                  <c:v>1032.567177278995</c:v>
                </c:pt>
                <c:pt idx="22" formatCode="0">
                  <c:v>1007.024323486002</c:v>
                </c:pt>
                <c:pt idx="23" formatCode="0">
                  <c:v>984.195398446257</c:v>
                </c:pt>
                <c:pt idx="24" formatCode="0">
                  <c:v>966.389269436432</c:v>
                </c:pt>
                <c:pt idx="25" formatCode="0">
                  <c:v>952.5772341111392</c:v>
                </c:pt>
                <c:pt idx="26" formatCode="0">
                  <c:v>941.751646933392</c:v>
                </c:pt>
                <c:pt idx="27" formatCode="0">
                  <c:v>934.5875589748212</c:v>
                </c:pt>
                <c:pt idx="28" formatCode="0">
                  <c:v>931.2455960269439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803112"/>
        <c:axId val="-2106799944"/>
      </c:scatterChart>
      <c:valAx>
        <c:axId val="-210680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799944"/>
        <c:crosses val="autoZero"/>
        <c:crossBetween val="midCat"/>
      </c:valAx>
      <c:valAx>
        <c:axId val="-2106799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803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'980014'!$E$4319:$E$4350</c:f>
              <c:numCache>
                <c:formatCode>General</c:formatCode>
                <c:ptCount val="32"/>
                <c:pt idx="0">
                  <c:v>418.0</c:v>
                </c:pt>
                <c:pt idx="1">
                  <c:v>477.0</c:v>
                </c:pt>
                <c:pt idx="2">
                  <c:v>475.0</c:v>
                </c:pt>
                <c:pt idx="3">
                  <c:v>507.0</c:v>
                </c:pt>
                <c:pt idx="4">
                  <c:v>556.0</c:v>
                </c:pt>
                <c:pt idx="5">
                  <c:v>535.0</c:v>
                </c:pt>
                <c:pt idx="6">
                  <c:v>564.0</c:v>
                </c:pt>
                <c:pt idx="7">
                  <c:v>593.0</c:v>
                </c:pt>
                <c:pt idx="8">
                  <c:v>549.0</c:v>
                </c:pt>
                <c:pt idx="9">
                  <c:v>603.0</c:v>
                </c:pt>
                <c:pt idx="10">
                  <c:v>625.0</c:v>
                </c:pt>
                <c:pt idx="11">
                  <c:v>632.0</c:v>
                </c:pt>
                <c:pt idx="12">
                  <c:v>631.0</c:v>
                </c:pt>
                <c:pt idx="13">
                  <c:v>733.0</c:v>
                </c:pt>
                <c:pt idx="14">
                  <c:v>740.0</c:v>
                </c:pt>
                <c:pt idx="15">
                  <c:v>700.0</c:v>
                </c:pt>
                <c:pt idx="16">
                  <c:v>761.0</c:v>
                </c:pt>
                <c:pt idx="17">
                  <c:v>718.0</c:v>
                </c:pt>
                <c:pt idx="18">
                  <c:v>723.0</c:v>
                </c:pt>
                <c:pt idx="19">
                  <c:v>663.0</c:v>
                </c:pt>
                <c:pt idx="20">
                  <c:v>658.0</c:v>
                </c:pt>
                <c:pt idx="21">
                  <c:v>627.0</c:v>
                </c:pt>
                <c:pt idx="22">
                  <c:v>635.0</c:v>
                </c:pt>
                <c:pt idx="23">
                  <c:v>635.0</c:v>
                </c:pt>
                <c:pt idx="24">
                  <c:v>597.0</c:v>
                </c:pt>
                <c:pt idx="25">
                  <c:v>609.0</c:v>
                </c:pt>
                <c:pt idx="26">
                  <c:v>631.0</c:v>
                </c:pt>
                <c:pt idx="27">
                  <c:v>615.0</c:v>
                </c:pt>
                <c:pt idx="28">
                  <c:v>617.0</c:v>
                </c:pt>
                <c:pt idx="29">
                  <c:v>581.0</c:v>
                </c:pt>
                <c:pt idx="30">
                  <c:v>604.0</c:v>
                </c:pt>
                <c:pt idx="31">
                  <c:v>590.0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'980014'!$F$4319:$F$4350</c:f>
              <c:numCache>
                <c:formatCode>General</c:formatCode>
                <c:ptCount val="32"/>
                <c:pt idx="4" formatCode="0">
                  <c:v>551.1887586138906</c:v>
                </c:pt>
                <c:pt idx="5" formatCode="0">
                  <c:v>554.6170567059688</c:v>
                </c:pt>
                <c:pt idx="6" formatCode="0">
                  <c:v>559.184395270561</c:v>
                </c:pt>
                <c:pt idx="7" formatCode="0">
                  <c:v>565.7603915656217</c:v>
                </c:pt>
                <c:pt idx="8" formatCode="0">
                  <c:v>575.6383247905277</c:v>
                </c:pt>
                <c:pt idx="9" formatCode="0">
                  <c:v>590.320835506297</c:v>
                </c:pt>
                <c:pt idx="10" formatCode="0">
                  <c:v>610.1216435200898</c:v>
                </c:pt>
                <c:pt idx="11" formatCode="0">
                  <c:v>636.9295951184978</c:v>
                </c:pt>
                <c:pt idx="12" formatCode="0">
                  <c:v>667.7491470578183</c:v>
                </c:pt>
                <c:pt idx="13" formatCode="0">
                  <c:v>697.0567175091048</c:v>
                </c:pt>
                <c:pt idx="14" formatCode="0">
                  <c:v>722.8740090161765</c:v>
                </c:pt>
                <c:pt idx="15" formatCode="0">
                  <c:v>737.7825012050228</c:v>
                </c:pt>
                <c:pt idx="16" formatCode="0">
                  <c:v>738.3245904736539</c:v>
                </c:pt>
                <c:pt idx="17" formatCode="0">
                  <c:v>725.3419341946752</c:v>
                </c:pt>
                <c:pt idx="18" formatCode="0">
                  <c:v>704.9919796928197</c:v>
                </c:pt>
                <c:pt idx="19" formatCode="0">
                  <c:v>679.748360922544</c:v>
                </c:pt>
                <c:pt idx="20" formatCode="0">
                  <c:v>655.5833785221426</c:v>
                </c:pt>
                <c:pt idx="21" formatCode="0">
                  <c:v>636.6962369311663</c:v>
                </c:pt>
                <c:pt idx="22" formatCode="0">
                  <c:v>623.6809244832834</c:v>
                </c:pt>
                <c:pt idx="23" formatCode="0">
                  <c:v>616.9487454043962</c:v>
                </c:pt>
                <c:pt idx="24" formatCode="0">
                  <c:v>614.6157143427614</c:v>
                </c:pt>
                <c:pt idx="25" formatCode="0">
                  <c:v>614.6759370808017</c:v>
                </c:pt>
                <c:pt idx="26" formatCode="0">
                  <c:v>616.261367481412</c:v>
                </c:pt>
                <c:pt idx="27" formatCode="0">
                  <c:v>618.7904883749083</c:v>
                </c:pt>
                <c:pt idx="28" formatCode="0">
                  <c:v>621.3262324528905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756904"/>
        <c:axId val="-2106753736"/>
      </c:scatterChart>
      <c:valAx>
        <c:axId val="-210675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753736"/>
        <c:crosses val="autoZero"/>
        <c:crossBetween val="midCat"/>
      </c:valAx>
      <c:valAx>
        <c:axId val="-210675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756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'980014'!$E$4369:$E$4400</c:f>
              <c:numCache>
                <c:formatCode>General</c:formatCode>
                <c:ptCount val="32"/>
                <c:pt idx="0">
                  <c:v>624.0</c:v>
                </c:pt>
                <c:pt idx="1">
                  <c:v>713.0</c:v>
                </c:pt>
                <c:pt idx="2">
                  <c:v>721.0</c:v>
                </c:pt>
                <c:pt idx="3">
                  <c:v>737.0</c:v>
                </c:pt>
                <c:pt idx="4">
                  <c:v>738.0</c:v>
                </c:pt>
                <c:pt idx="5">
                  <c:v>764.0</c:v>
                </c:pt>
                <c:pt idx="6">
                  <c:v>805.0</c:v>
                </c:pt>
                <c:pt idx="7">
                  <c:v>831.0</c:v>
                </c:pt>
                <c:pt idx="8">
                  <c:v>834.0</c:v>
                </c:pt>
                <c:pt idx="9">
                  <c:v>897.0</c:v>
                </c:pt>
                <c:pt idx="10">
                  <c:v>868.0</c:v>
                </c:pt>
                <c:pt idx="11">
                  <c:v>857.0</c:v>
                </c:pt>
                <c:pt idx="12">
                  <c:v>949.0</c:v>
                </c:pt>
                <c:pt idx="13">
                  <c:v>1023.0</c:v>
                </c:pt>
                <c:pt idx="14">
                  <c:v>1015.0</c:v>
                </c:pt>
                <c:pt idx="15">
                  <c:v>1026.0</c:v>
                </c:pt>
                <c:pt idx="16">
                  <c:v>1157.0</c:v>
                </c:pt>
                <c:pt idx="17">
                  <c:v>1034.0</c:v>
                </c:pt>
                <c:pt idx="18">
                  <c:v>1032.0</c:v>
                </c:pt>
                <c:pt idx="19">
                  <c:v>976.0</c:v>
                </c:pt>
                <c:pt idx="20">
                  <c:v>998.0</c:v>
                </c:pt>
                <c:pt idx="21">
                  <c:v>937.0</c:v>
                </c:pt>
                <c:pt idx="22">
                  <c:v>935.0</c:v>
                </c:pt>
                <c:pt idx="23">
                  <c:v>960.0</c:v>
                </c:pt>
                <c:pt idx="24">
                  <c:v>932.0</c:v>
                </c:pt>
                <c:pt idx="25">
                  <c:v>872.0</c:v>
                </c:pt>
                <c:pt idx="26">
                  <c:v>902.0</c:v>
                </c:pt>
                <c:pt idx="27">
                  <c:v>906.0</c:v>
                </c:pt>
                <c:pt idx="28">
                  <c:v>875.0</c:v>
                </c:pt>
                <c:pt idx="29">
                  <c:v>819.0</c:v>
                </c:pt>
                <c:pt idx="30">
                  <c:v>867.0</c:v>
                </c:pt>
                <c:pt idx="31">
                  <c:v>882.0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'980014'!$F$4369:$F$4400</c:f>
              <c:numCache>
                <c:formatCode>General</c:formatCode>
                <c:ptCount val="32"/>
                <c:pt idx="4" formatCode="0">
                  <c:v>767.7531349540656</c:v>
                </c:pt>
                <c:pt idx="5" formatCode="0">
                  <c:v>776.2123909587935</c:v>
                </c:pt>
                <c:pt idx="6" formatCode="0">
                  <c:v>787.6629798889858</c:v>
                </c:pt>
                <c:pt idx="7" formatCode="0">
                  <c:v>803.198960537756</c:v>
                </c:pt>
                <c:pt idx="8" formatCode="0">
                  <c:v>823.8224296729312</c:v>
                </c:pt>
                <c:pt idx="9" formatCode="0">
                  <c:v>850.2172949171191</c:v>
                </c:pt>
                <c:pt idx="10" formatCode="0">
                  <c:v>881.1303845931028</c:v>
                </c:pt>
                <c:pt idx="11" formatCode="0">
                  <c:v>918.3034346127043</c:v>
                </c:pt>
                <c:pt idx="12" formatCode="0">
                  <c:v>957.5411868559072</c:v>
                </c:pt>
                <c:pt idx="13" formatCode="0">
                  <c:v>993.4578854781836</c:v>
                </c:pt>
                <c:pt idx="14" formatCode="0">
                  <c:v>1026.009023548983</c:v>
                </c:pt>
                <c:pt idx="15" formatCode="0">
                  <c:v>1048.62582182375</c:v>
                </c:pt>
                <c:pt idx="16" formatCode="0">
                  <c:v>1058.025833853622</c:v>
                </c:pt>
                <c:pt idx="17" formatCode="0">
                  <c:v>1053.63076281448</c:v>
                </c:pt>
                <c:pt idx="18" formatCode="0">
                  <c:v>1038.972940982145</c:v>
                </c:pt>
                <c:pt idx="19" formatCode="0">
                  <c:v>1015.414403432998</c:v>
                </c:pt>
                <c:pt idx="20" formatCode="0">
                  <c:v>987.4023234883359</c:v>
                </c:pt>
                <c:pt idx="21" formatCode="0">
                  <c:v>959.9315693252522</c:v>
                </c:pt>
                <c:pt idx="22" formatCode="0">
                  <c:v>935.1486192571198</c:v>
                </c:pt>
                <c:pt idx="23" formatCode="0">
                  <c:v>916.8015649872754</c:v>
                </c:pt>
                <c:pt idx="24" formatCode="0">
                  <c:v>905.4018909213856</c:v>
                </c:pt>
                <c:pt idx="25" formatCode="0">
                  <c:v>898.9321320732472</c:v>
                </c:pt>
                <c:pt idx="26" formatCode="0">
                  <c:v>896.211922003207</c:v>
                </c:pt>
                <c:pt idx="27" formatCode="0">
                  <c:v>896.8807728448624</c:v>
                </c:pt>
                <c:pt idx="28" formatCode="0">
                  <c:v>899.4452064728459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711144"/>
        <c:axId val="-2106707976"/>
      </c:scatterChart>
      <c:valAx>
        <c:axId val="-210671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6707976"/>
        <c:crosses val="autoZero"/>
        <c:crossBetween val="midCat"/>
      </c:valAx>
      <c:valAx>
        <c:axId val="-210670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6711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Work_a!$AI$8:$AI$48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Work_a!$AL$8:$AL$40</c:f>
              <c:numCache>
                <c:formatCode>0.000</c:formatCode>
                <c:ptCount val="33"/>
                <c:pt idx="0">
                  <c:v>0.878038945373166</c:v>
                </c:pt>
                <c:pt idx="1">
                  <c:v>0.99872332903505</c:v>
                </c:pt>
                <c:pt idx="2">
                  <c:v>0.949521793037133</c:v>
                </c:pt>
                <c:pt idx="3">
                  <c:v>0.9285895174168</c:v>
                </c:pt>
                <c:pt idx="4">
                  <c:v>1.045241098570825</c:v>
                </c:pt>
                <c:pt idx="5">
                  <c:v>0.973769315050135</c:v>
                </c:pt>
                <c:pt idx="6">
                  <c:v>0.930883340994145</c:v>
                </c:pt>
                <c:pt idx="7">
                  <c:v>0.868044936300938</c:v>
                </c:pt>
                <c:pt idx="8">
                  <c:v>1.373080731615129</c:v>
                </c:pt>
                <c:pt idx="9">
                  <c:v>1.31295931065503</c:v>
                </c:pt>
                <c:pt idx="10">
                  <c:v>1.176732172947795</c:v>
                </c:pt>
                <c:pt idx="11">
                  <c:v>1.240062070822756</c:v>
                </c:pt>
                <c:pt idx="12">
                  <c:v>0.6370834443116</c:v>
                </c:pt>
                <c:pt idx="13">
                  <c:v>1.358659608027062</c:v>
                </c:pt>
                <c:pt idx="14">
                  <c:v>1.603894856973031</c:v>
                </c:pt>
                <c:pt idx="15">
                  <c:v>1.160191966061672</c:v>
                </c:pt>
                <c:pt idx="16">
                  <c:v>1.443058933035532</c:v>
                </c:pt>
                <c:pt idx="17">
                  <c:v>1.960739532906935</c:v>
                </c:pt>
                <c:pt idx="18">
                  <c:v>1.361825816827705</c:v>
                </c:pt>
                <c:pt idx="19">
                  <c:v>1.028662051598708</c:v>
                </c:pt>
                <c:pt idx="20">
                  <c:v>1.123288443053962</c:v>
                </c:pt>
                <c:pt idx="21">
                  <c:v>1.2459840571227</c:v>
                </c:pt>
                <c:pt idx="22">
                  <c:v>1.519857364561221</c:v>
                </c:pt>
                <c:pt idx="23">
                  <c:v>1.321633032139019</c:v>
                </c:pt>
                <c:pt idx="24">
                  <c:v>1.630021098671629</c:v>
                </c:pt>
                <c:pt idx="25">
                  <c:v>0.875566265830418</c:v>
                </c:pt>
                <c:pt idx="26">
                  <c:v>0.812767426057509</c:v>
                </c:pt>
                <c:pt idx="27">
                  <c:v>1.01859655875564</c:v>
                </c:pt>
                <c:pt idx="28">
                  <c:v>1.114706648695592</c:v>
                </c:pt>
                <c:pt idx="29">
                  <c:v>1.067083815788955</c:v>
                </c:pt>
                <c:pt idx="30">
                  <c:v>0.839135891463885</c:v>
                </c:pt>
                <c:pt idx="31">
                  <c:v>0.84979287364745</c:v>
                </c:pt>
                <c:pt idx="32">
                  <c:v>0.874229096889998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Work_a!$AI$41:$AI$48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Work_a!$AL$41:$AL$48</c:f>
              <c:numCache>
                <c:formatCode>0.000</c:formatCode>
                <c:ptCount val="8"/>
                <c:pt idx="0">
                  <c:v>1.191844240031949</c:v>
                </c:pt>
                <c:pt idx="1">
                  <c:v>0.885790389414032</c:v>
                </c:pt>
                <c:pt idx="2">
                  <c:v>1.130249832095899</c:v>
                </c:pt>
                <c:pt idx="3">
                  <c:v>1.290481769430894</c:v>
                </c:pt>
                <c:pt idx="4">
                  <c:v>1.107362111002941</c:v>
                </c:pt>
                <c:pt idx="5">
                  <c:v>0.856213959454315</c:v>
                </c:pt>
                <c:pt idx="6">
                  <c:v>0.870892250388532</c:v>
                </c:pt>
                <c:pt idx="7">
                  <c:v>0.948594591873879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664888"/>
        <c:axId val="-2088661864"/>
      </c:scatterChart>
      <c:valAx>
        <c:axId val="-208866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661864"/>
        <c:crosses val="autoZero"/>
        <c:crossBetween val="midCat"/>
      </c:valAx>
      <c:valAx>
        <c:axId val="-2088661864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88664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769.0</c:v>
                </c:pt>
                <c:pt idx="1">
                  <c:v>881.0</c:v>
                </c:pt>
                <c:pt idx="2">
                  <c:v>878.0</c:v>
                </c:pt>
                <c:pt idx="3">
                  <c:v>861.0</c:v>
                </c:pt>
                <c:pt idx="4">
                  <c:v>964.0</c:v>
                </c:pt>
                <c:pt idx="5">
                  <c:v>969.0</c:v>
                </c:pt>
                <c:pt idx="6">
                  <c:v>1000.0</c:v>
                </c:pt>
                <c:pt idx="7">
                  <c:v>1018.0</c:v>
                </c:pt>
                <c:pt idx="8">
                  <c:v>1065.0</c:v>
                </c:pt>
                <c:pt idx="9">
                  <c:v>1073.0</c:v>
                </c:pt>
                <c:pt idx="10">
                  <c:v>1095.0</c:v>
                </c:pt>
                <c:pt idx="11">
                  <c:v>1168.0</c:v>
                </c:pt>
                <c:pt idx="12">
                  <c:v>1217.0</c:v>
                </c:pt>
                <c:pt idx="13">
                  <c:v>1272.0</c:v>
                </c:pt>
                <c:pt idx="14">
                  <c:v>1291.0</c:v>
                </c:pt>
                <c:pt idx="15">
                  <c:v>1295.0</c:v>
                </c:pt>
                <c:pt idx="16">
                  <c:v>1261.0</c:v>
                </c:pt>
                <c:pt idx="17">
                  <c:v>1281.0</c:v>
                </c:pt>
                <c:pt idx="18">
                  <c:v>1237.0</c:v>
                </c:pt>
                <c:pt idx="19">
                  <c:v>1209.0</c:v>
                </c:pt>
                <c:pt idx="20">
                  <c:v>1228.0</c:v>
                </c:pt>
                <c:pt idx="21">
                  <c:v>1172.0</c:v>
                </c:pt>
                <c:pt idx="22">
                  <c:v>1073.0</c:v>
                </c:pt>
                <c:pt idx="23">
                  <c:v>1098.0</c:v>
                </c:pt>
                <c:pt idx="24">
                  <c:v>1095.0</c:v>
                </c:pt>
                <c:pt idx="25">
                  <c:v>1132.0</c:v>
                </c:pt>
                <c:pt idx="26">
                  <c:v>1140.0</c:v>
                </c:pt>
                <c:pt idx="27">
                  <c:v>1101.0</c:v>
                </c:pt>
                <c:pt idx="28">
                  <c:v>1107.0</c:v>
                </c:pt>
                <c:pt idx="29">
                  <c:v>1058.0</c:v>
                </c:pt>
                <c:pt idx="30">
                  <c:v>1046.0</c:v>
                </c:pt>
                <c:pt idx="31">
                  <c:v>1100.0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889.8225461897495</c:v>
                </c:pt>
                <c:pt idx="3" formatCode="0">
                  <c:v>905.8397590925158</c:v>
                </c:pt>
                <c:pt idx="4" formatCode="0">
                  <c:v>925.4392355474702</c:v>
                </c:pt>
                <c:pt idx="5" formatCode="0">
                  <c:v>947.9702020144745</c:v>
                </c:pt>
                <c:pt idx="6" formatCode="0">
                  <c:v>976.7859563228457</c:v>
                </c:pt>
                <c:pt idx="7" formatCode="0">
                  <c:v>1011.675998319781</c:v>
                </c:pt>
                <c:pt idx="8" formatCode="0">
                  <c:v>1051.463034590715</c:v>
                </c:pt>
                <c:pt idx="9" formatCode="0">
                  <c:v>1094.454520946593</c:v>
                </c:pt>
                <c:pt idx="10" formatCode="0">
                  <c:v>1136.9407294847</c:v>
                </c:pt>
                <c:pt idx="11" formatCode="0">
                  <c:v>1180.096035544999</c:v>
                </c:pt>
                <c:pt idx="12" formatCode="0">
                  <c:v>1218.530708606013</c:v>
                </c:pt>
                <c:pt idx="13" formatCode="0">
                  <c:v>1248.196258813829</c:v>
                </c:pt>
                <c:pt idx="14" formatCode="0">
                  <c:v>1270.136530627234</c:v>
                </c:pt>
                <c:pt idx="15" formatCode="0">
                  <c:v>1280.611760674475</c:v>
                </c:pt>
                <c:pt idx="16" formatCode="0">
                  <c:v>1279.066667458001</c:v>
                </c:pt>
                <c:pt idx="17" formatCode="0">
                  <c:v>1266.722800793789</c:v>
                </c:pt>
                <c:pt idx="18" formatCode="0">
                  <c:v>1247.695797619289</c:v>
                </c:pt>
                <c:pt idx="19" formatCode="0">
                  <c:v>1221.985933750828</c:v>
                </c:pt>
                <c:pt idx="20" formatCode="0">
                  <c:v>1193.144866431621</c:v>
                </c:pt>
                <c:pt idx="21" formatCode="0">
                  <c:v>1164.832278079694</c:v>
                </c:pt>
                <c:pt idx="22" formatCode="0">
                  <c:v>1138.141264188981</c:v>
                </c:pt>
                <c:pt idx="23" formatCode="0">
                  <c:v>1116.636739349885</c:v>
                </c:pt>
                <c:pt idx="24" formatCode="0">
                  <c:v>1101.471354500163</c:v>
                </c:pt>
                <c:pt idx="25" formatCode="0">
                  <c:v>1091.024162199403</c:v>
                </c:pt>
                <c:pt idx="26" formatCode="0">
                  <c:v>1084.278747668703</c:v>
                </c:pt>
                <c:pt idx="27" formatCode="0">
                  <c:v>1081.58135258721</c:v>
                </c:pt>
                <c:pt idx="28" formatCode="0">
                  <c:v>1082.169292389937</c:v>
                </c:pt>
                <c:pt idx="29" formatCode="0">
                  <c:v>1085.31502872313</c:v>
                </c:pt>
                <c:pt idx="30" formatCode="0">
                  <c:v>1089.985271942028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0379848"/>
        <c:axId val="-2110376680"/>
      </c:scatterChart>
      <c:valAx>
        <c:axId val="-211037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376680"/>
        <c:crosses val="autoZero"/>
        <c:crossBetween val="midCat"/>
      </c:valAx>
      <c:valAx>
        <c:axId val="-2110376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0379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Work_a!$AI$8:$AI$48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Work_a!$AJ$8:$AJ$48</c:f>
              <c:numCache>
                <c:formatCode>0.000</c:formatCode>
                <c:ptCount val="41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  <c:pt idx="33">
                  <c:v>-90.10388018874016</c:v>
                </c:pt>
                <c:pt idx="34">
                  <c:v>-90.13756137116901</c:v>
                </c:pt>
                <c:pt idx="35">
                  <c:v>-90.16277567901547</c:v>
                </c:pt>
                <c:pt idx="36">
                  <c:v>-90.27153892662056</c:v>
                </c:pt>
                <c:pt idx="37">
                  <c:v>-90.1314054481323</c:v>
                </c:pt>
                <c:pt idx="38">
                  <c:v>-90.13370781086449</c:v>
                </c:pt>
                <c:pt idx="39">
                  <c:v>-90.0970454921375</c:v>
                </c:pt>
                <c:pt idx="40">
                  <c:v>-90.103234668888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634920"/>
        <c:axId val="-2088629368"/>
      </c:scatterChart>
      <c:valAx>
        <c:axId val="-208863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629368"/>
        <c:crosses val="autoZero"/>
        <c:crossBetween val="midCat"/>
      </c:valAx>
      <c:valAx>
        <c:axId val="-20886293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88634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Long_0.15</a:t>
            </a:r>
            <a:r>
              <a:rPr lang="en-US" b="0" baseline="0"/>
              <a:t> </a:t>
            </a:r>
            <a:r>
              <a:rPr lang="en-US" b="0"/>
              <a:t>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Work_a!$AI$8:$AI$48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Work_a!$AN$8:$AN$40</c:f>
              <c:numCache>
                <c:formatCode>0</c:formatCode>
                <c:ptCount val="33"/>
                <c:pt idx="0">
                  <c:v>265.4785114135638</c:v>
                </c:pt>
                <c:pt idx="1">
                  <c:v>137.3758360390109</c:v>
                </c:pt>
                <c:pt idx="2">
                  <c:v>912.9002121055496</c:v>
                </c:pt>
                <c:pt idx="3">
                  <c:v>2224.062462382381</c:v>
                </c:pt>
                <c:pt idx="4">
                  <c:v>1857.971681209269</c:v>
                </c:pt>
                <c:pt idx="5">
                  <c:v>1803.842149209478</c:v>
                </c:pt>
                <c:pt idx="6">
                  <c:v>992.9098707390782</c:v>
                </c:pt>
                <c:pt idx="7">
                  <c:v>251.2599483392997</c:v>
                </c:pt>
                <c:pt idx="8">
                  <c:v>-1933.555895801797</c:v>
                </c:pt>
                <c:pt idx="9">
                  <c:v>-1509.72215302303</c:v>
                </c:pt>
                <c:pt idx="10">
                  <c:v>-1532.510945091658</c:v>
                </c:pt>
                <c:pt idx="11">
                  <c:v>-943.743682115028</c:v>
                </c:pt>
                <c:pt idx="12">
                  <c:v>-1167.712828907708</c:v>
                </c:pt>
                <c:pt idx="13">
                  <c:v>-1059.550397513376</c:v>
                </c:pt>
                <c:pt idx="14">
                  <c:v>-1185.955133896743</c:v>
                </c:pt>
                <c:pt idx="15">
                  <c:v>-1091.135018745137</c:v>
                </c:pt>
                <c:pt idx="16">
                  <c:v>-882.279184593382</c:v>
                </c:pt>
                <c:pt idx="17">
                  <c:v>-970.1694794468362</c:v>
                </c:pt>
                <c:pt idx="18">
                  <c:v>-957.3801582742902</c:v>
                </c:pt>
                <c:pt idx="19">
                  <c:v>-1716.567516902301</c:v>
                </c:pt>
                <c:pt idx="20">
                  <c:v>-1142.129031034944</c:v>
                </c:pt>
                <c:pt idx="21">
                  <c:v>-1203.822876557958</c:v>
                </c:pt>
                <c:pt idx="22">
                  <c:v>-1126.002788064628</c:v>
                </c:pt>
                <c:pt idx="23">
                  <c:v>-690.949985479472</c:v>
                </c:pt>
                <c:pt idx="24">
                  <c:v>-1612.969159206612</c:v>
                </c:pt>
                <c:pt idx="25">
                  <c:v>452.7751056750961</c:v>
                </c:pt>
                <c:pt idx="26">
                  <c:v>2599.25981921838</c:v>
                </c:pt>
                <c:pt idx="27">
                  <c:v>2406.491523900822</c:v>
                </c:pt>
                <c:pt idx="28">
                  <c:v>1660.421520988553</c:v>
                </c:pt>
                <c:pt idx="29">
                  <c:v>707.0410417142625</c:v>
                </c:pt>
                <c:pt idx="30">
                  <c:v>165.3257808906794</c:v>
                </c:pt>
                <c:pt idx="31">
                  <c:v>732.1730102036738</c:v>
                </c:pt>
                <c:pt idx="32">
                  <c:v>209.8181960850098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Work_a!$AI$41:$AI$48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Work_a!$AN$41:$AN$48</c:f>
              <c:numCache>
                <c:formatCode>0</c:formatCode>
                <c:ptCount val="8"/>
                <c:pt idx="0">
                  <c:v>1445.991608907349</c:v>
                </c:pt>
                <c:pt idx="1">
                  <c:v>1152.305433748113</c:v>
                </c:pt>
                <c:pt idx="2">
                  <c:v>-6.749895801294592</c:v>
                </c:pt>
                <c:pt idx="3">
                  <c:v>-13.36626222603332</c:v>
                </c:pt>
                <c:pt idx="4">
                  <c:v>266.3405630103366</c:v>
                </c:pt>
                <c:pt idx="5">
                  <c:v>1185.893799620974</c:v>
                </c:pt>
                <c:pt idx="6">
                  <c:v>1505.618968553835</c:v>
                </c:pt>
                <c:pt idx="7">
                  <c:v>1451.622806628139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597224"/>
        <c:axId val="-2088594184"/>
      </c:scatterChart>
      <c:valAx>
        <c:axId val="-208859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594184"/>
        <c:crosses val="autoZero"/>
        <c:crossBetween val="midCat"/>
      </c:valAx>
      <c:valAx>
        <c:axId val="-20885941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8597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Work_b!$AL$8:$AL$40</c:f>
              <c:numCache>
                <c:formatCode>0.000</c:formatCode>
                <c:ptCount val="33"/>
                <c:pt idx="0">
                  <c:v>0.878038945373166</c:v>
                </c:pt>
                <c:pt idx="1">
                  <c:v>0.99872332903505</c:v>
                </c:pt>
                <c:pt idx="2">
                  <c:v>0.949521793037133</c:v>
                </c:pt>
                <c:pt idx="3">
                  <c:v>0.9285895174168</c:v>
                </c:pt>
                <c:pt idx="4">
                  <c:v>1.045241098570825</c:v>
                </c:pt>
                <c:pt idx="5">
                  <c:v>0.973769315050135</c:v>
                </c:pt>
                <c:pt idx="6">
                  <c:v>0.930883340994145</c:v>
                </c:pt>
                <c:pt idx="7">
                  <c:v>0.868044936300938</c:v>
                </c:pt>
                <c:pt idx="8">
                  <c:v>1.373080731615129</c:v>
                </c:pt>
                <c:pt idx="9">
                  <c:v>1.31295931065503</c:v>
                </c:pt>
                <c:pt idx="10">
                  <c:v>1.176732172947795</c:v>
                </c:pt>
                <c:pt idx="11">
                  <c:v>1.240062070822756</c:v>
                </c:pt>
                <c:pt idx="12">
                  <c:v>0.6370834443116</c:v>
                </c:pt>
                <c:pt idx="13">
                  <c:v>1.358659608027062</c:v>
                </c:pt>
                <c:pt idx="14">
                  <c:v>1.603894856973031</c:v>
                </c:pt>
                <c:pt idx="15">
                  <c:v>1.160191966061672</c:v>
                </c:pt>
                <c:pt idx="16">
                  <c:v>1.443058933035532</c:v>
                </c:pt>
                <c:pt idx="17">
                  <c:v>1.960739532906935</c:v>
                </c:pt>
                <c:pt idx="18">
                  <c:v>1.361825816827705</c:v>
                </c:pt>
                <c:pt idx="19">
                  <c:v>1.028662051598708</c:v>
                </c:pt>
                <c:pt idx="20">
                  <c:v>1.123288443053962</c:v>
                </c:pt>
                <c:pt idx="21">
                  <c:v>1.2459840571227</c:v>
                </c:pt>
                <c:pt idx="22">
                  <c:v>1.519857364561221</c:v>
                </c:pt>
                <c:pt idx="23">
                  <c:v>1.321633032139019</c:v>
                </c:pt>
                <c:pt idx="24">
                  <c:v>1.630021098671629</c:v>
                </c:pt>
                <c:pt idx="25">
                  <c:v>0.875566265830418</c:v>
                </c:pt>
                <c:pt idx="26">
                  <c:v>0.812767426057509</c:v>
                </c:pt>
                <c:pt idx="27">
                  <c:v>1.01859655875564</c:v>
                </c:pt>
                <c:pt idx="28">
                  <c:v>1.114706648695592</c:v>
                </c:pt>
                <c:pt idx="29">
                  <c:v>1.067083815788955</c:v>
                </c:pt>
                <c:pt idx="30">
                  <c:v>0.839135891463885</c:v>
                </c:pt>
                <c:pt idx="31">
                  <c:v>0.84979287364745</c:v>
                </c:pt>
                <c:pt idx="32">
                  <c:v>0.874229096889998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Work_b!$AI$41:$AI$48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Work_b!$AL$41:$AL$48</c:f>
              <c:numCache>
                <c:formatCode>0.000</c:formatCode>
                <c:ptCount val="8"/>
                <c:pt idx="0">
                  <c:v>1.191844240031949</c:v>
                </c:pt>
                <c:pt idx="1">
                  <c:v>0.885790389414032</c:v>
                </c:pt>
                <c:pt idx="2">
                  <c:v>1.130249832095899</c:v>
                </c:pt>
                <c:pt idx="3">
                  <c:v>1.290481769430894</c:v>
                </c:pt>
                <c:pt idx="4">
                  <c:v>1.107362111002941</c:v>
                </c:pt>
                <c:pt idx="5">
                  <c:v>0.856213959454315</c:v>
                </c:pt>
                <c:pt idx="6">
                  <c:v>0.870892250388532</c:v>
                </c:pt>
                <c:pt idx="7">
                  <c:v>0.948594591873879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451240"/>
        <c:axId val="-2088448216"/>
      </c:scatterChart>
      <c:valAx>
        <c:axId val="-2088451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448216"/>
        <c:crosses val="autoZero"/>
        <c:crossBetween val="midCat"/>
      </c:valAx>
      <c:valAx>
        <c:axId val="-2088448216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88451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Work_b!$AJ$8:$AJ$48</c:f>
              <c:numCache>
                <c:formatCode>0.000</c:formatCode>
                <c:ptCount val="41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  <c:pt idx="33">
                  <c:v>-90.10388018874016</c:v>
                </c:pt>
                <c:pt idx="34">
                  <c:v>-90.13756137116901</c:v>
                </c:pt>
                <c:pt idx="35">
                  <c:v>-90.16277567901547</c:v>
                </c:pt>
                <c:pt idx="36">
                  <c:v>-90.27153892662056</c:v>
                </c:pt>
                <c:pt idx="37">
                  <c:v>-90.1314054481323</c:v>
                </c:pt>
                <c:pt idx="38">
                  <c:v>-90.13370781086449</c:v>
                </c:pt>
                <c:pt idx="39">
                  <c:v>-90.0970454921375</c:v>
                </c:pt>
                <c:pt idx="40">
                  <c:v>-90.103234668888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421032"/>
        <c:axId val="-2088415400"/>
      </c:scatterChart>
      <c:valAx>
        <c:axId val="-208842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415400"/>
        <c:crosses val="autoZero"/>
        <c:crossBetween val="midCat"/>
      </c:valAx>
      <c:valAx>
        <c:axId val="-20884154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88421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Long_0.15</a:t>
            </a:r>
            <a:r>
              <a:rPr lang="en-US" b="0" baseline="0"/>
              <a:t> </a:t>
            </a:r>
            <a:r>
              <a:rPr lang="en-US" b="0"/>
              <a:t>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Work_b!$AN$8:$AN$40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204.1017357046204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-377.4612912309516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Work_b!$AI$41:$AI$48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Work_b!$AN$41:$AN$48</c:f>
              <c:numCache>
                <c:formatCode>0</c:formatCode>
                <c:ptCount val="8"/>
                <c:pt idx="0">
                  <c:v>1445.991608907349</c:v>
                </c:pt>
                <c:pt idx="1">
                  <c:v>1152.305433748113</c:v>
                </c:pt>
                <c:pt idx="2">
                  <c:v>-320.069378136112</c:v>
                </c:pt>
                <c:pt idx="3">
                  <c:v>-13.36626222603332</c:v>
                </c:pt>
                <c:pt idx="4">
                  <c:v>1205.963247771669</c:v>
                </c:pt>
                <c:pt idx="5">
                  <c:v>1185.893799620974</c:v>
                </c:pt>
                <c:pt idx="6">
                  <c:v>879.1151557170362</c:v>
                </c:pt>
                <c:pt idx="7">
                  <c:v>1451.622806628139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383272"/>
        <c:axId val="-2088380232"/>
      </c:scatterChart>
      <c:valAx>
        <c:axId val="-208838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380232"/>
        <c:crosses val="autoZero"/>
        <c:crossBetween val="midCat"/>
      </c:valAx>
      <c:valAx>
        <c:axId val="-208838023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8383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0" i="0" baseline="0">
                <a:effectLst/>
              </a:rPr>
              <a:t>2theta-Long_0.15 + FB 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Work_b!$AJ$8:$AJ$48</c:f>
              <c:numCache>
                <c:formatCode>0.000</c:formatCode>
                <c:ptCount val="41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  <c:pt idx="33">
                  <c:v>-90.10388018874016</c:v>
                </c:pt>
                <c:pt idx="34">
                  <c:v>-90.13756137116901</c:v>
                </c:pt>
                <c:pt idx="35">
                  <c:v>-90.16277567901547</c:v>
                </c:pt>
                <c:pt idx="36">
                  <c:v>-90.27153892662056</c:v>
                </c:pt>
                <c:pt idx="37">
                  <c:v>-90.1314054481323</c:v>
                </c:pt>
                <c:pt idx="38">
                  <c:v>-90.13370781086449</c:v>
                </c:pt>
                <c:pt idx="39">
                  <c:v>-90.0970454921375</c:v>
                </c:pt>
                <c:pt idx="40">
                  <c:v>-90.103234668888</c:v>
                </c:pt>
              </c:numCache>
            </c:numRef>
          </c:yVal>
          <c:smooth val="0"/>
        </c:ser>
        <c:ser>
          <c:idx val="0"/>
          <c:order val="0"/>
          <c:tx>
            <c:v>norm_0.15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[1]Work!$AJ$8:$AJ$48</c:f>
              <c:numCache>
                <c:formatCode>General</c:formatCode>
                <c:ptCount val="41"/>
                <c:pt idx="0">
                  <c:v>-90.24265667375198</c:v>
                </c:pt>
                <c:pt idx="1">
                  <c:v>-90.26195699768417</c:v>
                </c:pt>
                <c:pt idx="2">
                  <c:v>-90.27829726801488</c:v>
                </c:pt>
                <c:pt idx="3">
                  <c:v>-90.28652402644884</c:v>
                </c:pt>
                <c:pt idx="4">
                  <c:v>-90.3385347181752</c:v>
                </c:pt>
                <c:pt idx="5">
                  <c:v>-90.34813923307244</c:v>
                </c:pt>
                <c:pt idx="6">
                  <c:v>-90.27550770400333</c:v>
                </c:pt>
                <c:pt idx="7">
                  <c:v>-90.2929006432036</c:v>
                </c:pt>
                <c:pt idx="8">
                  <c:v>-90.09685143514147</c:v>
                </c:pt>
                <c:pt idx="9">
                  <c:v>-90.12282307263972</c:v>
                </c:pt>
                <c:pt idx="10">
                  <c:v>-90.15850522896373</c:v>
                </c:pt>
                <c:pt idx="11">
                  <c:v>-90.19398949081676</c:v>
                </c:pt>
                <c:pt idx="12">
                  <c:v>-90.17743720178412</c:v>
                </c:pt>
                <c:pt idx="13">
                  <c:v>-90.22567833201995</c:v>
                </c:pt>
                <c:pt idx="14">
                  <c:v>-90.22720187872703</c:v>
                </c:pt>
                <c:pt idx="15">
                  <c:v>-90.2146497739747</c:v>
                </c:pt>
                <c:pt idx="16">
                  <c:v>-90.26385792506923</c:v>
                </c:pt>
                <c:pt idx="17">
                  <c:v>-90.20013632128531</c:v>
                </c:pt>
                <c:pt idx="18">
                  <c:v>-90.2078607759309</c:v>
                </c:pt>
                <c:pt idx="19">
                  <c:v>-90.17095087598831</c:v>
                </c:pt>
                <c:pt idx="20">
                  <c:v>-90.14783040346464</c:v>
                </c:pt>
                <c:pt idx="21">
                  <c:v>-90.11983925209361</c:v>
                </c:pt>
                <c:pt idx="22">
                  <c:v>-90.12419152729362</c:v>
                </c:pt>
                <c:pt idx="23">
                  <c:v>-90.06120735624357</c:v>
                </c:pt>
                <c:pt idx="24">
                  <c:v>-90.02487473320926</c:v>
                </c:pt>
                <c:pt idx="25">
                  <c:v>-90.10167427995998</c:v>
                </c:pt>
                <c:pt idx="26">
                  <c:v>-90.25117899688247</c:v>
                </c:pt>
                <c:pt idx="27">
                  <c:v>-90.35695398230903</c:v>
                </c:pt>
                <c:pt idx="28">
                  <c:v>-90.3375742833857</c:v>
                </c:pt>
                <c:pt idx="29">
                  <c:v>-90.28975250477693</c:v>
                </c:pt>
                <c:pt idx="30">
                  <c:v>-90.28090708981805</c:v>
                </c:pt>
                <c:pt idx="31">
                  <c:v>-90.24236781170272</c:v>
                </c:pt>
                <c:pt idx="32">
                  <c:v>-90.23875422978001</c:v>
                </c:pt>
                <c:pt idx="33">
                  <c:v>-90.26177206099401</c:v>
                </c:pt>
                <c:pt idx="34">
                  <c:v>-90.27940324342397</c:v>
                </c:pt>
                <c:pt idx="35">
                  <c:v>-90.22104716705824</c:v>
                </c:pt>
                <c:pt idx="36">
                  <c:v>-90.11219273940767</c:v>
                </c:pt>
                <c:pt idx="37">
                  <c:v>-90.0149897802187</c:v>
                </c:pt>
                <c:pt idx="38">
                  <c:v>-89.99814729095964</c:v>
                </c:pt>
                <c:pt idx="39">
                  <c:v>-90.25077988469022</c:v>
                </c:pt>
                <c:pt idx="40">
                  <c:v>-90.2309523359967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350200"/>
        <c:axId val="-2088344648"/>
      </c:scatterChart>
      <c:valAx>
        <c:axId val="-2088350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344648"/>
        <c:crosses val="autoZero"/>
        <c:crossBetween val="midCat"/>
      </c:valAx>
      <c:valAx>
        <c:axId val="-20883446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88350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Long_2.5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Strain_all!$AH$70</c:f>
              <c:strCache>
                <c:ptCount val="1"/>
                <c:pt idx="0">
                  <c:v>2.5</c:v>
                </c:pt>
              </c:strCache>
            </c:strRef>
          </c:tx>
          <c:xVal>
            <c:numRef>
              <c:f>Strain_all!$AI$70:$AI$78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Strain_all!$AL$70:$AL$78</c:f>
              <c:numCache>
                <c:formatCode>0.000</c:formatCode>
                <c:ptCount val="9"/>
                <c:pt idx="0">
                  <c:v>0.856945769927402</c:v>
                </c:pt>
                <c:pt idx="1">
                  <c:v>0.913427589398406</c:v>
                </c:pt>
                <c:pt idx="2">
                  <c:v>0.952754626232244</c:v>
                </c:pt>
                <c:pt idx="3">
                  <c:v>1.394081337263935</c:v>
                </c:pt>
                <c:pt idx="4">
                  <c:v>1.13488566308135</c:v>
                </c:pt>
                <c:pt idx="5">
                  <c:v>1.011242210057008</c:v>
                </c:pt>
                <c:pt idx="6">
                  <c:v>1.068544397977635</c:v>
                </c:pt>
                <c:pt idx="7">
                  <c:v>0.798060873628594</c:v>
                </c:pt>
                <c:pt idx="8">
                  <c:v>0.902780348652725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Strain_all!$AH$72</c:f>
              <c:strCache>
                <c:ptCount val="1"/>
                <c:pt idx="0">
                  <c:v>2.5</c:v>
                </c:pt>
              </c:strCache>
            </c:strRef>
          </c:tx>
          <c:xVal>
            <c:numRef>
              <c:f>Strain_all!$AI$106:$AI$126</c:f>
              <c:numCache>
                <c:formatCode>General</c:formatCode>
                <c:ptCount val="2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-6.0</c:v>
                </c:pt>
                <c:pt idx="4">
                  <c:v>-5.0</c:v>
                </c:pt>
                <c:pt idx="5">
                  <c:v>-4.0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4.0</c:v>
                </c:pt>
                <c:pt idx="16">
                  <c:v>5.0</c:v>
                </c:pt>
                <c:pt idx="17">
                  <c:v>6.0</c:v>
                </c:pt>
                <c:pt idx="18">
                  <c:v>8.0</c:v>
                </c:pt>
                <c:pt idx="19" formatCode="0">
                  <c:v>12.001</c:v>
                </c:pt>
                <c:pt idx="20" formatCode="0">
                  <c:v>16.001</c:v>
                </c:pt>
              </c:numCache>
            </c:numRef>
          </c:xVal>
          <c:yVal>
            <c:numRef>
              <c:f>Strain_all!$AL$106:$AL$126</c:f>
              <c:numCache>
                <c:formatCode>General</c:formatCode>
                <c:ptCount val="21"/>
                <c:pt idx="0">
                  <c:v>0.856945769927402</c:v>
                </c:pt>
                <c:pt idx="1">
                  <c:v>0.913427589398406</c:v>
                </c:pt>
                <c:pt idx="2">
                  <c:v>0.952754626232244</c:v>
                </c:pt>
                <c:pt idx="3">
                  <c:v>1.019296105784628</c:v>
                </c:pt>
                <c:pt idx="4">
                  <c:v>0.974730237196966</c:v>
                </c:pt>
                <c:pt idx="5">
                  <c:v>1.394081337263935</c:v>
                </c:pt>
                <c:pt idx="6">
                  <c:v>0.881027274746353</c:v>
                </c:pt>
                <c:pt idx="7">
                  <c:v>1.181428696388926</c:v>
                </c:pt>
                <c:pt idx="8">
                  <c:v>0.831817585448004</c:v>
                </c:pt>
                <c:pt idx="9">
                  <c:v>1.004566273116912</c:v>
                </c:pt>
                <c:pt idx="10">
                  <c:v>1.13488566308135</c:v>
                </c:pt>
                <c:pt idx="11">
                  <c:v>1.095009599040336</c:v>
                </c:pt>
                <c:pt idx="12">
                  <c:v>1.1581303418947</c:v>
                </c:pt>
                <c:pt idx="13">
                  <c:v>1.020841522113156</c:v>
                </c:pt>
                <c:pt idx="14">
                  <c:v>1.25852458472968</c:v>
                </c:pt>
                <c:pt idx="15">
                  <c:v>1.011242210057008</c:v>
                </c:pt>
                <c:pt idx="16">
                  <c:v>1.246704304997093</c:v>
                </c:pt>
                <c:pt idx="17">
                  <c:v>0.961620751562045</c:v>
                </c:pt>
                <c:pt idx="18">
                  <c:v>1.068544397977635</c:v>
                </c:pt>
                <c:pt idx="19">
                  <c:v>0.798060873628594</c:v>
                </c:pt>
                <c:pt idx="20">
                  <c:v>0.902780348652725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209896"/>
        <c:axId val="-2088206904"/>
      </c:scatterChart>
      <c:valAx>
        <c:axId val="-208820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206904"/>
        <c:crosses val="autoZero"/>
        <c:crossBetween val="midCat"/>
      </c:valAx>
      <c:valAx>
        <c:axId val="-2088206904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88209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2theta-Long_2.5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effectLst/>
          </c:spPr>
          <c:marker>
            <c:spPr>
              <a:effectLst/>
            </c:spPr>
          </c:marker>
          <c:xVal>
            <c:numRef>
              <c:f>Strain_all!$AI$106:$AI$126</c:f>
              <c:numCache>
                <c:formatCode>General</c:formatCode>
                <c:ptCount val="2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-6.0</c:v>
                </c:pt>
                <c:pt idx="4">
                  <c:v>-5.0</c:v>
                </c:pt>
                <c:pt idx="5">
                  <c:v>-4.0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4.0</c:v>
                </c:pt>
                <c:pt idx="16">
                  <c:v>5.0</c:v>
                </c:pt>
                <c:pt idx="17">
                  <c:v>6.0</c:v>
                </c:pt>
                <c:pt idx="18">
                  <c:v>8.0</c:v>
                </c:pt>
                <c:pt idx="19" formatCode="0">
                  <c:v>12.001</c:v>
                </c:pt>
                <c:pt idx="20" formatCode="0">
                  <c:v>16.001</c:v>
                </c:pt>
              </c:numCache>
            </c:numRef>
          </c:xVal>
          <c:yVal>
            <c:numRef>
              <c:f>Strain_all!$AJ$106:$AJ$126</c:f>
              <c:numCache>
                <c:formatCode>General</c:formatCode>
                <c:ptCount val="21"/>
                <c:pt idx="0">
                  <c:v>-90.20969245275043</c:v>
                </c:pt>
                <c:pt idx="1">
                  <c:v>-90.0579982727488</c:v>
                </c:pt>
                <c:pt idx="2">
                  <c:v>-90.1421572449161</c:v>
                </c:pt>
                <c:pt idx="3">
                  <c:v>-90.24833029323946</c:v>
                </c:pt>
                <c:pt idx="4">
                  <c:v>-90.23357028071355</c:v>
                </c:pt>
                <c:pt idx="5">
                  <c:v>-90.30452705698673</c:v>
                </c:pt>
                <c:pt idx="6">
                  <c:v>-90.21746767431395</c:v>
                </c:pt>
                <c:pt idx="7">
                  <c:v>-90.23660966059837</c:v>
                </c:pt>
                <c:pt idx="8">
                  <c:v>-90.32338404811625</c:v>
                </c:pt>
                <c:pt idx="9">
                  <c:v>-90.18029101854479</c:v>
                </c:pt>
                <c:pt idx="10">
                  <c:v>-90.11742943346828</c:v>
                </c:pt>
                <c:pt idx="11">
                  <c:v>-90.1672397410851</c:v>
                </c:pt>
                <c:pt idx="12">
                  <c:v>-90.20934159993369</c:v>
                </c:pt>
                <c:pt idx="13">
                  <c:v>-90.27693308452291</c:v>
                </c:pt>
                <c:pt idx="14">
                  <c:v>-90.16640762661365</c:v>
                </c:pt>
                <c:pt idx="15">
                  <c:v>-90.20391459528785</c:v>
                </c:pt>
                <c:pt idx="16">
                  <c:v>-90.08954329779463</c:v>
                </c:pt>
                <c:pt idx="17">
                  <c:v>-90.096913984316</c:v>
                </c:pt>
                <c:pt idx="18">
                  <c:v>-90.04956297058728</c:v>
                </c:pt>
                <c:pt idx="19">
                  <c:v>-90.16748987388415</c:v>
                </c:pt>
                <c:pt idx="20">
                  <c:v>-90.18420688621796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179272"/>
        <c:axId val="-2088174632"/>
      </c:scatterChart>
      <c:valAx>
        <c:axId val="-208817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174632"/>
        <c:crosses val="autoZero"/>
        <c:crossBetween val="midCat"/>
      </c:valAx>
      <c:valAx>
        <c:axId val="-2088174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8179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Long_2.5</a:t>
            </a:r>
            <a:r>
              <a:rPr lang="en-US" b="0" baseline="0"/>
              <a:t> </a:t>
            </a:r>
            <a:r>
              <a:rPr lang="en-US" b="0"/>
              <a:t>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Strain_all!$AI$70:$AI$78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Strain_all!$AN$70:$AN$78</c:f>
              <c:numCache>
                <c:formatCode>0</c:formatCode>
                <c:ptCount val="9"/>
                <c:pt idx="0">
                  <c:v>246.0970012287955</c:v>
                </c:pt>
                <c:pt idx="1">
                  <c:v>1567.987764007572</c:v>
                </c:pt>
                <c:pt idx="2">
                  <c:v>833.963355557188</c:v>
                </c:pt>
                <c:pt idx="3">
                  <c:v>-2403.271184662658</c:v>
                </c:pt>
                <c:pt idx="4">
                  <c:v>-779.125623419974</c:v>
                </c:pt>
                <c:pt idx="5">
                  <c:v>-1530.868327499713</c:v>
                </c:pt>
                <c:pt idx="6">
                  <c:v>1641.648621658831</c:v>
                </c:pt>
                <c:pt idx="7">
                  <c:v>613.3314810712332</c:v>
                </c:pt>
                <c:pt idx="8">
                  <c:v>467.8164585931733</c:v>
                </c:pt>
              </c:numCache>
            </c:numRef>
          </c:yVal>
          <c:smooth val="0"/>
        </c:ser>
        <c:ser>
          <c:idx val="2"/>
          <c:order val="1"/>
          <c:xVal>
            <c:numRef>
              <c:f>Strain_all!$AI$106:$AI$126</c:f>
              <c:numCache>
                <c:formatCode>General</c:formatCode>
                <c:ptCount val="2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-6.0</c:v>
                </c:pt>
                <c:pt idx="4">
                  <c:v>-5.0</c:v>
                </c:pt>
                <c:pt idx="5">
                  <c:v>-4.0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4.0</c:v>
                </c:pt>
                <c:pt idx="16">
                  <c:v>5.0</c:v>
                </c:pt>
                <c:pt idx="17">
                  <c:v>6.0</c:v>
                </c:pt>
                <c:pt idx="18">
                  <c:v>8.0</c:v>
                </c:pt>
                <c:pt idx="19" formatCode="0">
                  <c:v>12.001</c:v>
                </c:pt>
                <c:pt idx="20" formatCode="0">
                  <c:v>16.001</c:v>
                </c:pt>
              </c:numCache>
            </c:numRef>
          </c:xVal>
          <c:yVal>
            <c:numRef>
              <c:f>Strain_all!$AN$106:$AN$126</c:f>
              <c:numCache>
                <c:formatCode>0</c:formatCode>
                <c:ptCount val="21"/>
                <c:pt idx="0">
                  <c:v>246.0970012287955</c:v>
                </c:pt>
                <c:pt idx="1">
                  <c:v>1567.987764007572</c:v>
                </c:pt>
                <c:pt idx="2">
                  <c:v>-79.71720482780054</c:v>
                </c:pt>
                <c:pt idx="3">
                  <c:v>-1916.276306731746</c:v>
                </c:pt>
                <c:pt idx="4">
                  <c:v>-1788.249018038091</c:v>
                </c:pt>
                <c:pt idx="5">
                  <c:v>-2403.271184662658</c:v>
                </c:pt>
                <c:pt idx="6">
                  <c:v>-1648.519804489101</c:v>
                </c:pt>
                <c:pt idx="7">
                  <c:v>-1814.616420184434</c:v>
                </c:pt>
                <c:pt idx="8">
                  <c:v>-2566.523554979883</c:v>
                </c:pt>
                <c:pt idx="9">
                  <c:v>-1325.697235065815</c:v>
                </c:pt>
                <c:pt idx="10">
                  <c:v>-779.125623419974</c:v>
                </c:pt>
                <c:pt idx="11">
                  <c:v>-1212.292338520271</c:v>
                </c:pt>
                <c:pt idx="12">
                  <c:v>-1577.984037954283</c:v>
                </c:pt>
                <c:pt idx="13">
                  <c:v>-2164.234289072087</c:v>
                </c:pt>
                <c:pt idx="14">
                  <c:v>-1205.060633475807</c:v>
                </c:pt>
                <c:pt idx="15">
                  <c:v>-1530.868327499713</c:v>
                </c:pt>
                <c:pt idx="16">
                  <c:v>-536.3720979028042</c:v>
                </c:pt>
                <c:pt idx="17">
                  <c:v>-600.5523918072297</c:v>
                </c:pt>
                <c:pt idx="18">
                  <c:v>727.2307098713515</c:v>
                </c:pt>
                <c:pt idx="19">
                  <c:v>613.3314810712332</c:v>
                </c:pt>
                <c:pt idx="20">
                  <c:v>467.8164585931733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143656"/>
        <c:axId val="-2088140664"/>
      </c:scatterChart>
      <c:valAx>
        <c:axId val="-208814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140664"/>
        <c:crosses val="autoZero"/>
        <c:crossBetween val="midCat"/>
      </c:valAx>
      <c:valAx>
        <c:axId val="-2088140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8143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</a:t>
            </a:r>
            <a:r>
              <a:rPr lang="en-US" b="0" baseline="0"/>
              <a:t>_depth profile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Strain_all!$AH$60</c:f>
              <c:strCache>
                <c:ptCount val="1"/>
              </c:strCache>
            </c:strRef>
          </c:tx>
          <c:xVal>
            <c:numRef>
              <c:f>Strain_all!$AL$61:$AL$68</c:f>
              <c:numCache>
                <c:formatCode>0.000</c:formatCode>
                <c:ptCount val="8"/>
                <c:pt idx="0">
                  <c:v>1.443058933035532</c:v>
                </c:pt>
                <c:pt idx="1">
                  <c:v>1.509003730628452</c:v>
                </c:pt>
                <c:pt idx="2">
                  <c:v>0.986193040732327</c:v>
                </c:pt>
                <c:pt idx="3">
                  <c:v>1.343226749347902</c:v>
                </c:pt>
                <c:pt idx="4">
                  <c:v>0.986550547032161</c:v>
                </c:pt>
                <c:pt idx="5">
                  <c:v>0.95900663543311</c:v>
                </c:pt>
                <c:pt idx="6">
                  <c:v>1.018857858518984</c:v>
                </c:pt>
                <c:pt idx="7">
                  <c:v>1.13488566308135</c:v>
                </c:pt>
              </c:numCache>
            </c:numRef>
          </c:xVal>
          <c:yVal>
            <c:numRef>
              <c:f>Strain_all!$AH$61:$AH$68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114696"/>
        <c:axId val="-2088111640"/>
      </c:scatterChart>
      <c:valAx>
        <c:axId val="-2088114696"/>
        <c:scaling>
          <c:orientation val="minMax"/>
          <c:min val="0.8"/>
        </c:scaling>
        <c:delete val="0"/>
        <c:axPos val="t"/>
        <c:numFmt formatCode="0.000" sourceLinked="1"/>
        <c:majorTickMark val="out"/>
        <c:minorTickMark val="none"/>
        <c:tickLblPos val="nextTo"/>
        <c:crossAx val="-2088111640"/>
        <c:crosses val="autoZero"/>
        <c:crossBetween val="midCat"/>
      </c:valAx>
      <c:valAx>
        <c:axId val="-208811164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8114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9.xml"/><Relationship Id="rId2" Type="http://schemas.openxmlformats.org/officeDocument/2006/relationships/chart" Target="../charts/chart90.xml"/><Relationship Id="rId3" Type="http://schemas.openxmlformats.org/officeDocument/2006/relationships/chart" Target="../charts/chart9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4.xml"/><Relationship Id="rId4" Type="http://schemas.openxmlformats.org/officeDocument/2006/relationships/chart" Target="../charts/chart95.xml"/><Relationship Id="rId1" Type="http://schemas.openxmlformats.org/officeDocument/2006/relationships/chart" Target="../charts/chart92.xml"/><Relationship Id="rId2" Type="http://schemas.openxmlformats.org/officeDocument/2006/relationships/chart" Target="../charts/chart9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8.xml"/><Relationship Id="rId4" Type="http://schemas.openxmlformats.org/officeDocument/2006/relationships/chart" Target="../charts/chart99.xml"/><Relationship Id="rId5" Type="http://schemas.openxmlformats.org/officeDocument/2006/relationships/chart" Target="../charts/chart100.xml"/><Relationship Id="rId6" Type="http://schemas.openxmlformats.org/officeDocument/2006/relationships/chart" Target="../charts/chart101.xml"/><Relationship Id="rId1" Type="http://schemas.openxmlformats.org/officeDocument/2006/relationships/chart" Target="../charts/chart96.xml"/><Relationship Id="rId2" Type="http://schemas.openxmlformats.org/officeDocument/2006/relationships/chart" Target="../charts/chart9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457200</xdr:colOff>
      <xdr:row>0</xdr:row>
      <xdr:rowOff>152400</xdr:rowOff>
    </xdr:from>
    <xdr:to>
      <xdr:col>58</xdr:col>
      <xdr:colOff>63500</xdr:colOff>
      <xdr:row>30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69850</xdr:colOff>
      <xdr:row>31</xdr:row>
      <xdr:rowOff>117475</xdr:rowOff>
    </xdr:from>
    <xdr:to>
      <xdr:col>58</xdr:col>
      <xdr:colOff>44450</xdr:colOff>
      <xdr:row>61</xdr:row>
      <xdr:rowOff>60325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317500</xdr:colOff>
      <xdr:row>1</xdr:row>
      <xdr:rowOff>0</xdr:rowOff>
    </xdr:from>
    <xdr:to>
      <xdr:col>74</xdr:col>
      <xdr:colOff>152400</xdr:colOff>
      <xdr:row>32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457200</xdr:colOff>
      <xdr:row>0</xdr:row>
      <xdr:rowOff>152400</xdr:rowOff>
    </xdr:from>
    <xdr:to>
      <xdr:col>58</xdr:col>
      <xdr:colOff>63500</xdr:colOff>
      <xdr:row>30</xdr:row>
      <xdr:rowOff>12700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450850</xdr:colOff>
      <xdr:row>32</xdr:row>
      <xdr:rowOff>79375</xdr:rowOff>
    </xdr:from>
    <xdr:to>
      <xdr:col>57</xdr:col>
      <xdr:colOff>425450</xdr:colOff>
      <xdr:row>62</xdr:row>
      <xdr:rowOff>22225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317500</xdr:colOff>
      <xdr:row>1</xdr:row>
      <xdr:rowOff>0</xdr:rowOff>
    </xdr:from>
    <xdr:to>
      <xdr:col>74</xdr:col>
      <xdr:colOff>152400</xdr:colOff>
      <xdr:row>32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482600</xdr:colOff>
      <xdr:row>34</xdr:row>
      <xdr:rowOff>76200</xdr:rowOff>
    </xdr:from>
    <xdr:to>
      <xdr:col>73</xdr:col>
      <xdr:colOff>457200</xdr:colOff>
      <xdr:row>64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139700</xdr:colOff>
      <xdr:row>0</xdr:row>
      <xdr:rowOff>165100</xdr:rowOff>
    </xdr:from>
    <xdr:to>
      <xdr:col>58</xdr:col>
      <xdr:colOff>419100</xdr:colOff>
      <xdr:row>30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120650</xdr:colOff>
      <xdr:row>31</xdr:row>
      <xdr:rowOff>15874</xdr:rowOff>
    </xdr:from>
    <xdr:to>
      <xdr:col>58</xdr:col>
      <xdr:colOff>558800</xdr:colOff>
      <xdr:row>62</xdr:row>
      <xdr:rowOff>25399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0</xdr:colOff>
      <xdr:row>63</xdr:row>
      <xdr:rowOff>12700</xdr:rowOff>
    </xdr:from>
    <xdr:to>
      <xdr:col>58</xdr:col>
      <xdr:colOff>508000</xdr:colOff>
      <xdr:row>94</xdr:row>
      <xdr:rowOff>88900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60</xdr:col>
      <xdr:colOff>0</xdr:colOff>
      <xdr:row>1</xdr:row>
      <xdr:rowOff>0</xdr:rowOff>
    </xdr:from>
    <xdr:to>
      <xdr:col>75</xdr:col>
      <xdr:colOff>279400</xdr:colOff>
      <xdr:row>30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60</xdr:col>
      <xdr:colOff>0</xdr:colOff>
      <xdr:row>32</xdr:row>
      <xdr:rowOff>0</xdr:rowOff>
    </xdr:from>
    <xdr:to>
      <xdr:col>75</xdr:col>
      <xdr:colOff>438150</xdr:colOff>
      <xdr:row>63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60</xdr:col>
      <xdr:colOff>0</xdr:colOff>
      <xdr:row>65</xdr:row>
      <xdr:rowOff>0</xdr:rowOff>
    </xdr:from>
    <xdr:to>
      <xdr:col>75</xdr:col>
      <xdr:colOff>508000</xdr:colOff>
      <xdr:row>96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_%20norm_d0igo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  <sheetName val="All strains"/>
    </sheetNames>
    <sheetDataSet>
      <sheetData sheetId="0" refreshError="1"/>
      <sheetData sheetId="1" refreshError="1"/>
      <sheetData sheetId="2" refreshError="1"/>
      <sheetData sheetId="3">
        <row r="8">
          <cell r="AI8">
            <v>-16</v>
          </cell>
          <cell r="AJ8">
            <v>-90.242656673751981</v>
          </cell>
        </row>
        <row r="9">
          <cell r="AI9">
            <v>-15</v>
          </cell>
          <cell r="AJ9">
            <v>-90.261956997684166</v>
          </cell>
        </row>
        <row r="10">
          <cell r="AI10">
            <v>-14</v>
          </cell>
          <cell r="AJ10">
            <v>-90.278297268014882</v>
          </cell>
        </row>
        <row r="11">
          <cell r="AI11">
            <v>-13</v>
          </cell>
          <cell r="AJ11">
            <v>-90.286524026448845</v>
          </cell>
        </row>
        <row r="12">
          <cell r="AI12">
            <v>-12</v>
          </cell>
          <cell r="AJ12">
            <v>-90.338534718175197</v>
          </cell>
        </row>
        <row r="13">
          <cell r="AI13">
            <v>-11</v>
          </cell>
          <cell r="AJ13">
            <v>-90.348139233072445</v>
          </cell>
        </row>
        <row r="14">
          <cell r="AI14">
            <v>-10</v>
          </cell>
          <cell r="AJ14">
            <v>-90.275507704003331</v>
          </cell>
        </row>
        <row r="15">
          <cell r="AI15">
            <v>-9</v>
          </cell>
          <cell r="AJ15">
            <v>-90.292900643203595</v>
          </cell>
        </row>
        <row r="16">
          <cell r="AI16">
            <v>-8</v>
          </cell>
          <cell r="AJ16">
            <v>-90.096851435141474</v>
          </cell>
        </row>
        <row r="17">
          <cell r="AI17">
            <v>-7</v>
          </cell>
          <cell r="AJ17">
            <v>-90.122823072639719</v>
          </cell>
        </row>
        <row r="18">
          <cell r="AI18">
            <v>-6</v>
          </cell>
          <cell r="AJ18">
            <v>-90.158505228963733</v>
          </cell>
        </row>
        <row r="19">
          <cell r="AI19">
            <v>-5</v>
          </cell>
          <cell r="AJ19">
            <v>-90.193989490816762</v>
          </cell>
        </row>
        <row r="20">
          <cell r="AI20">
            <v>-4</v>
          </cell>
          <cell r="AJ20">
            <v>-90.177437201784116</v>
          </cell>
        </row>
        <row r="21">
          <cell r="AI21">
            <v>-3</v>
          </cell>
          <cell r="AJ21">
            <v>-90.225678332019953</v>
          </cell>
        </row>
        <row r="22">
          <cell r="AI22">
            <v>-2</v>
          </cell>
          <cell r="AJ22">
            <v>-90.22720187872703</v>
          </cell>
        </row>
        <row r="23">
          <cell r="AI23">
            <v>-1</v>
          </cell>
          <cell r="AJ23">
            <v>-90.214649773974713</v>
          </cell>
        </row>
        <row r="24">
          <cell r="AI24">
            <v>0</v>
          </cell>
          <cell r="AJ24">
            <v>-90.263857925069232</v>
          </cell>
        </row>
        <row r="25">
          <cell r="AI25">
            <v>1</v>
          </cell>
          <cell r="AJ25">
            <v>-90.200136321285314</v>
          </cell>
        </row>
        <row r="26">
          <cell r="AI26">
            <v>2</v>
          </cell>
          <cell r="AJ26">
            <v>-90.207860775930897</v>
          </cell>
        </row>
        <row r="27">
          <cell r="AI27">
            <v>3</v>
          </cell>
          <cell r="AJ27">
            <v>-90.170950875988311</v>
          </cell>
        </row>
        <row r="28">
          <cell r="AI28">
            <v>4</v>
          </cell>
          <cell r="AJ28">
            <v>-90.147830403464638</v>
          </cell>
        </row>
        <row r="29">
          <cell r="AI29">
            <v>5</v>
          </cell>
          <cell r="AJ29">
            <v>-90.119839252093612</v>
          </cell>
        </row>
        <row r="30">
          <cell r="AI30">
            <v>6</v>
          </cell>
          <cell r="AJ30">
            <v>-90.124191527293618</v>
          </cell>
        </row>
        <row r="31">
          <cell r="AI31">
            <v>7</v>
          </cell>
          <cell r="AJ31">
            <v>-90.061207356243571</v>
          </cell>
        </row>
        <row r="32">
          <cell r="AI32">
            <v>8</v>
          </cell>
          <cell r="AJ32">
            <v>-90.024874733209259</v>
          </cell>
        </row>
        <row r="33">
          <cell r="AI33">
            <v>9</v>
          </cell>
          <cell r="AJ33">
            <v>-90.10167427995998</v>
          </cell>
        </row>
        <row r="34">
          <cell r="AI34">
            <v>10</v>
          </cell>
          <cell r="AJ34">
            <v>-90.251178996882473</v>
          </cell>
        </row>
        <row r="35">
          <cell r="AI35">
            <v>11</v>
          </cell>
          <cell r="AJ35">
            <v>-90.356953982309037</v>
          </cell>
        </row>
        <row r="36">
          <cell r="AI36">
            <v>12.000000000000014</v>
          </cell>
          <cell r="AJ36">
            <v>-90.337574283385692</v>
          </cell>
        </row>
        <row r="37">
          <cell r="AI37">
            <v>13.000000000000014</v>
          </cell>
          <cell r="AJ37">
            <v>-90.289752504776928</v>
          </cell>
        </row>
        <row r="38">
          <cell r="AI38">
            <v>14.000000000000014</v>
          </cell>
          <cell r="AJ38">
            <v>-90.280907089818058</v>
          </cell>
        </row>
        <row r="39">
          <cell r="AI39">
            <v>15.000000000000014</v>
          </cell>
          <cell r="AJ39">
            <v>-90.242367811702721</v>
          </cell>
        </row>
        <row r="40">
          <cell r="AI40">
            <v>16.000000000000014</v>
          </cell>
          <cell r="AJ40">
            <v>-90.238754229780014</v>
          </cell>
        </row>
        <row r="41">
          <cell r="AI41">
            <v>-9.6599999999999966</v>
          </cell>
          <cell r="AJ41">
            <v>-90.261772060994005</v>
          </cell>
        </row>
        <row r="42">
          <cell r="AI42">
            <v>-9.3299999999999983</v>
          </cell>
          <cell r="AJ42">
            <v>-90.279403243423971</v>
          </cell>
        </row>
        <row r="43">
          <cell r="AI43">
            <v>-8.6700000000000017</v>
          </cell>
          <cell r="AJ43">
            <v>-90.221047167058245</v>
          </cell>
        </row>
        <row r="44">
          <cell r="AI44">
            <v>-8.3400000000000034</v>
          </cell>
          <cell r="AJ44">
            <v>-90.112192739407675</v>
          </cell>
        </row>
        <row r="45">
          <cell r="AI45">
            <v>8.3400000000000034</v>
          </cell>
          <cell r="AJ45">
            <v>-90.014989780218698</v>
          </cell>
        </row>
        <row r="46">
          <cell r="AI46">
            <v>8.6700000000000017</v>
          </cell>
          <cell r="AJ46">
            <v>-89.998147290959636</v>
          </cell>
        </row>
        <row r="47">
          <cell r="AI47">
            <v>9.3299999999999983</v>
          </cell>
          <cell r="AJ47">
            <v>-90.250779884690218</v>
          </cell>
        </row>
        <row r="48">
          <cell r="AI48">
            <v>9.6599999999999966</v>
          </cell>
          <cell r="AJ48">
            <v>-90.230952335996705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O89"/>
  <sheetViews>
    <sheetView workbookViewId="0"/>
  </sheetViews>
  <sheetFormatPr baseColWidth="10" defaultColWidth="8.83203125" defaultRowHeight="14" x14ac:dyDescent="0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88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4400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38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38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38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38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38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38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38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38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38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38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38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38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38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38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38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38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38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38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38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38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38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38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38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38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38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38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38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38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38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38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38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38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38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38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38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38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38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38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38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38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38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38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38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38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38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38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38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38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38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38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38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38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38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38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38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38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38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38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38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38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38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38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38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38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38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38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38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38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38</v>
      </c>
      <c r="O89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AD89"/>
  <sheetViews>
    <sheetView topLeftCell="A55" workbookViewId="0">
      <selection activeCell="B78" sqref="B78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6.2</f>
        <v>6.2</v>
      </c>
      <c r="J2">
        <v>-2.29</v>
      </c>
      <c r="K2">
        <v>-13.364000000000001</v>
      </c>
      <c r="L2">
        <v>25.913</v>
      </c>
      <c r="M2">
        <f t="shared" ref="M2:M33" si="1"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6.2</v>
      </c>
      <c r="J3">
        <v>-2.29</v>
      </c>
      <c r="K3">
        <v>-13.282999999999999</v>
      </c>
      <c r="L3">
        <v>24.913</v>
      </c>
      <c r="M3">
        <f t="shared" si="1"/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6.2</v>
      </c>
      <c r="J4">
        <v>-2.29</v>
      </c>
      <c r="K4">
        <v>-13.231</v>
      </c>
      <c r="L4">
        <v>23.913</v>
      </c>
      <c r="M4">
        <f t="shared" si="1"/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6.2</v>
      </c>
      <c r="J5">
        <v>-2.29</v>
      </c>
      <c r="K5">
        <v>-13.132999999999999</v>
      </c>
      <c r="L5">
        <v>22.913</v>
      </c>
      <c r="M5">
        <f t="shared" si="1"/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6.2</v>
      </c>
      <c r="J6">
        <v>-2.29</v>
      </c>
      <c r="K6">
        <v>-13.097</v>
      </c>
      <c r="L6">
        <v>21.913</v>
      </c>
      <c r="M6">
        <f t="shared" si="1"/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6.2</v>
      </c>
      <c r="J7">
        <v>-2.29</v>
      </c>
      <c r="K7">
        <v>-13.026999999999999</v>
      </c>
      <c r="L7">
        <v>20.913</v>
      </c>
      <c r="M7">
        <f t="shared" si="1"/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6.2</v>
      </c>
      <c r="J8">
        <v>-2.29</v>
      </c>
      <c r="K8">
        <v>-12.906000000000001</v>
      </c>
      <c r="L8">
        <v>19.913</v>
      </c>
      <c r="M8">
        <f t="shared" si="1"/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1.5217997125567742</v>
      </c>
      <c r="U8" s="5">
        <v>9.990675738998156E-2</v>
      </c>
      <c r="V8" s="5">
        <v>-90.158947795544776</v>
      </c>
      <c r="W8" s="5">
        <v>2.8899518073296881E-2</v>
      </c>
      <c r="X8" s="5">
        <v>0.93088334099414494</v>
      </c>
      <c r="Y8" s="5">
        <v>8.2616961398909533E-2</v>
      </c>
      <c r="Z8" s="5">
        <v>4.8321499695127921</v>
      </c>
      <c r="AA8" s="5">
        <v>0.1001668458219295</v>
      </c>
      <c r="AB8" s="5">
        <v>0.26566744979296514</v>
      </c>
      <c r="AC8" s="5">
        <v>4.3282503965275554E-2</v>
      </c>
      <c r="AD8" s="5">
        <v>0.80395762097835954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6.2</v>
      </c>
      <c r="J9">
        <v>-2.29</v>
      </c>
      <c r="K9">
        <v>-12.788</v>
      </c>
      <c r="L9">
        <v>18.913</v>
      </c>
      <c r="M9">
        <f t="shared" si="1"/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1.3338799897671578</v>
      </c>
      <c r="U9" s="5">
        <v>9.8205813555482954E-2</v>
      </c>
      <c r="V9" s="5">
        <v>-90.192530528291442</v>
      </c>
      <c r="W9" s="5">
        <v>3.0180910648439391E-2</v>
      </c>
      <c r="X9" s="5">
        <v>0.8680449363009376</v>
      </c>
      <c r="Y9" s="5">
        <v>8.5439296019170399E-2</v>
      </c>
      <c r="Z9" s="5">
        <v>4.4827718209175114</v>
      </c>
      <c r="AA9" s="5">
        <v>9.4066409247754307E-2</v>
      </c>
      <c r="AB9" s="5">
        <v>0.22416880135679293</v>
      </c>
      <c r="AC9" s="5">
        <v>4.3025317617846247E-2</v>
      </c>
      <c r="AD9" s="5">
        <v>0.83657419969197777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6.2</v>
      </c>
      <c r="J10">
        <v>-2.29</v>
      </c>
      <c r="K10">
        <v>-12.994999999999999</v>
      </c>
      <c r="L10">
        <v>17.913</v>
      </c>
      <c r="M10">
        <f t="shared" si="1"/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6.2</v>
      </c>
      <c r="J11">
        <v>-2.29</v>
      </c>
      <c r="K11">
        <v>-13.098000000000001</v>
      </c>
      <c r="L11">
        <v>16.913</v>
      </c>
      <c r="M11">
        <f t="shared" si="1"/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6.2</v>
      </c>
      <c r="J12">
        <v>-2.29</v>
      </c>
      <c r="K12">
        <v>-13.247999999999999</v>
      </c>
      <c r="L12">
        <v>15.913</v>
      </c>
      <c r="M12">
        <f t="shared" si="1"/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6.2</v>
      </c>
      <c r="J13">
        <v>-2.29</v>
      </c>
      <c r="K13">
        <v>-13.295999999999999</v>
      </c>
      <c r="L13">
        <v>14.913</v>
      </c>
      <c r="M13">
        <f t="shared" si="1"/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  <row r="14" spans="1:30">
      <c r="A14">
        <v>13</v>
      </c>
      <c r="B14">
        <v>13</v>
      </c>
      <c r="C14">
        <v>980014</v>
      </c>
      <c r="D14" s="2">
        <v>41543.385750000001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6.2</v>
      </c>
      <c r="J14">
        <v>-2.29</v>
      </c>
      <c r="K14">
        <v>-13.359</v>
      </c>
      <c r="L14">
        <v>13.913</v>
      </c>
      <c r="M14">
        <f t="shared" si="1"/>
        <v>0</v>
      </c>
      <c r="N14" t="s">
        <v>56</v>
      </c>
      <c r="O14">
        <v>32</v>
      </c>
      <c r="P14">
        <v>1994000</v>
      </c>
      <c r="Q14">
        <v>7365</v>
      </c>
      <c r="R14">
        <v>1290</v>
      </c>
      <c r="S14">
        <v>811</v>
      </c>
      <c r="T14" s="5">
        <v>0.65975043092251395</v>
      </c>
      <c r="U14" s="5">
        <v>7.1010639085772084E-2</v>
      </c>
      <c r="V14" s="5">
        <v>-90.199578066460816</v>
      </c>
      <c r="W14" s="5">
        <v>3.172200235402084E-2</v>
      </c>
      <c r="X14" s="5">
        <v>0.63708344431159991</v>
      </c>
      <c r="Y14" s="5">
        <v>8.2518718882624686E-2</v>
      </c>
      <c r="Z14" s="5">
        <v>3.2429153383184337</v>
      </c>
      <c r="AA14" s="5">
        <v>4.4036070359187385E-2</v>
      </c>
      <c r="AB14" s="5">
        <v>0.20274601231238204</v>
      </c>
      <c r="AC14" s="5">
        <v>2.3608394387231946E-2</v>
      </c>
      <c r="AD14" s="5">
        <v>0.96082135444679395</v>
      </c>
    </row>
    <row r="15" spans="1:30">
      <c r="A15">
        <v>14</v>
      </c>
      <c r="B15">
        <v>14</v>
      </c>
      <c r="C15">
        <v>980014</v>
      </c>
      <c r="D15" s="2">
        <v>41543.471100000002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6.2</v>
      </c>
      <c r="J15">
        <v>-2.29</v>
      </c>
      <c r="K15">
        <v>-13.461</v>
      </c>
      <c r="L15">
        <v>12.913</v>
      </c>
      <c r="M15">
        <f t="shared" si="1"/>
        <v>0</v>
      </c>
      <c r="N15" t="s">
        <v>56</v>
      </c>
      <c r="O15">
        <v>32</v>
      </c>
      <c r="P15">
        <v>1994000</v>
      </c>
      <c r="Q15">
        <v>7387</v>
      </c>
      <c r="R15">
        <v>1207</v>
      </c>
      <c r="S15">
        <v>809</v>
      </c>
      <c r="T15" s="5">
        <v>1.2314230208527945</v>
      </c>
      <c r="U15" s="5">
        <v>0.18514259370202066</v>
      </c>
      <c r="V15" s="5">
        <v>-90.187127802041658</v>
      </c>
      <c r="W15" s="5">
        <v>7.7032732861726808E-2</v>
      </c>
      <c r="X15" s="5">
        <v>1.3586596080270623</v>
      </c>
      <c r="Y15" s="5">
        <v>0.2742331351584818</v>
      </c>
      <c r="Z15" s="5">
        <v>6.8155395876414335</v>
      </c>
      <c r="AA15" s="5">
        <v>0.27322107619690006</v>
      </c>
      <c r="AB15" s="5">
        <v>0.342189836528554</v>
      </c>
      <c r="AC15" s="5">
        <v>9.087562993010076E-2</v>
      </c>
      <c r="AD15" s="5">
        <v>0.89820546849261806</v>
      </c>
    </row>
    <row r="16" spans="1:30">
      <c r="A16">
        <v>15</v>
      </c>
      <c r="B16">
        <v>15</v>
      </c>
      <c r="C16">
        <v>980014</v>
      </c>
      <c r="D16" s="2">
        <v>41543.556698726854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6.2</v>
      </c>
      <c r="J16">
        <v>-2.29</v>
      </c>
      <c r="K16">
        <v>-13.505000000000001</v>
      </c>
      <c r="L16">
        <v>11.913</v>
      </c>
      <c r="M16">
        <f t="shared" si="1"/>
        <v>0</v>
      </c>
      <c r="N16" t="s">
        <v>56</v>
      </c>
      <c r="O16">
        <v>32</v>
      </c>
      <c r="P16">
        <v>1994000</v>
      </c>
      <c r="Q16">
        <v>7406</v>
      </c>
      <c r="R16">
        <v>1230</v>
      </c>
      <c r="S16">
        <v>742</v>
      </c>
      <c r="T16" s="5">
        <v>1.8104163148261527</v>
      </c>
      <c r="U16" s="5">
        <v>0.25354033034108231</v>
      </c>
      <c r="V16" s="5">
        <v>-90.201678284924526</v>
      </c>
      <c r="W16" s="5">
        <v>7.5208112182838641E-2</v>
      </c>
      <c r="X16" s="5">
        <v>1.6038948569730307</v>
      </c>
      <c r="Y16" s="5">
        <v>0.2934160131380682</v>
      </c>
      <c r="Z16" s="5">
        <v>7.2529078313945812</v>
      </c>
      <c r="AA16" s="5">
        <v>0.33132370902337915</v>
      </c>
      <c r="AB16" s="5">
        <v>0.57410450309565175</v>
      </c>
      <c r="AC16" s="5">
        <v>9.7954636141543441E-2</v>
      </c>
      <c r="AD16" s="5">
        <v>0.95065020629354069</v>
      </c>
    </row>
    <row r="17" spans="1:30">
      <c r="A17">
        <v>16</v>
      </c>
      <c r="B17">
        <v>16</v>
      </c>
      <c r="C17">
        <v>980014</v>
      </c>
      <c r="D17" s="2">
        <v>41543.642518981484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6.2</v>
      </c>
      <c r="J17">
        <v>-2.29</v>
      </c>
      <c r="K17">
        <v>-13.475</v>
      </c>
      <c r="L17">
        <v>10.913</v>
      </c>
      <c r="M17">
        <f t="shared" si="1"/>
        <v>0</v>
      </c>
      <c r="N17" t="s">
        <v>56</v>
      </c>
      <c r="O17">
        <v>32</v>
      </c>
      <c r="P17">
        <v>1994000</v>
      </c>
      <c r="Q17">
        <v>7421</v>
      </c>
      <c r="R17">
        <v>1312</v>
      </c>
      <c r="S17">
        <v>903</v>
      </c>
      <c r="T17" s="5">
        <v>1.2324392216147939</v>
      </c>
      <c r="U17" s="5">
        <v>0.11156694466502749</v>
      </c>
      <c r="V17" s="5">
        <v>-90.190762997371479</v>
      </c>
      <c r="W17" s="5">
        <v>4.9873480878189935E-2</v>
      </c>
      <c r="X17" s="5">
        <v>1.1601919660616717</v>
      </c>
      <c r="Y17" s="5">
        <v>0.15281515312072391</v>
      </c>
      <c r="Z17" s="5">
        <v>6.1468194274693637</v>
      </c>
      <c r="AA17" s="5">
        <v>0.12115408748358737</v>
      </c>
      <c r="AB17" s="5">
        <v>0.33414113834038994</v>
      </c>
      <c r="AC17" s="5">
        <v>5.1796493924845068E-2</v>
      </c>
      <c r="AD17" s="5">
        <v>0.94420098382102413</v>
      </c>
    </row>
    <row r="18" spans="1:30">
      <c r="A18">
        <v>17</v>
      </c>
      <c r="B18">
        <v>17</v>
      </c>
      <c r="C18">
        <v>980014</v>
      </c>
      <c r="D18" s="2">
        <v>41543.728511921297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6.2</v>
      </c>
      <c r="J18">
        <v>-2.29</v>
      </c>
      <c r="K18">
        <v>-13.473000000000001</v>
      </c>
      <c r="L18">
        <v>9.9130000000000003</v>
      </c>
      <c r="M18">
        <f t="shared" si="1"/>
        <v>0</v>
      </c>
      <c r="N18" t="s">
        <v>56</v>
      </c>
      <c r="O18">
        <v>32</v>
      </c>
      <c r="P18">
        <v>1994000</v>
      </c>
      <c r="Q18">
        <v>7466</v>
      </c>
      <c r="R18">
        <v>1384</v>
      </c>
      <c r="S18">
        <v>914</v>
      </c>
      <c r="T18" s="5">
        <v>1.7457513663914292</v>
      </c>
      <c r="U18" s="5">
        <v>0.19183463970304548</v>
      </c>
      <c r="V18" s="5">
        <v>-90.166731388155156</v>
      </c>
      <c r="W18" s="5">
        <v>6.4049235870200921E-2</v>
      </c>
      <c r="X18" s="5">
        <v>1.4430589330355321</v>
      </c>
      <c r="Y18" s="5">
        <v>0.22747171509805711</v>
      </c>
      <c r="Z18" s="5">
        <v>8.0992611885826822</v>
      </c>
      <c r="AA18" s="5">
        <v>0.24008949844072824</v>
      </c>
      <c r="AB18" s="5">
        <v>0.26251853675949416</v>
      </c>
      <c r="AC18" s="5">
        <v>8.4373017003656639E-2</v>
      </c>
      <c r="AD18" s="5">
        <v>0.98606610219040103</v>
      </c>
    </row>
    <row r="19" spans="1:30">
      <c r="A19">
        <v>18</v>
      </c>
      <c r="B19">
        <v>18</v>
      </c>
      <c r="C19">
        <v>980014</v>
      </c>
      <c r="D19" s="2">
        <v>41543.815095254628</v>
      </c>
      <c r="E19">
        <v>71.87</v>
      </c>
      <c r="F19">
        <v>35.935000000000002</v>
      </c>
      <c r="G19">
        <v>-45.1</v>
      </c>
      <c r="H19">
        <v>-90.2</v>
      </c>
      <c r="I19">
        <f t="shared" si="0"/>
        <v>6.2</v>
      </c>
      <c r="J19">
        <v>-2.29</v>
      </c>
      <c r="K19">
        <v>-13.36</v>
      </c>
      <c r="L19">
        <v>8.9130000000000003</v>
      </c>
      <c r="M19">
        <f t="shared" si="1"/>
        <v>0</v>
      </c>
      <c r="N19" t="s">
        <v>56</v>
      </c>
      <c r="O19">
        <v>32</v>
      </c>
      <c r="P19">
        <v>1994000</v>
      </c>
      <c r="Q19">
        <v>7308</v>
      </c>
      <c r="R19">
        <v>1475</v>
      </c>
      <c r="S19">
        <v>947</v>
      </c>
      <c r="T19" s="5">
        <v>3.1817190214826279</v>
      </c>
      <c r="U19" s="5">
        <v>0.7716179333788683</v>
      </c>
      <c r="V19" s="5">
        <v>-90.1768424813678</v>
      </c>
      <c r="W19" s="5">
        <v>0.10200695250181416</v>
      </c>
      <c r="X19" s="5">
        <v>1.9607395329069346</v>
      </c>
      <c r="Y19" s="5">
        <v>0.48649144143583717</v>
      </c>
      <c r="Z19" s="5">
        <v>10.241378635108925</v>
      </c>
      <c r="AA19" s="5">
        <v>0.92387262743545895</v>
      </c>
      <c r="AB19" s="5">
        <v>0.32520429795399702</v>
      </c>
      <c r="AC19" s="5">
        <v>0.20451143580288686</v>
      </c>
      <c r="AD19" s="5">
        <v>1.1071493880036498</v>
      </c>
    </row>
    <row r="20" spans="1:30">
      <c r="A20">
        <v>19</v>
      </c>
      <c r="B20">
        <v>19</v>
      </c>
      <c r="C20">
        <v>980014</v>
      </c>
      <c r="D20" s="2">
        <v>41543.899782175926</v>
      </c>
      <c r="E20">
        <v>71.87</v>
      </c>
      <c r="F20">
        <v>35.935000000000002</v>
      </c>
      <c r="G20">
        <v>-45.1</v>
      </c>
      <c r="H20">
        <v>-90.2</v>
      </c>
      <c r="I20">
        <f t="shared" si="0"/>
        <v>6.2</v>
      </c>
      <c r="J20">
        <v>-2.29</v>
      </c>
      <c r="K20">
        <v>-13.332000000000001</v>
      </c>
      <c r="L20">
        <v>7.9130000000000003</v>
      </c>
      <c r="M20">
        <f t="shared" si="1"/>
        <v>0</v>
      </c>
      <c r="N20" t="s">
        <v>56</v>
      </c>
      <c r="O20">
        <v>32</v>
      </c>
      <c r="P20">
        <v>1994000</v>
      </c>
      <c r="Q20">
        <v>7476</v>
      </c>
      <c r="R20">
        <v>1430</v>
      </c>
      <c r="S20">
        <v>883</v>
      </c>
      <c r="T20" s="5">
        <v>1.6162837895024753</v>
      </c>
      <c r="U20" s="5">
        <v>0.18183266973411505</v>
      </c>
      <c r="V20" s="5">
        <v>-90.17537100343408</v>
      </c>
      <c r="W20" s="5">
        <v>6.6499110340623238E-2</v>
      </c>
      <c r="X20" s="5">
        <v>1.3618258168277046</v>
      </c>
      <c r="Y20" s="5">
        <v>0.22498059970260559</v>
      </c>
      <c r="Z20" s="5">
        <v>7.7339052420707484</v>
      </c>
      <c r="AA20" s="5">
        <v>0.22482290560048235</v>
      </c>
      <c r="AB20" s="5">
        <v>0.27459861322357809</v>
      </c>
      <c r="AC20" s="5">
        <v>8.3537525410265157E-2</v>
      </c>
      <c r="AD20" s="5">
        <v>1.096489714223434</v>
      </c>
    </row>
    <row r="21" spans="1:30">
      <c r="A21">
        <v>20</v>
      </c>
      <c r="B21">
        <v>20</v>
      </c>
      <c r="C21">
        <v>980014</v>
      </c>
      <c r="D21" s="2">
        <v>41543.986391550927</v>
      </c>
      <c r="E21">
        <v>71.87</v>
      </c>
      <c r="F21">
        <v>35.935000000000002</v>
      </c>
      <c r="G21">
        <v>-45.1</v>
      </c>
      <c r="H21">
        <v>-90.2</v>
      </c>
      <c r="I21">
        <f t="shared" si="0"/>
        <v>6.2</v>
      </c>
      <c r="J21">
        <v>-2.29</v>
      </c>
      <c r="K21">
        <v>-13.192</v>
      </c>
      <c r="L21">
        <v>6.9130000000000003</v>
      </c>
      <c r="M21">
        <f t="shared" si="1"/>
        <v>0</v>
      </c>
      <c r="N21" t="s">
        <v>56</v>
      </c>
      <c r="O21">
        <v>32</v>
      </c>
      <c r="P21">
        <v>1994000</v>
      </c>
      <c r="Q21">
        <v>7601</v>
      </c>
      <c r="R21">
        <v>1384</v>
      </c>
      <c r="S21">
        <v>962</v>
      </c>
      <c r="T21" s="5">
        <v>1.1775304750025559</v>
      </c>
      <c r="U21" s="5">
        <v>8.6482575164242542E-2</v>
      </c>
      <c r="V21" s="5">
        <v>-90.262817681115976</v>
      </c>
      <c r="W21" s="5">
        <v>3.5169395265007744E-2</v>
      </c>
      <c r="X21" s="5">
        <v>1.0286620515987077</v>
      </c>
      <c r="Y21" s="5">
        <v>0.10931949131001405</v>
      </c>
      <c r="Z21" s="5">
        <v>6.0757861634407373</v>
      </c>
      <c r="AA21" s="5">
        <v>0.11271300017386138</v>
      </c>
      <c r="AB21" s="5">
        <v>0.22977208795021808</v>
      </c>
      <c r="AC21" s="5">
        <v>4.800172648887216E-2</v>
      </c>
      <c r="AD21" s="5">
        <v>0.70774456019266441</v>
      </c>
    </row>
    <row r="22" spans="1:30">
      <c r="A22">
        <v>21</v>
      </c>
      <c r="B22">
        <v>21</v>
      </c>
      <c r="C22">
        <v>980014</v>
      </c>
      <c r="D22" s="2">
        <v>41544.074447222221</v>
      </c>
      <c r="E22">
        <v>71.87</v>
      </c>
      <c r="F22">
        <v>35.935000000000002</v>
      </c>
      <c r="G22">
        <v>-45.1</v>
      </c>
      <c r="H22">
        <v>-90.2</v>
      </c>
      <c r="I22">
        <f t="shared" si="0"/>
        <v>6.2</v>
      </c>
      <c r="J22">
        <v>-2.29</v>
      </c>
      <c r="K22">
        <v>-13.074</v>
      </c>
      <c r="L22">
        <v>5.9130000000000003</v>
      </c>
      <c r="M22">
        <f t="shared" si="1"/>
        <v>0</v>
      </c>
      <c r="N22" t="s">
        <v>56</v>
      </c>
      <c r="O22">
        <v>32</v>
      </c>
      <c r="P22">
        <v>1994000</v>
      </c>
      <c r="Q22">
        <v>7232</v>
      </c>
      <c r="R22">
        <v>1437</v>
      </c>
      <c r="S22">
        <v>986</v>
      </c>
      <c r="T22" s="5">
        <v>1.5754748540932337</v>
      </c>
      <c r="U22" s="5">
        <v>0.12379286281310098</v>
      </c>
      <c r="V22" s="5">
        <v>-90.196632823510299</v>
      </c>
      <c r="W22" s="5">
        <v>4.2380077231652616E-2</v>
      </c>
      <c r="X22" s="5">
        <v>1.123288443053962</v>
      </c>
      <c r="Y22" s="5">
        <v>0.12636638125214336</v>
      </c>
      <c r="Z22" s="5">
        <v>6.4253102106674733</v>
      </c>
      <c r="AA22" s="5">
        <v>0.13075537222530481</v>
      </c>
      <c r="AB22" s="5">
        <v>0.25221867946327736</v>
      </c>
      <c r="AC22" s="5">
        <v>5.6553908594562087E-2</v>
      </c>
      <c r="AD22" s="5">
        <v>1.0506903154241638</v>
      </c>
    </row>
    <row r="23" spans="1:30">
      <c r="A23">
        <v>22</v>
      </c>
      <c r="B23">
        <v>22</v>
      </c>
      <c r="C23">
        <v>980014</v>
      </c>
      <c r="D23" s="2">
        <v>41544.158227662039</v>
      </c>
      <c r="E23">
        <v>71.87</v>
      </c>
      <c r="F23">
        <v>35.935000000000002</v>
      </c>
      <c r="G23">
        <v>-45.1</v>
      </c>
      <c r="H23">
        <v>-90.2</v>
      </c>
      <c r="I23">
        <f t="shared" si="0"/>
        <v>6.2</v>
      </c>
      <c r="J23">
        <v>-2.29</v>
      </c>
      <c r="K23">
        <v>-12.988</v>
      </c>
      <c r="L23">
        <v>4.9130000000000003</v>
      </c>
      <c r="M23">
        <f t="shared" si="1"/>
        <v>0</v>
      </c>
      <c r="N23" t="s">
        <v>56</v>
      </c>
      <c r="O23">
        <v>32</v>
      </c>
      <c r="P23">
        <v>1994000</v>
      </c>
      <c r="Q23">
        <v>7408</v>
      </c>
      <c r="R23">
        <v>1437</v>
      </c>
      <c r="S23">
        <v>914</v>
      </c>
      <c r="T23" s="5">
        <v>1.554763734563146</v>
      </c>
      <c r="U23" s="5">
        <v>0.12690192444960111</v>
      </c>
      <c r="V23" s="5">
        <v>-90.203735492219963</v>
      </c>
      <c r="W23" s="5">
        <v>4.7235084512889706E-2</v>
      </c>
      <c r="X23" s="5">
        <v>1.2459840571227001</v>
      </c>
      <c r="Y23" s="5">
        <v>0.15055098622002752</v>
      </c>
      <c r="Z23" s="5">
        <v>7.267121537014229</v>
      </c>
      <c r="AA23" s="5">
        <v>0.15253001187562859</v>
      </c>
      <c r="AB23" s="5">
        <v>0.19748562025987507</v>
      </c>
      <c r="AC23" s="5">
        <v>5.9783941899080345E-2</v>
      </c>
      <c r="AD23" s="5">
        <v>0.92022871545167018</v>
      </c>
    </row>
    <row r="24" spans="1:30">
      <c r="A24">
        <v>23</v>
      </c>
      <c r="B24">
        <v>23</v>
      </c>
      <c r="C24">
        <v>980014</v>
      </c>
      <c r="D24" s="2">
        <v>41544.244062962964</v>
      </c>
      <c r="E24">
        <v>71.87</v>
      </c>
      <c r="F24">
        <v>35.935000000000002</v>
      </c>
      <c r="G24">
        <v>-45.1</v>
      </c>
      <c r="H24">
        <v>-90.2</v>
      </c>
      <c r="I24">
        <f t="shared" si="0"/>
        <v>6.2</v>
      </c>
      <c r="J24">
        <v>-2.29</v>
      </c>
      <c r="K24">
        <v>-12.839</v>
      </c>
      <c r="L24">
        <v>3.9129999999999998</v>
      </c>
      <c r="M24">
        <f t="shared" si="1"/>
        <v>0</v>
      </c>
      <c r="N24" t="s">
        <v>56</v>
      </c>
      <c r="O24">
        <v>32</v>
      </c>
      <c r="P24">
        <v>1994000</v>
      </c>
      <c r="Q24">
        <v>7739</v>
      </c>
      <c r="R24">
        <v>1380</v>
      </c>
      <c r="S24">
        <v>942</v>
      </c>
      <c r="T24" s="5">
        <v>2.0746795458745382</v>
      </c>
      <c r="U24" s="5">
        <v>0.25927138420512991</v>
      </c>
      <c r="V24" s="5">
        <v>-90.194776464187612</v>
      </c>
      <c r="W24" s="5">
        <v>7.0441571014039653E-2</v>
      </c>
      <c r="X24" s="5">
        <v>1.5198573645612208</v>
      </c>
      <c r="Y24" s="5">
        <v>0.26199608806389685</v>
      </c>
      <c r="Z24" s="5">
        <v>8.4238098262856234</v>
      </c>
      <c r="AA24" s="5">
        <v>0.34128357165581275</v>
      </c>
      <c r="AB24" s="5">
        <v>0.29253476214684526</v>
      </c>
      <c r="AC24" s="5">
        <v>0.10778499422529809</v>
      </c>
      <c r="AD24" s="5">
        <v>1.1055102266457635</v>
      </c>
    </row>
    <row r="25" spans="1:30">
      <c r="A25">
        <v>24</v>
      </c>
      <c r="B25">
        <v>24</v>
      </c>
      <c r="C25">
        <v>980014</v>
      </c>
      <c r="D25" s="2">
        <v>41544.333724074073</v>
      </c>
      <c r="E25">
        <v>71.87</v>
      </c>
      <c r="F25">
        <v>35.935000000000002</v>
      </c>
      <c r="G25">
        <v>-45.1</v>
      </c>
      <c r="H25">
        <v>-90.2</v>
      </c>
      <c r="I25">
        <f t="shared" si="0"/>
        <v>6.2</v>
      </c>
      <c r="J25">
        <v>-2.29</v>
      </c>
      <c r="K25">
        <v>-12.663</v>
      </c>
      <c r="L25">
        <v>2.9129999999999998</v>
      </c>
      <c r="M25">
        <f t="shared" si="1"/>
        <v>0</v>
      </c>
      <c r="N25" t="s">
        <v>56</v>
      </c>
      <c r="O25">
        <v>32</v>
      </c>
      <c r="P25">
        <v>1994000</v>
      </c>
      <c r="Q25">
        <v>7750</v>
      </c>
      <c r="R25">
        <v>1390</v>
      </c>
      <c r="S25">
        <v>836</v>
      </c>
      <c r="T25" s="5">
        <v>1.8393177559580338</v>
      </c>
      <c r="U25" s="5">
        <v>0.13479961988803027</v>
      </c>
      <c r="V25" s="5">
        <v>-90.144729697425831</v>
      </c>
      <c r="W25" s="5">
        <v>4.3426673624022076E-2</v>
      </c>
      <c r="X25" s="5">
        <v>1.3216330321390188</v>
      </c>
      <c r="Y25" s="5">
        <v>0.14345528986550055</v>
      </c>
      <c r="Z25" s="5">
        <v>7.2278900567479507</v>
      </c>
      <c r="AA25" s="5">
        <v>0.15740275699631637</v>
      </c>
      <c r="AB25" s="5">
        <v>0.18746146355004206</v>
      </c>
      <c r="AC25" s="5">
        <v>6.2427274612429709E-2</v>
      </c>
      <c r="AD25" s="5">
        <v>0.89289777858798314</v>
      </c>
    </row>
    <row r="26" spans="1:30">
      <c r="A26">
        <v>25</v>
      </c>
      <c r="B26">
        <v>25</v>
      </c>
      <c r="C26">
        <v>980014</v>
      </c>
      <c r="D26" s="2">
        <v>41544.423508449072</v>
      </c>
      <c r="E26">
        <v>71.87</v>
      </c>
      <c r="F26">
        <v>35.935000000000002</v>
      </c>
      <c r="G26">
        <v>-45.1</v>
      </c>
      <c r="H26">
        <v>-90.2</v>
      </c>
      <c r="I26">
        <f t="shared" si="0"/>
        <v>6.2</v>
      </c>
      <c r="J26">
        <v>-2.29</v>
      </c>
      <c r="K26">
        <v>-12.382</v>
      </c>
      <c r="L26">
        <v>1.913</v>
      </c>
      <c r="M26">
        <f t="shared" si="1"/>
        <v>0</v>
      </c>
      <c r="N26" t="s">
        <v>56</v>
      </c>
      <c r="O26">
        <v>32</v>
      </c>
      <c r="P26">
        <v>1994000</v>
      </c>
      <c r="Q26">
        <v>7585</v>
      </c>
      <c r="R26">
        <v>1313</v>
      </c>
      <c r="S26">
        <v>817</v>
      </c>
      <c r="T26" s="5">
        <v>2.6720012416465031</v>
      </c>
      <c r="U26" s="5">
        <v>0.31740088780439929</v>
      </c>
      <c r="V26" s="5">
        <v>-90.250872961689666</v>
      </c>
      <c r="W26" s="5">
        <v>6.280839023026083E-2</v>
      </c>
      <c r="X26" s="5">
        <v>1.6300210986716288</v>
      </c>
      <c r="Y26" s="5">
        <v>0.24578240981366301</v>
      </c>
      <c r="Z26" s="5">
        <v>7.6358920871411478</v>
      </c>
      <c r="AA26" s="5">
        <v>0.44213889294611142</v>
      </c>
      <c r="AB26" s="5">
        <v>0.47202134661082651</v>
      </c>
      <c r="AC26" s="5">
        <v>0.12232405706459164</v>
      </c>
      <c r="AD26" s="5">
        <v>1.0588872385339021</v>
      </c>
    </row>
    <row r="27" spans="1:30">
      <c r="A27">
        <v>26</v>
      </c>
      <c r="B27">
        <v>26</v>
      </c>
      <c r="C27">
        <v>980014</v>
      </c>
      <c r="D27" s="2">
        <v>41544.511397222224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6.2</v>
      </c>
      <c r="J27">
        <v>-2.29</v>
      </c>
      <c r="K27">
        <v>-12.169</v>
      </c>
      <c r="L27">
        <v>0.91300000000000003</v>
      </c>
      <c r="M27">
        <f t="shared" si="1"/>
        <v>0</v>
      </c>
      <c r="N27" t="s">
        <v>56</v>
      </c>
      <c r="O27">
        <v>32</v>
      </c>
      <c r="P27">
        <v>1247000</v>
      </c>
      <c r="Q27">
        <v>4752</v>
      </c>
      <c r="R27">
        <v>939</v>
      </c>
      <c r="S27">
        <v>542</v>
      </c>
      <c r="T27" s="5">
        <v>1.7058290690870603</v>
      </c>
      <c r="U27" s="5">
        <v>0.10739644138132318</v>
      </c>
      <c r="V27" s="5">
        <v>-90.169373699340255</v>
      </c>
      <c r="W27" s="5">
        <v>2.6115521381398912E-2</v>
      </c>
      <c r="X27" s="5">
        <v>0.87556626583041786</v>
      </c>
      <c r="Y27" s="5">
        <v>7.051280997691764E-2</v>
      </c>
      <c r="Z27" s="5">
        <v>4.703968853554259</v>
      </c>
      <c r="AA27" s="5">
        <v>8.2360865129952582E-2</v>
      </c>
      <c r="AB27" s="5">
        <v>0.22920017936653916</v>
      </c>
      <c r="AC27" s="5">
        <v>4.1439787688177965E-2</v>
      </c>
      <c r="AD27" s="5">
        <v>0.89661039953255417</v>
      </c>
    </row>
    <row r="28" spans="1:30">
      <c r="A28">
        <v>27</v>
      </c>
      <c r="B28">
        <v>27</v>
      </c>
      <c r="C28">
        <v>980014</v>
      </c>
      <c r="D28" s="2">
        <v>41544.566491782411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6.2</v>
      </c>
      <c r="J28">
        <v>-2.29</v>
      </c>
      <c r="K28">
        <v>-12.201000000000001</v>
      </c>
      <c r="L28">
        <v>-8.7999999999999995E-2</v>
      </c>
      <c r="M28">
        <f t="shared" si="1"/>
        <v>0</v>
      </c>
      <c r="N28" t="s">
        <v>56</v>
      </c>
      <c r="O28">
        <v>32</v>
      </c>
      <c r="P28">
        <v>1247000</v>
      </c>
      <c r="Q28">
        <v>4764</v>
      </c>
      <c r="R28">
        <v>910</v>
      </c>
      <c r="S28">
        <v>541</v>
      </c>
      <c r="T28" s="5">
        <v>1.5625932086223124</v>
      </c>
      <c r="U28" s="5">
        <v>9.9473788158243232E-2</v>
      </c>
      <c r="V28" s="5">
        <v>-89.974988821200569</v>
      </c>
      <c r="W28" s="5">
        <v>2.4667870698709019E-2</v>
      </c>
      <c r="X28" s="5">
        <v>0.81276742605750885</v>
      </c>
      <c r="Y28" s="5">
        <v>6.5465063549924041E-2</v>
      </c>
      <c r="Z28" s="5">
        <v>4.5067894312410646</v>
      </c>
      <c r="AA28" s="5">
        <v>6.5370292056302154E-2</v>
      </c>
      <c r="AB28" s="5">
        <v>0.14342061363298259</v>
      </c>
      <c r="AC28" s="5">
        <v>3.8091045924258209E-2</v>
      </c>
      <c r="AD28" s="5">
        <v>0.86699878522624263</v>
      </c>
    </row>
    <row r="29" spans="1:30">
      <c r="A29">
        <v>28</v>
      </c>
      <c r="B29">
        <v>28</v>
      </c>
      <c r="C29">
        <v>980014</v>
      </c>
      <c r="D29" s="2">
        <v>41544.621731481478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6.2</v>
      </c>
      <c r="J29">
        <v>-2.29</v>
      </c>
      <c r="K29">
        <v>-12.2</v>
      </c>
      <c r="L29">
        <v>-1.0880000000000001</v>
      </c>
      <c r="M29">
        <f t="shared" si="1"/>
        <v>0</v>
      </c>
      <c r="N29" t="s">
        <v>56</v>
      </c>
      <c r="O29">
        <v>32</v>
      </c>
      <c r="P29">
        <v>1247000</v>
      </c>
      <c r="Q29">
        <v>4777</v>
      </c>
      <c r="R29">
        <v>951</v>
      </c>
      <c r="S29">
        <v>530</v>
      </c>
      <c r="T29" s="5">
        <v>2.2092462798746699</v>
      </c>
      <c r="U29" s="5">
        <v>0.12792705893753678</v>
      </c>
      <c r="V29" s="5">
        <v>-89.997017909000036</v>
      </c>
      <c r="W29" s="5">
        <v>2.8229217521730965E-2</v>
      </c>
      <c r="X29" s="5">
        <v>1.0185965587556403</v>
      </c>
      <c r="Y29" s="5">
        <v>8.0275266569346748E-2</v>
      </c>
      <c r="Z29" s="5">
        <v>5.5385209903385544</v>
      </c>
      <c r="AA29" s="5">
        <v>9.8085629297284219E-2</v>
      </c>
      <c r="AB29" s="5">
        <v>0.12599256853557059</v>
      </c>
      <c r="AC29" s="5">
        <v>5.5789833529070236E-2</v>
      </c>
      <c r="AD29" s="5">
        <v>0.93626869690735648</v>
      </c>
    </row>
    <row r="30" spans="1:30">
      <c r="A30">
        <v>29</v>
      </c>
      <c r="B30">
        <v>29</v>
      </c>
      <c r="C30">
        <v>980014</v>
      </c>
      <c r="D30" s="2">
        <v>41544.677107986114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6.2</v>
      </c>
      <c r="J30">
        <v>-2.29</v>
      </c>
      <c r="K30">
        <v>-12.209</v>
      </c>
      <c r="L30">
        <v>-2.0880000000000001</v>
      </c>
      <c r="M30">
        <f t="shared" si="1"/>
        <v>0</v>
      </c>
      <c r="N30" t="s">
        <v>56</v>
      </c>
      <c r="O30">
        <v>32</v>
      </c>
      <c r="P30">
        <v>1247000</v>
      </c>
      <c r="Q30">
        <v>4795</v>
      </c>
      <c r="R30">
        <v>944</v>
      </c>
      <c r="S30">
        <v>529</v>
      </c>
      <c r="T30" s="5">
        <v>2.2272668345760578</v>
      </c>
      <c r="U30" s="5">
        <v>0.14438984000296892</v>
      </c>
      <c r="V30" s="5">
        <v>-90.082396884918708</v>
      </c>
      <c r="W30" s="5">
        <v>3.4593932286331314E-2</v>
      </c>
      <c r="X30" s="5">
        <v>1.1147066486955919</v>
      </c>
      <c r="Y30" s="5">
        <v>0.10183081725340318</v>
      </c>
      <c r="Z30" s="5">
        <v>5.9196557649185424</v>
      </c>
      <c r="AA30" s="5">
        <v>0.12905260272107794</v>
      </c>
      <c r="AB30" s="5">
        <v>0.20481715438329912</v>
      </c>
      <c r="AC30" s="5">
        <v>6.462916418194313E-2</v>
      </c>
      <c r="AD30" s="5">
        <v>0.98437467207706475</v>
      </c>
    </row>
    <row r="31" spans="1:30">
      <c r="A31">
        <v>30</v>
      </c>
      <c r="B31">
        <v>30</v>
      </c>
      <c r="C31">
        <v>980014</v>
      </c>
      <c r="D31" s="2">
        <v>41544.73268912037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6.2</v>
      </c>
      <c r="J31">
        <v>-2.29</v>
      </c>
      <c r="K31">
        <v>-12.195</v>
      </c>
      <c r="L31">
        <v>-3.0880000000000001</v>
      </c>
      <c r="M31">
        <f t="shared" si="1"/>
        <v>0</v>
      </c>
      <c r="N31" t="s">
        <v>56</v>
      </c>
      <c r="O31">
        <v>32</v>
      </c>
      <c r="P31">
        <v>1247000</v>
      </c>
      <c r="Q31">
        <v>4821</v>
      </c>
      <c r="R31">
        <v>908</v>
      </c>
      <c r="S31">
        <v>566</v>
      </c>
      <c r="T31" s="5">
        <v>2.1095251920212368</v>
      </c>
      <c r="U31" s="5">
        <v>0.14103968349486265</v>
      </c>
      <c r="V31" s="5">
        <v>-90.191778460307162</v>
      </c>
      <c r="W31" s="5">
        <v>3.4174410712052052E-2</v>
      </c>
      <c r="X31" s="5">
        <v>1.0670838157889546</v>
      </c>
      <c r="Y31" s="5">
        <v>9.8775766744218452E-2</v>
      </c>
      <c r="Z31" s="5">
        <v>5.5527021889155428</v>
      </c>
      <c r="AA31" s="5">
        <v>0.1356325178403627</v>
      </c>
      <c r="AB31" s="5">
        <v>0.28340162979158667</v>
      </c>
      <c r="AC31" s="5">
        <v>6.1135105168877844E-2</v>
      </c>
      <c r="AD31" s="5">
        <v>1.0145497584175815</v>
      </c>
    </row>
    <row r="32" spans="1:30">
      <c r="A32">
        <v>31</v>
      </c>
      <c r="B32">
        <v>31</v>
      </c>
      <c r="C32">
        <v>980014</v>
      </c>
      <c r="D32" s="2">
        <v>41544.788569328703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6.2</v>
      </c>
      <c r="J32">
        <v>-2.29</v>
      </c>
      <c r="K32">
        <v>-12.204000000000001</v>
      </c>
      <c r="L32">
        <v>-4.0880000000000001</v>
      </c>
      <c r="M32">
        <f t="shared" si="1"/>
        <v>0</v>
      </c>
      <c r="N32" t="s">
        <v>56</v>
      </c>
      <c r="O32">
        <v>32</v>
      </c>
      <c r="P32">
        <v>1247000</v>
      </c>
      <c r="Q32">
        <v>4637</v>
      </c>
      <c r="R32">
        <v>965</v>
      </c>
      <c r="S32">
        <v>508</v>
      </c>
      <c r="T32" s="5">
        <v>1.8632981683679919</v>
      </c>
      <c r="U32" s="5">
        <v>0.12625916410378724</v>
      </c>
      <c r="V32" s="5">
        <v>-90.254069278435423</v>
      </c>
      <c r="W32" s="5">
        <v>2.6423057198950554E-2</v>
      </c>
      <c r="X32" s="5">
        <v>0.83913589146388456</v>
      </c>
      <c r="Y32" s="5">
        <v>7.1174540922363888E-2</v>
      </c>
      <c r="Z32" s="5">
        <v>4.5188106860148132</v>
      </c>
      <c r="AA32" s="5">
        <v>9.6778798587099521E-2</v>
      </c>
      <c r="AB32" s="5">
        <v>0.22997182886148237</v>
      </c>
      <c r="AC32" s="5">
        <v>4.6962159734676913E-2</v>
      </c>
      <c r="AD32" s="5">
        <v>1.0621513943265322</v>
      </c>
    </row>
    <row r="33" spans="1:30">
      <c r="A33">
        <v>32</v>
      </c>
      <c r="B33">
        <v>32</v>
      </c>
      <c r="C33">
        <v>980014</v>
      </c>
      <c r="D33" s="2">
        <v>41544.842325810183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6.2</v>
      </c>
      <c r="J33">
        <v>-2.29</v>
      </c>
      <c r="K33">
        <v>-12.224</v>
      </c>
      <c r="L33">
        <v>-5.0880000000000001</v>
      </c>
      <c r="M33">
        <f t="shared" si="1"/>
        <v>0</v>
      </c>
      <c r="N33" t="s">
        <v>56</v>
      </c>
      <c r="O33">
        <v>32</v>
      </c>
      <c r="P33">
        <v>1247000</v>
      </c>
      <c r="Q33">
        <v>4975</v>
      </c>
      <c r="R33">
        <v>912</v>
      </c>
      <c r="S33">
        <v>523</v>
      </c>
      <c r="T33" s="5">
        <v>1.6948291189896321</v>
      </c>
      <c r="U33" s="5">
        <v>0.12236873657468104</v>
      </c>
      <c r="V33" s="5">
        <v>-90.188891043762098</v>
      </c>
      <c r="W33" s="5">
        <v>2.8849382615411697E-2</v>
      </c>
      <c r="X33" s="5">
        <v>0.84979287364745026</v>
      </c>
      <c r="Y33" s="5">
        <v>7.7491465230393269E-2</v>
      </c>
      <c r="Z33" s="5">
        <v>4.694754333784962</v>
      </c>
      <c r="AA33" s="5">
        <v>9.2867562531070619E-2</v>
      </c>
      <c r="AB33" s="5">
        <v>0.14929068371564061</v>
      </c>
      <c r="AC33" s="5">
        <v>4.6202469057026477E-2</v>
      </c>
      <c r="AD33" s="5">
        <v>1.0356562536878797</v>
      </c>
    </row>
    <row r="34" spans="1:30">
      <c r="A34">
        <v>33</v>
      </c>
      <c r="B34">
        <v>33</v>
      </c>
      <c r="C34">
        <v>980014</v>
      </c>
      <c r="D34" s="2">
        <v>41544.899990162034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6.2</f>
        <v>6.2</v>
      </c>
      <c r="J34">
        <v>-2.29</v>
      </c>
      <c r="K34">
        <v>-12.217000000000001</v>
      </c>
      <c r="L34">
        <v>-6.0880000000000001</v>
      </c>
      <c r="M34">
        <f t="shared" ref="M34:M65" si="3" xml:space="preserve">   0</f>
        <v>0</v>
      </c>
      <c r="N34" t="s">
        <v>56</v>
      </c>
      <c r="O34">
        <v>32</v>
      </c>
      <c r="P34">
        <v>1247000</v>
      </c>
      <c r="Q34">
        <v>4523</v>
      </c>
      <c r="R34">
        <v>904</v>
      </c>
      <c r="S34">
        <v>464</v>
      </c>
      <c r="T34" s="5">
        <v>1.7234371189406053</v>
      </c>
      <c r="U34" s="5">
        <v>0.1158862296861948</v>
      </c>
      <c r="V34" s="5">
        <v>-90.248949353789314</v>
      </c>
      <c r="W34" s="5">
        <v>2.7425270352846916E-2</v>
      </c>
      <c r="X34" s="5">
        <v>0.87422909688999795</v>
      </c>
      <c r="Y34" s="5">
        <v>7.4864592324564078E-2</v>
      </c>
      <c r="Z34" s="5">
        <v>4.374112333287739</v>
      </c>
      <c r="AA34" s="5">
        <v>9.2463392733246844E-2</v>
      </c>
      <c r="AB34" s="5">
        <v>0.23476020739811992</v>
      </c>
      <c r="AC34" s="5">
        <v>4.4344297063911853E-2</v>
      </c>
      <c r="AD34" s="5">
        <v>0.98747989236542699</v>
      </c>
    </row>
    <row r="35" spans="1:30">
      <c r="A35">
        <v>34</v>
      </c>
      <c r="B35">
        <v>34</v>
      </c>
      <c r="C35">
        <v>980014</v>
      </c>
      <c r="D35" s="2">
        <v>41544.952414583335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6.2</v>
      </c>
      <c r="J35">
        <v>-2.29</v>
      </c>
      <c r="K35">
        <v>-12.866</v>
      </c>
      <c r="L35">
        <v>19.573</v>
      </c>
      <c r="M35">
        <f t="shared" si="3"/>
        <v>0</v>
      </c>
      <c r="N35" t="s">
        <v>56</v>
      </c>
      <c r="O35">
        <v>32</v>
      </c>
      <c r="P35">
        <v>1496000</v>
      </c>
      <c r="Q35">
        <v>5191</v>
      </c>
      <c r="R35">
        <v>1036</v>
      </c>
      <c r="S35">
        <v>624</v>
      </c>
      <c r="T35" s="5">
        <v>1.8221004383044683</v>
      </c>
      <c r="U35" s="5">
        <v>0.10817025609752629</v>
      </c>
      <c r="V35" s="5">
        <v>-90.103880188740163</v>
      </c>
      <c r="W35" s="5">
        <v>3.3705940080820243E-2</v>
      </c>
      <c r="X35" s="5">
        <v>1.1918442400319487</v>
      </c>
      <c r="Y35" s="5">
        <v>0.10296031781998838</v>
      </c>
      <c r="Z35" s="5">
        <v>6.3582234703129039</v>
      </c>
      <c r="AA35" s="5">
        <v>0.10786645367011653</v>
      </c>
      <c r="AB35" s="5">
        <v>0.25889412660058542</v>
      </c>
      <c r="AC35" s="5">
        <v>5.0310654516505883E-2</v>
      </c>
      <c r="AD35" s="5">
        <v>0.74862277000770638</v>
      </c>
    </row>
    <row r="36" spans="1:30">
      <c r="A36">
        <v>35</v>
      </c>
      <c r="B36">
        <v>35</v>
      </c>
      <c r="C36">
        <v>980014</v>
      </c>
      <c r="D36" s="2">
        <v>41545.012613541665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6.2</v>
      </c>
      <c r="J36">
        <v>-2.29</v>
      </c>
      <c r="K36">
        <v>-12.827</v>
      </c>
      <c r="L36">
        <v>19.242999999999999</v>
      </c>
      <c r="M36">
        <f t="shared" si="3"/>
        <v>0</v>
      </c>
      <c r="N36" t="s">
        <v>56</v>
      </c>
      <c r="O36">
        <v>32</v>
      </c>
      <c r="P36">
        <v>1994000</v>
      </c>
      <c r="Q36">
        <v>7256</v>
      </c>
      <c r="R36">
        <v>1445</v>
      </c>
      <c r="S36">
        <v>829</v>
      </c>
      <c r="T36" s="5">
        <v>1.6279052586809382</v>
      </c>
      <c r="U36" s="5">
        <v>0.10889069565299377</v>
      </c>
      <c r="V36" s="5">
        <v>-90.137561371169014</v>
      </c>
      <c r="W36" s="5">
        <v>2.8105355780702078E-2</v>
      </c>
      <c r="X36" s="5">
        <v>0.88579038941403254</v>
      </c>
      <c r="Y36" s="5">
        <v>7.6085019089462927E-2</v>
      </c>
      <c r="Z36" s="5">
        <v>4.775816955468259</v>
      </c>
      <c r="AA36" s="5">
        <v>8.3374438051319305E-2</v>
      </c>
      <c r="AB36" s="5">
        <v>0.16216510008489468</v>
      </c>
      <c r="AC36" s="5">
        <v>4.2370971386458872E-2</v>
      </c>
      <c r="AD36" s="5">
        <v>1.1535898028193017</v>
      </c>
    </row>
    <row r="37" spans="1:30">
      <c r="A37">
        <v>36</v>
      </c>
      <c r="B37">
        <v>36</v>
      </c>
      <c r="C37">
        <v>980014</v>
      </c>
      <c r="D37" s="2">
        <v>41545.096725347219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6.2</v>
      </c>
      <c r="J37">
        <v>-2.29</v>
      </c>
      <c r="K37">
        <v>-12.856999999999999</v>
      </c>
      <c r="L37">
        <v>18.582999999999998</v>
      </c>
      <c r="M37">
        <f t="shared" si="3"/>
        <v>0</v>
      </c>
      <c r="N37" t="s">
        <v>56</v>
      </c>
      <c r="O37">
        <v>32</v>
      </c>
      <c r="P37">
        <v>1994000</v>
      </c>
      <c r="Q37">
        <v>7358</v>
      </c>
      <c r="R37">
        <v>1370</v>
      </c>
      <c r="S37">
        <v>827</v>
      </c>
      <c r="T37" s="5">
        <v>1.7677623348114286</v>
      </c>
      <c r="U37" s="5">
        <v>0.15260950396217121</v>
      </c>
      <c r="V37" s="5">
        <v>-90.162775679015468</v>
      </c>
      <c r="W37" s="5">
        <v>4.6700798848120367E-2</v>
      </c>
      <c r="X37" s="5">
        <v>1.1302498320958994</v>
      </c>
      <c r="Y37" s="5">
        <v>0.13950484985974615</v>
      </c>
      <c r="Z37" s="5">
        <v>5.9327964685390713</v>
      </c>
      <c r="AA37" s="5">
        <v>0.15478407777252531</v>
      </c>
      <c r="AB37" s="5">
        <v>0.2504331026531133</v>
      </c>
      <c r="AC37" s="5">
        <v>6.8928960915818072E-2</v>
      </c>
      <c r="AD37" s="5">
        <v>1.3268643235228177</v>
      </c>
    </row>
    <row r="38" spans="1:30">
      <c r="A38">
        <v>37</v>
      </c>
      <c r="B38">
        <v>37</v>
      </c>
      <c r="C38">
        <v>980014</v>
      </c>
      <c r="D38" s="2">
        <v>41545.181981712965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6.2</v>
      </c>
      <c r="J38">
        <v>-2.29</v>
      </c>
      <c r="K38">
        <v>-12.926</v>
      </c>
      <c r="L38">
        <v>18.253</v>
      </c>
      <c r="M38">
        <f t="shared" si="3"/>
        <v>0</v>
      </c>
      <c r="N38" t="s">
        <v>56</v>
      </c>
      <c r="O38">
        <v>32</v>
      </c>
      <c r="P38">
        <v>1496000</v>
      </c>
      <c r="Q38">
        <v>5532</v>
      </c>
      <c r="R38">
        <v>1059</v>
      </c>
      <c r="S38">
        <v>638</v>
      </c>
      <c r="T38" s="5">
        <v>2.0925597520840444</v>
      </c>
      <c r="U38" s="5">
        <v>0.21546607645805391</v>
      </c>
      <c r="V38" s="5">
        <v>-90.271538926620565</v>
      </c>
      <c r="W38" s="5">
        <v>5.9839609397609739E-2</v>
      </c>
      <c r="X38" s="5">
        <v>1.2904817694308943</v>
      </c>
      <c r="Y38" s="5">
        <v>0.19515404464963723</v>
      </c>
      <c r="Z38" s="5">
        <v>6.6213001703062577</v>
      </c>
      <c r="AA38" s="5">
        <v>0.28443062328615665</v>
      </c>
      <c r="AB38" s="5">
        <v>0.42826358545237425</v>
      </c>
      <c r="AC38" s="5">
        <v>0.10238977881809876</v>
      </c>
      <c r="AD38" s="5">
        <v>1.2645474060630344</v>
      </c>
    </row>
    <row r="39" spans="1:30">
      <c r="A39">
        <v>38</v>
      </c>
      <c r="B39">
        <v>38</v>
      </c>
      <c r="C39">
        <v>980014</v>
      </c>
      <c r="D39" s="2">
        <v>41545.246115162037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6.2</v>
      </c>
      <c r="J39">
        <v>-2.29</v>
      </c>
      <c r="K39">
        <v>-12.715999999999999</v>
      </c>
      <c r="L39">
        <v>19.573</v>
      </c>
      <c r="M39">
        <f t="shared" si="3"/>
        <v>0</v>
      </c>
      <c r="N39" t="s">
        <v>56</v>
      </c>
      <c r="O39">
        <v>32</v>
      </c>
      <c r="P39">
        <v>1496000</v>
      </c>
      <c r="Q39">
        <v>5534</v>
      </c>
      <c r="R39">
        <v>1046</v>
      </c>
      <c r="S39">
        <v>658</v>
      </c>
      <c r="T39" s="5">
        <v>1.8777683457622751</v>
      </c>
      <c r="U39" s="5">
        <v>0.13044486059753924</v>
      </c>
      <c r="V39" s="5">
        <v>-90.12668681121751</v>
      </c>
      <c r="W39" s="5">
        <v>3.5222557555739505E-2</v>
      </c>
      <c r="X39" s="5">
        <v>1.0567857134457455</v>
      </c>
      <c r="Y39" s="5">
        <v>0.10155048204644281</v>
      </c>
      <c r="Z39" s="5">
        <v>5.5229206506952284</v>
      </c>
      <c r="AA39" s="5">
        <v>0.11698767950962789</v>
      </c>
      <c r="AB39" s="5">
        <v>0.20105690933020604</v>
      </c>
      <c r="AC39" s="5">
        <v>5.6584205335303284E-2</v>
      </c>
      <c r="AD39" s="5">
        <v>1.0525656601113986</v>
      </c>
    </row>
    <row r="40" spans="1:30">
      <c r="A40">
        <v>39</v>
      </c>
      <c r="B40">
        <v>39</v>
      </c>
      <c r="C40">
        <v>980014</v>
      </c>
      <c r="D40" s="2">
        <v>41545.310280324076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6.2</v>
      </c>
      <c r="J40">
        <v>-2.29</v>
      </c>
      <c r="K40">
        <v>-12.677</v>
      </c>
      <c r="L40">
        <v>19.242999999999999</v>
      </c>
      <c r="M40">
        <f t="shared" si="3"/>
        <v>0</v>
      </c>
      <c r="N40" t="s">
        <v>56</v>
      </c>
      <c r="O40">
        <v>32</v>
      </c>
      <c r="P40">
        <v>1994000</v>
      </c>
      <c r="Q40">
        <v>7382</v>
      </c>
      <c r="R40">
        <v>1382</v>
      </c>
      <c r="S40">
        <v>829</v>
      </c>
      <c r="T40" s="5">
        <v>1.7197696303373904</v>
      </c>
      <c r="U40" s="5">
        <v>0.11823558750211623</v>
      </c>
      <c r="V40" s="5">
        <v>-90.156492561710067</v>
      </c>
      <c r="W40" s="5">
        <v>3.4985502006336849E-2</v>
      </c>
      <c r="X40" s="5">
        <v>1.0614576500370714</v>
      </c>
      <c r="Y40" s="5">
        <v>0.10101763638937068</v>
      </c>
      <c r="Z40" s="5">
        <v>5.5782599455094459</v>
      </c>
      <c r="AA40" s="5">
        <v>0.10999762119994595</v>
      </c>
      <c r="AB40" s="5">
        <v>0.2443698515342016</v>
      </c>
      <c r="AC40" s="5">
        <v>5.158546201344627E-2</v>
      </c>
      <c r="AD40" s="5">
        <v>1.0976312739049738</v>
      </c>
    </row>
    <row r="41" spans="1:30">
      <c r="A41">
        <v>40</v>
      </c>
      <c r="B41">
        <v>40</v>
      </c>
      <c r="C41">
        <v>980014</v>
      </c>
      <c r="D41" s="2">
        <v>41545.395807407411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6.2</v>
      </c>
      <c r="J41">
        <v>-2.29</v>
      </c>
      <c r="K41">
        <v>-12.638</v>
      </c>
      <c r="L41">
        <v>18.913</v>
      </c>
      <c r="M41">
        <f t="shared" si="3"/>
        <v>0</v>
      </c>
      <c r="N41" t="s">
        <v>56</v>
      </c>
      <c r="O41">
        <v>32</v>
      </c>
      <c r="P41">
        <v>1994000</v>
      </c>
      <c r="Q41">
        <v>7383</v>
      </c>
      <c r="R41">
        <v>1310</v>
      </c>
      <c r="S41">
        <v>832</v>
      </c>
      <c r="T41" s="5">
        <v>2.2067375051652114</v>
      </c>
      <c r="U41" s="5">
        <v>0.11947161341184424</v>
      </c>
      <c r="V41" s="5">
        <v>-90.136039165691443</v>
      </c>
      <c r="W41" s="5">
        <v>3.2116816282359843E-2</v>
      </c>
      <c r="X41" s="5">
        <v>1.2972534875538257</v>
      </c>
      <c r="Y41" s="5">
        <v>0.10403888908298095</v>
      </c>
      <c r="Z41" s="5">
        <v>6.3791087184008832</v>
      </c>
      <c r="AA41" s="5">
        <v>0.13369990450989208</v>
      </c>
      <c r="AB41" s="5">
        <v>0.21077996766183241</v>
      </c>
      <c r="AC41" s="5">
        <v>5.5167570251650005E-2</v>
      </c>
      <c r="AD41" s="5">
        <v>0.85286756771948091</v>
      </c>
    </row>
    <row r="42" spans="1:30">
      <c r="A42">
        <v>41</v>
      </c>
      <c r="B42">
        <v>41</v>
      </c>
      <c r="C42">
        <v>980014</v>
      </c>
      <c r="D42" s="2">
        <v>41545.481352662035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6.2</v>
      </c>
      <c r="J42">
        <v>-2.29</v>
      </c>
      <c r="K42">
        <v>-12.707000000000001</v>
      </c>
      <c r="L42">
        <v>18.582999999999998</v>
      </c>
      <c r="M42">
        <f t="shared" si="3"/>
        <v>0</v>
      </c>
      <c r="N42" t="s">
        <v>56</v>
      </c>
      <c r="O42">
        <v>32</v>
      </c>
      <c r="P42">
        <v>1994000</v>
      </c>
      <c r="Q42">
        <v>7391</v>
      </c>
      <c r="R42">
        <v>1380</v>
      </c>
      <c r="S42">
        <v>854</v>
      </c>
      <c r="T42" s="5">
        <v>1.7158153932970206</v>
      </c>
      <c r="U42" s="5">
        <v>0.12193889405134289</v>
      </c>
      <c r="V42" s="5">
        <v>-90.192574153793117</v>
      </c>
      <c r="W42" s="5">
        <v>3.6000906901715812E-2</v>
      </c>
      <c r="X42" s="5">
        <v>1.0560110875185087</v>
      </c>
      <c r="Y42" s="5">
        <v>0.10426651895075462</v>
      </c>
      <c r="Z42" s="5">
        <v>5.3729250599506457</v>
      </c>
      <c r="AA42" s="5">
        <v>0.11667634935272855</v>
      </c>
      <c r="AB42" s="5">
        <v>0.28163348503867874</v>
      </c>
      <c r="AC42" s="5">
        <v>5.3165155875092983E-2</v>
      </c>
      <c r="AD42" s="5">
        <v>1.1479432717028224</v>
      </c>
    </row>
    <row r="43" spans="1:30">
      <c r="A43">
        <v>42</v>
      </c>
      <c r="B43">
        <v>42</v>
      </c>
      <c r="C43">
        <v>980014</v>
      </c>
      <c r="D43" s="2">
        <v>41545.566990162035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6.2</v>
      </c>
      <c r="J43">
        <v>-2.29</v>
      </c>
      <c r="K43">
        <v>-12.776</v>
      </c>
      <c r="L43">
        <v>18.253</v>
      </c>
      <c r="M43">
        <f t="shared" si="3"/>
        <v>0</v>
      </c>
      <c r="N43" t="s">
        <v>56</v>
      </c>
      <c r="O43">
        <v>32</v>
      </c>
      <c r="P43">
        <v>1496000</v>
      </c>
      <c r="Q43">
        <v>5534</v>
      </c>
      <c r="R43">
        <v>990</v>
      </c>
      <c r="S43">
        <v>602</v>
      </c>
      <c r="T43" s="5">
        <v>1.6490037975177168</v>
      </c>
      <c r="U43" s="5">
        <v>0.11334684758088613</v>
      </c>
      <c r="V43" s="5">
        <v>-90.173244458617575</v>
      </c>
      <c r="W43" s="5">
        <v>3.6528080451818122E-2</v>
      </c>
      <c r="X43" s="5">
        <v>1.1015940128971791</v>
      </c>
      <c r="Y43" s="5">
        <v>0.10777138322699983</v>
      </c>
      <c r="Z43" s="5">
        <v>5.6836994594016952</v>
      </c>
      <c r="AA43" s="5">
        <v>0.11320372846232385</v>
      </c>
      <c r="AB43" s="5">
        <v>0.24443432263572176</v>
      </c>
      <c r="AC43" s="5">
        <v>5.0896761514190966E-2</v>
      </c>
      <c r="AD43" s="5">
        <v>0.88891655317178631</v>
      </c>
    </row>
    <row r="44" spans="1:30">
      <c r="A44">
        <v>43</v>
      </c>
      <c r="B44">
        <v>43</v>
      </c>
      <c r="C44">
        <v>980014</v>
      </c>
      <c r="D44" s="2">
        <v>41545.631212731481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6.2</v>
      </c>
      <c r="J44">
        <v>-2.29</v>
      </c>
      <c r="K44">
        <v>-12.311</v>
      </c>
      <c r="L44">
        <v>1.573</v>
      </c>
      <c r="M44">
        <f t="shared" si="3"/>
        <v>0</v>
      </c>
      <c r="N44" t="s">
        <v>56</v>
      </c>
      <c r="O44">
        <v>32</v>
      </c>
      <c r="P44">
        <v>1496000</v>
      </c>
      <c r="Q44">
        <v>5537</v>
      </c>
      <c r="R44">
        <v>983</v>
      </c>
      <c r="S44">
        <v>651</v>
      </c>
      <c r="T44" s="5">
        <v>1.6306288862106291</v>
      </c>
      <c r="U44" s="5">
        <v>0.14485852613608474</v>
      </c>
      <c r="V44" s="5">
        <v>-90.131405448132313</v>
      </c>
      <c r="W44" s="5">
        <v>4.7427267211210586E-2</v>
      </c>
      <c r="X44" s="5">
        <v>1.1073621110029408</v>
      </c>
      <c r="Y44" s="5">
        <v>0.13969574877436752</v>
      </c>
      <c r="Z44" s="5">
        <v>5.6641851549196733</v>
      </c>
      <c r="AA44" s="5">
        <v>0.13873753901185751</v>
      </c>
      <c r="AB44" s="5">
        <v>0.25928810496913424</v>
      </c>
      <c r="AC44" s="5">
        <v>6.5259734056284727E-2</v>
      </c>
      <c r="AD44" s="5">
        <v>1.1312920398469599</v>
      </c>
    </row>
    <row r="45" spans="1:30">
      <c r="A45">
        <v>44</v>
      </c>
      <c r="B45">
        <v>44</v>
      </c>
      <c r="C45">
        <v>980014</v>
      </c>
      <c r="D45" s="2">
        <v>41545.695409953703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6.2</v>
      </c>
      <c r="J45">
        <v>-2.29</v>
      </c>
      <c r="K45">
        <v>-12.24</v>
      </c>
      <c r="L45">
        <v>1.2430000000000001</v>
      </c>
      <c r="M45">
        <f t="shared" si="3"/>
        <v>0</v>
      </c>
      <c r="N45" t="s">
        <v>56</v>
      </c>
      <c r="O45">
        <v>32</v>
      </c>
      <c r="P45">
        <v>1994000</v>
      </c>
      <c r="Q45">
        <v>7384</v>
      </c>
      <c r="R45">
        <v>1406</v>
      </c>
      <c r="S45">
        <v>852</v>
      </c>
      <c r="T45" s="5">
        <v>1.5374540611435517</v>
      </c>
      <c r="U45" s="5">
        <v>8.9283203036702716E-2</v>
      </c>
      <c r="V45" s="5">
        <v>-90.133707810864493</v>
      </c>
      <c r="W45" s="5">
        <v>2.3512341717596929E-2</v>
      </c>
      <c r="X45" s="5">
        <v>0.85621395945431544</v>
      </c>
      <c r="Y45" s="5">
        <v>6.3275166834099908E-2</v>
      </c>
      <c r="Z45" s="5">
        <v>4.5223135636613785</v>
      </c>
      <c r="AA45" s="5">
        <v>6.5885691074513614E-2</v>
      </c>
      <c r="AB45" s="5">
        <v>0.18601949071770238</v>
      </c>
      <c r="AC45" s="5">
        <v>3.4086379276470437E-2</v>
      </c>
      <c r="AD45" s="5">
        <v>0.97374976765685739</v>
      </c>
    </row>
    <row r="46" spans="1:30">
      <c r="A46">
        <v>45</v>
      </c>
      <c r="B46">
        <v>45</v>
      </c>
      <c r="C46">
        <v>980014</v>
      </c>
      <c r="D46" s="2">
        <v>41545.780978125003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6.2</v>
      </c>
      <c r="J46">
        <v>-2.29</v>
      </c>
      <c r="K46">
        <v>-12.18</v>
      </c>
      <c r="L46">
        <v>0.58299999999999996</v>
      </c>
      <c r="M46">
        <f t="shared" si="3"/>
        <v>0</v>
      </c>
      <c r="N46" t="s">
        <v>56</v>
      </c>
      <c r="O46">
        <v>32</v>
      </c>
      <c r="P46">
        <v>1994000</v>
      </c>
      <c r="Q46">
        <v>7396</v>
      </c>
      <c r="R46">
        <v>1455</v>
      </c>
      <c r="S46">
        <v>768</v>
      </c>
      <c r="T46" s="5">
        <v>1.7339414367957688</v>
      </c>
      <c r="U46" s="5">
        <v>9.5394739178371823E-2</v>
      </c>
      <c r="V46" s="5">
        <v>-90.097045492137497</v>
      </c>
      <c r="W46" s="5">
        <v>2.2733879017537394E-2</v>
      </c>
      <c r="X46" s="5">
        <v>0.87089225038853169</v>
      </c>
      <c r="Y46" s="5">
        <v>6.1063102008810689E-2</v>
      </c>
      <c r="Z46" s="5">
        <v>4.6006070504032781</v>
      </c>
      <c r="AA46" s="5">
        <v>6.923154602114856E-2</v>
      </c>
      <c r="AB46" s="5">
        <v>0.21468271817153078</v>
      </c>
      <c r="AC46" s="5">
        <v>3.6697033042335368E-2</v>
      </c>
      <c r="AD46" s="5">
        <v>1.0160704666045144</v>
      </c>
    </row>
    <row r="47" spans="1:30">
      <c r="A47">
        <v>46</v>
      </c>
      <c r="B47">
        <v>46</v>
      </c>
      <c r="C47">
        <v>980014</v>
      </c>
      <c r="D47" s="2">
        <v>41545.866667939816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6.2</v>
      </c>
      <c r="J47">
        <v>-2.29</v>
      </c>
      <c r="K47">
        <v>-12.19</v>
      </c>
      <c r="L47">
        <v>0.253</v>
      </c>
      <c r="M47">
        <f t="shared" si="3"/>
        <v>0</v>
      </c>
      <c r="N47" t="s">
        <v>56</v>
      </c>
      <c r="O47">
        <v>32</v>
      </c>
      <c r="P47">
        <v>1496000</v>
      </c>
      <c r="Q47">
        <v>5549</v>
      </c>
      <c r="R47">
        <v>1064</v>
      </c>
      <c r="S47">
        <v>617</v>
      </c>
      <c r="T47" s="5">
        <v>1.8137943551385465</v>
      </c>
      <c r="U47" s="5">
        <v>0.15804357674285063</v>
      </c>
      <c r="V47" s="5">
        <v>-90.103234668887993</v>
      </c>
      <c r="W47" s="5">
        <v>3.928924135461162E-2</v>
      </c>
      <c r="X47" s="5">
        <v>0.94859459187387951</v>
      </c>
      <c r="Y47" s="5">
        <v>0.10838223645642769</v>
      </c>
      <c r="Z47" s="5">
        <v>4.8439272040324974</v>
      </c>
      <c r="AA47" s="5">
        <v>0.12266617138326286</v>
      </c>
      <c r="AB47" s="5">
        <v>0.27562142300832754</v>
      </c>
      <c r="AC47" s="5">
        <v>6.3947705150249085E-2</v>
      </c>
      <c r="AD47" s="5">
        <v>1.384712062491291</v>
      </c>
    </row>
    <row r="48" spans="1:30">
      <c r="A48">
        <v>47</v>
      </c>
      <c r="B48">
        <v>47</v>
      </c>
      <c r="C48">
        <v>980014</v>
      </c>
      <c r="D48" s="2">
        <v>41545.93099976852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6.2</v>
      </c>
      <c r="J48">
        <v>-2.29</v>
      </c>
      <c r="K48">
        <v>-12.161</v>
      </c>
      <c r="L48">
        <v>1.573</v>
      </c>
      <c r="M48">
        <f t="shared" si="3"/>
        <v>0</v>
      </c>
      <c r="N48" t="s">
        <v>56</v>
      </c>
      <c r="O48">
        <v>32</v>
      </c>
      <c r="P48">
        <v>1496000</v>
      </c>
      <c r="Q48">
        <v>5550</v>
      </c>
      <c r="R48">
        <v>1063</v>
      </c>
      <c r="S48">
        <v>619</v>
      </c>
      <c r="T48" s="5">
        <v>1.7065547203758542</v>
      </c>
      <c r="U48" s="5">
        <v>0.11789777482627323</v>
      </c>
      <c r="V48" s="5">
        <v>-90.155187339507336</v>
      </c>
      <c r="W48" s="5">
        <v>2.9139703053132845E-2</v>
      </c>
      <c r="X48" s="5">
        <v>0.8930406335159603</v>
      </c>
      <c r="Y48" s="5">
        <v>7.9193713977444277E-2</v>
      </c>
      <c r="Z48" s="5">
        <v>4.6027086012093656</v>
      </c>
      <c r="AA48" s="5">
        <v>9.0398654191853611E-2</v>
      </c>
      <c r="AB48" s="5">
        <v>0.21866003933669112</v>
      </c>
      <c r="AC48" s="5">
        <v>4.57205222759745E-2</v>
      </c>
      <c r="AD48" s="5">
        <v>1.0824642555740069</v>
      </c>
    </row>
    <row r="49" spans="1:30">
      <c r="A49">
        <v>48</v>
      </c>
      <c r="B49">
        <v>48</v>
      </c>
      <c r="C49">
        <v>980014</v>
      </c>
      <c r="D49" s="2">
        <v>41545.995338310182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6.2</v>
      </c>
      <c r="J49">
        <v>-2.29</v>
      </c>
      <c r="K49">
        <v>-12.09</v>
      </c>
      <c r="L49">
        <v>1.2430000000000001</v>
      </c>
      <c r="M49">
        <f t="shared" si="3"/>
        <v>0</v>
      </c>
      <c r="N49" t="s">
        <v>56</v>
      </c>
      <c r="O49">
        <v>32</v>
      </c>
      <c r="P49">
        <v>1994000</v>
      </c>
      <c r="Q49">
        <v>7400</v>
      </c>
      <c r="R49">
        <v>1390</v>
      </c>
      <c r="S49">
        <v>884</v>
      </c>
      <c r="T49" s="5">
        <v>1.8762077208927974</v>
      </c>
      <c r="U49" s="5">
        <v>9.2050129002480011E-2</v>
      </c>
      <c r="V49" s="5">
        <v>-90.165388134597364</v>
      </c>
      <c r="W49" s="5">
        <v>2.3795204958117471E-2</v>
      </c>
      <c r="X49" s="5">
        <v>1.0112038551428504</v>
      </c>
      <c r="Y49" s="5">
        <v>6.7187779277028695E-2</v>
      </c>
      <c r="Z49" s="5">
        <v>5.1798765790196439</v>
      </c>
      <c r="AA49" s="5">
        <v>8.1268318816312649E-2</v>
      </c>
      <c r="AB49" s="5">
        <v>0.2412226871685661</v>
      </c>
      <c r="AC49" s="5">
        <v>3.8787199427927757E-2</v>
      </c>
      <c r="AD49" s="5">
        <v>0.89399357086350162</v>
      </c>
    </row>
    <row r="50" spans="1:30">
      <c r="A50">
        <v>49</v>
      </c>
      <c r="B50">
        <v>49</v>
      </c>
      <c r="C50">
        <v>980014</v>
      </c>
      <c r="D50" s="2">
        <v>41546.081091782406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6.2</v>
      </c>
      <c r="J50">
        <v>-2.29</v>
      </c>
      <c r="K50">
        <v>-12.019</v>
      </c>
      <c r="L50">
        <v>0.91300000000000003</v>
      </c>
      <c r="M50">
        <f t="shared" si="3"/>
        <v>0</v>
      </c>
      <c r="N50" t="s">
        <v>56</v>
      </c>
      <c r="O50">
        <v>32</v>
      </c>
      <c r="P50">
        <v>1994000</v>
      </c>
      <c r="Q50">
        <v>7402</v>
      </c>
      <c r="R50">
        <v>1459</v>
      </c>
      <c r="S50">
        <v>865</v>
      </c>
      <c r="T50" s="5">
        <v>1.7458879745431033</v>
      </c>
      <c r="U50" s="5">
        <v>0.11578992445757748</v>
      </c>
      <c r="V50" s="5">
        <v>-90.052002118180781</v>
      </c>
      <c r="W50" s="5">
        <v>2.7632540585509062E-2</v>
      </c>
      <c r="X50" s="5">
        <v>0.87774798557169098</v>
      </c>
      <c r="Y50" s="5">
        <v>7.4798949910127463E-2</v>
      </c>
      <c r="Z50" s="5">
        <v>4.6972757943774948</v>
      </c>
      <c r="AA50" s="5">
        <v>8.2848128199430909E-2</v>
      </c>
      <c r="AB50" s="5">
        <v>0.15482627957107001</v>
      </c>
      <c r="AC50" s="5">
        <v>4.5057049750036236E-2</v>
      </c>
      <c r="AD50" s="5">
        <v>1.2273128938385216</v>
      </c>
    </row>
    <row r="51" spans="1:30">
      <c r="A51">
        <v>50</v>
      </c>
      <c r="B51">
        <v>50</v>
      </c>
      <c r="C51">
        <v>980014</v>
      </c>
      <c r="D51" s="2">
        <v>41546.166891782406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6.2</v>
      </c>
      <c r="J51">
        <v>-2.29</v>
      </c>
      <c r="K51">
        <v>-12.03</v>
      </c>
      <c r="L51">
        <v>0.58299999999999996</v>
      </c>
      <c r="M51">
        <f t="shared" si="3"/>
        <v>0</v>
      </c>
      <c r="N51" t="s">
        <v>56</v>
      </c>
      <c r="O51">
        <v>32</v>
      </c>
      <c r="P51">
        <v>1994000</v>
      </c>
      <c r="Q51">
        <v>7411</v>
      </c>
      <c r="R51">
        <v>1445</v>
      </c>
      <c r="S51">
        <v>826</v>
      </c>
      <c r="T51" s="5">
        <v>1.6775310771528678</v>
      </c>
      <c r="U51" s="5">
        <v>8.2866438144025431E-2</v>
      </c>
      <c r="V51" s="5">
        <v>-90.020512045201357</v>
      </c>
      <c r="W51" s="5">
        <v>2.0444138363585912E-2</v>
      </c>
      <c r="X51" s="5">
        <v>0.8678932420277905</v>
      </c>
      <c r="Y51" s="5">
        <v>5.5040286907441435E-2</v>
      </c>
      <c r="Z51" s="5">
        <v>4.7173413647309159</v>
      </c>
      <c r="AA51" s="5">
        <v>5.8370204044286535E-2</v>
      </c>
      <c r="AB51" s="5">
        <v>0.1006960282652665</v>
      </c>
      <c r="AC51" s="5">
        <v>3.2475652463464774E-2</v>
      </c>
      <c r="AD51" s="5">
        <v>0.8881405370836627</v>
      </c>
    </row>
    <row r="52" spans="1:30">
      <c r="A52">
        <v>51</v>
      </c>
      <c r="B52">
        <v>51</v>
      </c>
      <c r="C52">
        <v>980014</v>
      </c>
      <c r="D52" s="2">
        <v>41546.252785069446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6.2</v>
      </c>
      <c r="J52">
        <v>-2.29</v>
      </c>
      <c r="K52">
        <v>-12.04</v>
      </c>
      <c r="L52">
        <v>0.253</v>
      </c>
      <c r="M52">
        <f t="shared" si="3"/>
        <v>0</v>
      </c>
      <c r="N52" t="s">
        <v>56</v>
      </c>
      <c r="O52">
        <v>32</v>
      </c>
      <c r="P52">
        <v>1496000</v>
      </c>
      <c r="Q52">
        <v>5557</v>
      </c>
      <c r="R52">
        <v>1107</v>
      </c>
      <c r="S52">
        <v>670</v>
      </c>
      <c r="T52" s="5">
        <v>2.3640915314070479</v>
      </c>
      <c r="U52" s="5">
        <v>0.13546568900557837</v>
      </c>
      <c r="V52" s="5">
        <v>-90.082857088338116</v>
      </c>
      <c r="W52" s="5">
        <v>3.0391988820305197E-2</v>
      </c>
      <c r="X52" s="5">
        <v>1.1068648886059167</v>
      </c>
      <c r="Y52" s="5">
        <v>8.9094878219529494E-2</v>
      </c>
      <c r="Z52" s="5">
        <v>5.7462450119866801</v>
      </c>
      <c r="AA52" s="5">
        <v>0.11967473296766601</v>
      </c>
      <c r="AB52" s="5">
        <v>0.20666116723089734</v>
      </c>
      <c r="AC52" s="5">
        <v>6.0073597059184962E-2</v>
      </c>
      <c r="AD52" s="5">
        <v>1.023863654252342</v>
      </c>
    </row>
    <row r="53" spans="1:30">
      <c r="A53">
        <v>52</v>
      </c>
      <c r="B53">
        <v>52</v>
      </c>
      <c r="C53">
        <v>980014</v>
      </c>
      <c r="D53" s="2">
        <v>41546.317189583337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9" si="4" xml:space="preserve">   7</f>
        <v>7</v>
      </c>
      <c r="J53">
        <v>-2.29</v>
      </c>
      <c r="K53">
        <v>-13.173</v>
      </c>
      <c r="L53">
        <v>0</v>
      </c>
      <c r="M53">
        <f t="shared" si="3"/>
        <v>0</v>
      </c>
      <c r="N53" t="s">
        <v>56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243</v>
      </c>
    </row>
    <row r="54" spans="1:30">
      <c r="A54">
        <v>53</v>
      </c>
      <c r="B54">
        <v>53</v>
      </c>
      <c r="C54">
        <v>980014</v>
      </c>
      <c r="D54" s="2">
        <v>41546.317331712962</v>
      </c>
      <c r="E54">
        <v>71.87</v>
      </c>
      <c r="F54">
        <v>35.935000000000002</v>
      </c>
      <c r="G54">
        <v>-45.1</v>
      </c>
      <c r="H54">
        <v>-90.2</v>
      </c>
      <c r="I54">
        <f t="shared" si="4"/>
        <v>7</v>
      </c>
      <c r="J54">
        <v>-2.29</v>
      </c>
      <c r="K54">
        <v>-13.173</v>
      </c>
      <c r="L54">
        <v>9.9130000000000003</v>
      </c>
      <c r="M54">
        <f t="shared" si="3"/>
        <v>0</v>
      </c>
      <c r="N54" t="s">
        <v>56</v>
      </c>
      <c r="O54">
        <v>32</v>
      </c>
      <c r="P54">
        <v>1994000</v>
      </c>
      <c r="Q54">
        <v>7430</v>
      </c>
      <c r="R54">
        <v>1315</v>
      </c>
      <c r="S54">
        <v>782</v>
      </c>
      <c r="T54" s="5">
        <v>2.2963836582613197</v>
      </c>
      <c r="U54" s="5">
        <v>0.37147208153964545</v>
      </c>
      <c r="V54" s="5">
        <v>-90.178009653651102</v>
      </c>
      <c r="W54" s="5">
        <v>7.8279501601587156E-2</v>
      </c>
      <c r="X54" s="5">
        <v>1.5090037306284521</v>
      </c>
      <c r="Y54" s="5">
        <v>0.29911081406389894</v>
      </c>
      <c r="Z54" s="5">
        <v>7.1943093506696298</v>
      </c>
      <c r="AA54" s="5">
        <v>0.53698331428198531</v>
      </c>
      <c r="AB54" s="5">
        <v>0.54098940046027244</v>
      </c>
      <c r="AC54" s="5">
        <v>0.15972126358608679</v>
      </c>
      <c r="AD54" s="5">
        <v>1.2231492470121605</v>
      </c>
    </row>
    <row r="55" spans="1:30">
      <c r="A55">
        <v>54</v>
      </c>
      <c r="B55">
        <v>54</v>
      </c>
      <c r="C55">
        <v>980014</v>
      </c>
      <c r="D55" s="2">
        <v>41546.403435069442</v>
      </c>
      <c r="E55">
        <v>71.87</v>
      </c>
      <c r="F55">
        <v>35.935000000000002</v>
      </c>
      <c r="G55">
        <v>-45.1</v>
      </c>
      <c r="H55">
        <v>-90.2</v>
      </c>
      <c r="I55">
        <f t="shared" si="4"/>
        <v>7</v>
      </c>
      <c r="J55">
        <v>-2.29</v>
      </c>
      <c r="K55">
        <v>-12.872999999999999</v>
      </c>
      <c r="L55">
        <v>9.9130000000000003</v>
      </c>
      <c r="M55">
        <f t="shared" si="3"/>
        <v>0</v>
      </c>
      <c r="N55" t="s">
        <v>56</v>
      </c>
      <c r="O55">
        <v>32</v>
      </c>
      <c r="P55">
        <v>1994000</v>
      </c>
      <c r="Q55">
        <v>7429</v>
      </c>
      <c r="R55">
        <v>1282</v>
      </c>
      <c r="S55">
        <v>775</v>
      </c>
      <c r="T55" s="5">
        <v>1.393827885983256</v>
      </c>
      <c r="U55" s="5">
        <v>9.7804321385442219E-2</v>
      </c>
      <c r="V55" s="5">
        <v>-90.239922527677237</v>
      </c>
      <c r="W55" s="5">
        <v>3.3249943436762207E-2</v>
      </c>
      <c r="X55" s="5">
        <v>0.98619304073232705</v>
      </c>
      <c r="Y55" s="5">
        <v>9.4177239466030141E-2</v>
      </c>
      <c r="Z55" s="5">
        <v>4.8538486654502764</v>
      </c>
      <c r="AA55" s="5">
        <v>9.0952619636311655E-2</v>
      </c>
      <c r="AB55" s="5">
        <v>0.35871995232545711</v>
      </c>
      <c r="AC55" s="5">
        <v>4.1774883382632015E-2</v>
      </c>
      <c r="AD55" s="5">
        <v>0.99124105660140238</v>
      </c>
    </row>
    <row r="56" spans="1:30">
      <c r="A56">
        <v>55</v>
      </c>
      <c r="B56">
        <v>55</v>
      </c>
      <c r="C56">
        <v>980014</v>
      </c>
      <c r="D56" s="2">
        <v>41546.489521296295</v>
      </c>
      <c r="E56">
        <v>71.87</v>
      </c>
      <c r="F56">
        <v>35.935000000000002</v>
      </c>
      <c r="G56">
        <v>-45.1</v>
      </c>
      <c r="H56">
        <v>-90.2</v>
      </c>
      <c r="I56">
        <f t="shared" si="4"/>
        <v>7</v>
      </c>
      <c r="J56">
        <v>-2.29</v>
      </c>
      <c r="K56">
        <v>-12.573</v>
      </c>
      <c r="L56">
        <v>9.9130000000000003</v>
      </c>
      <c r="M56">
        <f t="shared" si="3"/>
        <v>0</v>
      </c>
      <c r="N56" t="s">
        <v>56</v>
      </c>
      <c r="O56">
        <v>32</v>
      </c>
      <c r="P56">
        <v>1994000</v>
      </c>
      <c r="Q56">
        <v>7440</v>
      </c>
      <c r="R56">
        <v>1344</v>
      </c>
      <c r="S56">
        <v>789</v>
      </c>
      <c r="T56" s="5">
        <v>2.0584980551944239</v>
      </c>
      <c r="U56" s="5">
        <v>0.17214458596861246</v>
      </c>
      <c r="V56" s="5">
        <v>-90.191564132044604</v>
      </c>
      <c r="W56" s="5">
        <v>4.9689666544798922E-2</v>
      </c>
      <c r="X56" s="5">
        <v>1.343226749347902</v>
      </c>
      <c r="Y56" s="5">
        <v>0.16574436858583119</v>
      </c>
      <c r="Z56" s="5">
        <v>6.6613776385862202</v>
      </c>
      <c r="AA56" s="5">
        <v>0.21389982615729847</v>
      </c>
      <c r="AB56" s="5">
        <v>0.29640076553711658</v>
      </c>
      <c r="AC56" s="5">
        <v>7.9207773595384265E-2</v>
      </c>
      <c r="AD56" s="5">
        <v>1.1274890754971305</v>
      </c>
    </row>
    <row r="57" spans="1:30">
      <c r="A57">
        <v>56</v>
      </c>
      <c r="B57">
        <v>56</v>
      </c>
      <c r="C57">
        <v>980014</v>
      </c>
      <c r="D57" s="2">
        <v>41546.575727777781</v>
      </c>
      <c r="E57">
        <v>71.87</v>
      </c>
      <c r="F57">
        <v>35.935000000000002</v>
      </c>
      <c r="G57">
        <v>-45.1</v>
      </c>
      <c r="H57">
        <v>-90.2</v>
      </c>
      <c r="I57">
        <f t="shared" si="4"/>
        <v>7</v>
      </c>
      <c r="J57">
        <v>-2.29</v>
      </c>
      <c r="K57">
        <v>-12.273</v>
      </c>
      <c r="L57">
        <v>9.9130000000000003</v>
      </c>
      <c r="M57">
        <f t="shared" si="3"/>
        <v>0</v>
      </c>
      <c r="N57" t="s">
        <v>56</v>
      </c>
      <c r="O57">
        <v>32</v>
      </c>
      <c r="P57">
        <v>1994000</v>
      </c>
      <c r="Q57">
        <v>7447</v>
      </c>
      <c r="R57">
        <v>1287</v>
      </c>
      <c r="S57">
        <v>812</v>
      </c>
      <c r="T57" s="5">
        <v>1.2417405323734987</v>
      </c>
      <c r="U57" s="5">
        <v>9.587815257773348E-2</v>
      </c>
      <c r="V57" s="5">
        <v>-90.19796585003165</v>
      </c>
      <c r="W57" s="5">
        <v>3.6436034323099525E-2</v>
      </c>
      <c r="X57" s="5">
        <v>0.98655054703216116</v>
      </c>
      <c r="Y57" s="5">
        <v>0.10551147077658672</v>
      </c>
      <c r="Z57" s="5">
        <v>5.210735154646458</v>
      </c>
      <c r="AA57" s="5">
        <v>9.7115619858890292E-2</v>
      </c>
      <c r="AB57" s="5">
        <v>0.19696814666951357</v>
      </c>
      <c r="AC57" s="5">
        <v>4.3981072517181717E-2</v>
      </c>
      <c r="AD57" s="5">
        <v>0.94923247499831309</v>
      </c>
    </row>
    <row r="58" spans="1:30">
      <c r="A58">
        <v>57</v>
      </c>
      <c r="B58">
        <v>57</v>
      </c>
      <c r="C58">
        <v>980014</v>
      </c>
      <c r="D58" s="2">
        <v>41546.66201388889</v>
      </c>
      <c r="E58">
        <v>71.87</v>
      </c>
      <c r="F58">
        <v>35.935000000000002</v>
      </c>
      <c r="G58">
        <v>-45.1</v>
      </c>
      <c r="H58">
        <v>-90.2</v>
      </c>
      <c r="I58">
        <f t="shared" si="4"/>
        <v>7</v>
      </c>
      <c r="J58">
        <v>-2.29</v>
      </c>
      <c r="K58">
        <v>-11.973000000000001</v>
      </c>
      <c r="L58">
        <v>9.9130000000000003</v>
      </c>
      <c r="M58">
        <f t="shared" si="3"/>
        <v>0</v>
      </c>
      <c r="N58" t="s">
        <v>56</v>
      </c>
      <c r="O58">
        <v>32</v>
      </c>
      <c r="P58">
        <v>1994000</v>
      </c>
      <c r="Q58">
        <v>7463</v>
      </c>
      <c r="R58">
        <v>1293</v>
      </c>
      <c r="S58">
        <v>839</v>
      </c>
      <c r="T58" s="5">
        <v>1.1004344882976427</v>
      </c>
      <c r="U58" s="5">
        <v>9.497294836746846E-2</v>
      </c>
      <c r="V58" s="5">
        <v>-90.177786912695055</v>
      </c>
      <c r="W58" s="5">
        <v>3.99435170610263E-2</v>
      </c>
      <c r="X58" s="5">
        <v>0.95900663543311027</v>
      </c>
      <c r="Y58" s="5">
        <v>0.11493084043793947</v>
      </c>
      <c r="Z58" s="5">
        <v>5.0780452461947849</v>
      </c>
      <c r="AA58" s="5">
        <v>9.0435665809053753E-2</v>
      </c>
      <c r="AB58" s="5">
        <v>0.22413487139007474</v>
      </c>
      <c r="AC58" s="5">
        <v>4.5211805601266128E-2</v>
      </c>
      <c r="AD58" s="5">
        <v>0.95754018141797836</v>
      </c>
    </row>
    <row r="59" spans="1:30">
      <c r="A59">
        <v>58</v>
      </c>
      <c r="B59">
        <v>58</v>
      </c>
      <c r="C59">
        <v>980014</v>
      </c>
      <c r="D59" s="2">
        <v>41546.74850775463</v>
      </c>
      <c r="E59">
        <v>71.87</v>
      </c>
      <c r="F59">
        <v>35.935000000000002</v>
      </c>
      <c r="G59">
        <v>-45.1</v>
      </c>
      <c r="H59">
        <v>-90.2</v>
      </c>
      <c r="I59">
        <f t="shared" si="4"/>
        <v>7</v>
      </c>
      <c r="J59">
        <v>-2.29</v>
      </c>
      <c r="K59">
        <v>-11.673</v>
      </c>
      <c r="L59">
        <v>9.9130000000000003</v>
      </c>
      <c r="M59">
        <f t="shared" si="3"/>
        <v>0</v>
      </c>
      <c r="N59" t="s">
        <v>56</v>
      </c>
      <c r="O59">
        <v>32</v>
      </c>
      <c r="P59">
        <v>1994000</v>
      </c>
      <c r="Q59">
        <v>7520</v>
      </c>
      <c r="R59">
        <v>1299</v>
      </c>
      <c r="S59">
        <v>837</v>
      </c>
      <c r="T59" s="5">
        <v>1.3953498567134097</v>
      </c>
      <c r="U59" s="5">
        <v>9.4322232671345846E-2</v>
      </c>
      <c r="V59" s="5">
        <v>-90.183002620018044</v>
      </c>
      <c r="W59" s="5">
        <v>3.3091643684589632E-2</v>
      </c>
      <c r="X59" s="5">
        <v>1.018857858518984</v>
      </c>
      <c r="Y59" s="5">
        <v>9.7907434179414221E-2</v>
      </c>
      <c r="Z59" s="5">
        <v>5.2976889649822763</v>
      </c>
      <c r="AA59" s="5">
        <v>9.5974988268263589E-2</v>
      </c>
      <c r="AB59" s="5">
        <v>0.19136990852904148</v>
      </c>
      <c r="AC59" s="5">
        <v>4.5860496640453198E-2</v>
      </c>
      <c r="AD59" s="5">
        <v>0.89472022684716213</v>
      </c>
    </row>
    <row r="60" spans="1:30">
      <c r="A60">
        <v>59</v>
      </c>
      <c r="B60">
        <v>59</v>
      </c>
      <c r="C60">
        <v>980014</v>
      </c>
      <c r="D60" s="2">
        <v>41546.835639583333</v>
      </c>
      <c r="E60">
        <v>71.87</v>
      </c>
      <c r="F60">
        <v>35.935000000000002</v>
      </c>
      <c r="G60">
        <v>-45.1</v>
      </c>
      <c r="H60">
        <v>-90.2</v>
      </c>
      <c r="I60">
        <f t="shared" ref="I60:I69" si="5" xml:space="preserve">  12</f>
        <v>12</v>
      </c>
      <c r="J60">
        <v>-2.29</v>
      </c>
      <c r="K60">
        <v>-13.622999999999999</v>
      </c>
      <c r="L60">
        <v>9.9130000000000003</v>
      </c>
      <c r="M60">
        <f t="shared" si="3"/>
        <v>0</v>
      </c>
      <c r="N60" t="s">
        <v>56</v>
      </c>
      <c r="O60">
        <v>32</v>
      </c>
      <c r="P60">
        <v>1000</v>
      </c>
      <c r="Q60">
        <v>4</v>
      </c>
      <c r="R60">
        <v>2</v>
      </c>
      <c r="S60">
        <v>0</v>
      </c>
      <c r="T60" t="s">
        <v>243</v>
      </c>
    </row>
    <row r="61" spans="1:30">
      <c r="A61">
        <v>60</v>
      </c>
      <c r="B61">
        <v>60</v>
      </c>
      <c r="C61">
        <v>980014</v>
      </c>
      <c r="D61" s="2">
        <v>41546.835823842594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-2.29</v>
      </c>
      <c r="K61">
        <v>-11.013999999999999</v>
      </c>
      <c r="L61">
        <v>25.913</v>
      </c>
      <c r="M61">
        <f t="shared" si="3"/>
        <v>0</v>
      </c>
      <c r="N61" t="s">
        <v>56</v>
      </c>
      <c r="O61">
        <v>32</v>
      </c>
      <c r="P61">
        <v>1247000</v>
      </c>
      <c r="Q61">
        <v>4706</v>
      </c>
      <c r="R61">
        <v>895</v>
      </c>
      <c r="S61">
        <v>482</v>
      </c>
      <c r="T61" s="5">
        <v>1.6944143225821928</v>
      </c>
      <c r="U61" s="5">
        <v>0.11880332136084444</v>
      </c>
      <c r="V61" s="5">
        <v>-90.209692452750431</v>
      </c>
      <c r="W61" s="5">
        <v>2.8172272509677836E-2</v>
      </c>
      <c r="X61" s="5">
        <v>0.85694576992740212</v>
      </c>
      <c r="Y61" s="5">
        <v>7.8037243798564887E-2</v>
      </c>
      <c r="Z61" s="5">
        <v>4.3126414428500794</v>
      </c>
      <c r="AA61" s="5">
        <v>9.7840907324399096E-2</v>
      </c>
      <c r="AB61" s="5">
        <v>0.24100847781929599</v>
      </c>
      <c r="AC61" s="5">
        <v>5.0613802226269419E-2</v>
      </c>
      <c r="AD61" s="5">
        <v>1.0100133001338329</v>
      </c>
    </row>
    <row r="62" spans="1:30">
      <c r="A62">
        <v>61</v>
      </c>
      <c r="B62">
        <v>61</v>
      </c>
      <c r="C62">
        <v>980014</v>
      </c>
      <c r="D62" s="2">
        <v>41546.890380555553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-2.29</v>
      </c>
      <c r="K62">
        <v>-10.747</v>
      </c>
      <c r="L62">
        <v>21.913</v>
      </c>
      <c r="M62">
        <f t="shared" si="3"/>
        <v>0</v>
      </c>
      <c r="N62" t="s">
        <v>56</v>
      </c>
      <c r="O62">
        <v>32</v>
      </c>
      <c r="P62">
        <v>1247000</v>
      </c>
      <c r="Q62">
        <v>4670</v>
      </c>
      <c r="R62">
        <v>869</v>
      </c>
      <c r="S62">
        <v>477</v>
      </c>
      <c r="T62" s="5">
        <v>1.720667774694002</v>
      </c>
      <c r="U62" s="5">
        <v>0.11420179822966443</v>
      </c>
      <c r="V62" s="5">
        <v>-90.057998272748804</v>
      </c>
      <c r="W62" s="5">
        <v>2.919139532759308E-2</v>
      </c>
      <c r="X62" s="5">
        <v>0.91342758939840585</v>
      </c>
      <c r="Y62" s="5">
        <v>7.9514683692692198E-2</v>
      </c>
      <c r="Z62" s="5">
        <v>4.6453649621336872</v>
      </c>
      <c r="AA62" s="5">
        <v>9.1233023607820318E-2</v>
      </c>
      <c r="AB62" s="5">
        <v>0.18263329282140187</v>
      </c>
      <c r="AC62" s="5">
        <v>4.8256908606476946E-2</v>
      </c>
      <c r="AD62" s="5">
        <v>0.94885703285992296</v>
      </c>
    </row>
    <row r="63" spans="1:30">
      <c r="A63">
        <v>62</v>
      </c>
      <c r="B63">
        <v>62</v>
      </c>
      <c r="C63">
        <v>980014</v>
      </c>
      <c r="D63" s="2">
        <v>41546.944504861109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-2.29</v>
      </c>
      <c r="K63">
        <v>-10.645</v>
      </c>
      <c r="L63">
        <v>17.913</v>
      </c>
      <c r="M63">
        <f t="shared" si="3"/>
        <v>0</v>
      </c>
      <c r="N63" t="s">
        <v>56</v>
      </c>
      <c r="O63">
        <v>32</v>
      </c>
      <c r="P63">
        <v>1247000</v>
      </c>
      <c r="Q63">
        <v>4670</v>
      </c>
      <c r="R63">
        <v>801</v>
      </c>
      <c r="S63">
        <v>529</v>
      </c>
      <c r="T63" s="5">
        <v>1.4041859432143684</v>
      </c>
      <c r="U63" s="5">
        <v>9.725253278429459E-2</v>
      </c>
      <c r="V63" s="5">
        <v>-90.142157244916106</v>
      </c>
      <c r="W63" s="5">
        <v>3.1751197635849118E-2</v>
      </c>
      <c r="X63" s="5">
        <v>0.95275462623224361</v>
      </c>
      <c r="Y63" s="5">
        <v>8.9224562219986342E-2</v>
      </c>
      <c r="Z63" s="5">
        <v>4.6892430276281134</v>
      </c>
      <c r="AA63" s="5">
        <v>8.8234040904932712E-2</v>
      </c>
      <c r="AB63" s="5">
        <v>0.21941733575922401</v>
      </c>
      <c r="AC63" s="5">
        <v>4.277518819579381E-2</v>
      </c>
      <c r="AD63" s="5">
        <v>0.80349913237673787</v>
      </c>
    </row>
    <row r="64" spans="1:30">
      <c r="A64">
        <v>63</v>
      </c>
      <c r="B64">
        <v>63</v>
      </c>
      <c r="C64">
        <v>980014</v>
      </c>
      <c r="D64" s="2">
        <v>41546.99863159722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-2.29</v>
      </c>
      <c r="K64">
        <v>-11.009</v>
      </c>
      <c r="L64">
        <v>13.913</v>
      </c>
      <c r="M64">
        <f t="shared" si="3"/>
        <v>0</v>
      </c>
      <c r="N64" t="s">
        <v>56</v>
      </c>
      <c r="O64">
        <v>32</v>
      </c>
      <c r="P64">
        <v>1994000</v>
      </c>
      <c r="Q64">
        <v>7507</v>
      </c>
      <c r="R64">
        <v>1296</v>
      </c>
      <c r="S64">
        <v>815</v>
      </c>
      <c r="T64" s="5">
        <v>2.3756456149061282</v>
      </c>
      <c r="U64" s="5">
        <v>0.23843511385788183</v>
      </c>
      <c r="V64" s="5">
        <v>-90.304527056986728</v>
      </c>
      <c r="W64" s="5">
        <v>5.2997198826763917E-2</v>
      </c>
      <c r="X64" s="5">
        <v>1.3940813372639351</v>
      </c>
      <c r="Y64" s="5">
        <v>0.18496262180772172</v>
      </c>
      <c r="Z64" s="5">
        <v>6.3667936867481307</v>
      </c>
      <c r="AA64" s="5">
        <v>0.36354871704583608</v>
      </c>
      <c r="AB64" s="5">
        <v>0.4848727045959334</v>
      </c>
      <c r="AC64" s="5">
        <v>0.11707545351631829</v>
      </c>
      <c r="AD64" s="5">
        <v>1.1086030290966844</v>
      </c>
    </row>
    <row r="65" spans="1:30">
      <c r="A65">
        <v>64</v>
      </c>
      <c r="B65">
        <v>64</v>
      </c>
      <c r="C65">
        <v>980014</v>
      </c>
      <c r="D65" s="2">
        <v>41547.085601388892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-2.29</v>
      </c>
      <c r="K65">
        <v>-11.122999999999999</v>
      </c>
      <c r="L65">
        <v>9.9130000000000003</v>
      </c>
      <c r="M65">
        <f t="shared" si="3"/>
        <v>0</v>
      </c>
      <c r="N65" t="s">
        <v>56</v>
      </c>
      <c r="O65">
        <v>32</v>
      </c>
      <c r="P65">
        <v>1994000</v>
      </c>
      <c r="Q65">
        <v>7008</v>
      </c>
      <c r="R65">
        <v>1310</v>
      </c>
      <c r="S65">
        <v>731</v>
      </c>
      <c r="T65" s="5">
        <v>1.7659435000274408</v>
      </c>
      <c r="U65" s="5">
        <v>0.12635286570329787</v>
      </c>
      <c r="V65" s="5">
        <v>-90.117429433468288</v>
      </c>
      <c r="W65" s="5">
        <v>3.8725215207888186E-2</v>
      </c>
      <c r="X65" s="5">
        <v>1.1348856630813497</v>
      </c>
      <c r="Y65" s="5">
        <v>0.11798804228913934</v>
      </c>
      <c r="Z65" s="5">
        <v>5.552804833638425</v>
      </c>
      <c r="AA65" s="5">
        <v>0.13511118759844917</v>
      </c>
      <c r="AB65" s="5">
        <v>0.30010608745440653</v>
      </c>
      <c r="AC65" s="5">
        <v>6.0212441463026428E-2</v>
      </c>
      <c r="AD65" s="5">
        <v>1.0853641215432068</v>
      </c>
    </row>
    <row r="66" spans="1:30">
      <c r="A66">
        <v>65</v>
      </c>
      <c r="B66">
        <v>65</v>
      </c>
      <c r="C66">
        <v>980014</v>
      </c>
      <c r="D66" s="2">
        <v>41547.166799074075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-2.29</v>
      </c>
      <c r="K66">
        <v>-10.724</v>
      </c>
      <c r="L66">
        <v>5.9130000000000003</v>
      </c>
      <c r="M66">
        <f t="shared" ref="M66:M89" si="6" xml:space="preserve">   0</f>
        <v>0</v>
      </c>
      <c r="N66" t="s">
        <v>56</v>
      </c>
      <c r="O66">
        <v>32</v>
      </c>
      <c r="P66">
        <v>1994000</v>
      </c>
      <c r="Q66">
        <v>6900</v>
      </c>
      <c r="R66">
        <v>1257</v>
      </c>
      <c r="S66">
        <v>793</v>
      </c>
      <c r="T66" s="5">
        <v>1.436134716411066</v>
      </c>
      <c r="U66" s="5">
        <v>8.7904031722470674E-2</v>
      </c>
      <c r="V66" s="5">
        <v>-90.203914595287856</v>
      </c>
      <c r="W66" s="5">
        <v>2.9671838027535008E-2</v>
      </c>
      <c r="X66" s="5">
        <v>1.0112422100570075</v>
      </c>
      <c r="Y66" s="5">
        <v>8.6671400331433307E-2</v>
      </c>
      <c r="Z66" s="5">
        <v>4.953644433815243</v>
      </c>
      <c r="AA66" s="5">
        <v>9.123782699039007E-2</v>
      </c>
      <c r="AB66" s="5">
        <v>0.25767691708010498</v>
      </c>
      <c r="AC66" s="5">
        <v>4.0673983846718283E-2</v>
      </c>
      <c r="AD66" s="5">
        <v>0.86494151571555733</v>
      </c>
    </row>
    <row r="67" spans="1:30">
      <c r="A67">
        <v>66</v>
      </c>
      <c r="B67">
        <v>66</v>
      </c>
      <c r="C67">
        <v>980014</v>
      </c>
      <c r="D67" s="2">
        <v>41547.24675092593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-2.29</v>
      </c>
      <c r="K67">
        <v>-10.032</v>
      </c>
      <c r="L67">
        <v>1.913</v>
      </c>
      <c r="M67">
        <f t="shared" si="6"/>
        <v>0</v>
      </c>
      <c r="N67" t="s">
        <v>56</v>
      </c>
      <c r="O67">
        <v>32</v>
      </c>
      <c r="P67">
        <v>1247000</v>
      </c>
      <c r="Q67">
        <v>4583</v>
      </c>
      <c r="R67">
        <v>879</v>
      </c>
      <c r="S67">
        <v>484</v>
      </c>
      <c r="T67" s="5">
        <v>2.0044615843023963</v>
      </c>
      <c r="U67" s="5">
        <v>0.14710146557634057</v>
      </c>
      <c r="V67" s="5">
        <v>-90.049562970587289</v>
      </c>
      <c r="W67" s="5">
        <v>3.7628932019878505E-2</v>
      </c>
      <c r="X67" s="5">
        <v>1.068544397977635</v>
      </c>
      <c r="Y67" s="5">
        <v>0.11061802175236772</v>
      </c>
      <c r="Z67" s="5">
        <v>5.2498986126491962</v>
      </c>
      <c r="AA67" s="5">
        <v>0.13442318459313099</v>
      </c>
      <c r="AB67" s="5">
        <v>0.22117105820501684</v>
      </c>
      <c r="AC67" s="5">
        <v>6.7868459274459447E-2</v>
      </c>
      <c r="AD67" s="5">
        <v>1.067317129823284</v>
      </c>
    </row>
    <row r="68" spans="1:30">
      <c r="A68">
        <v>67</v>
      </c>
      <c r="B68">
        <v>67</v>
      </c>
      <c r="C68">
        <v>980014</v>
      </c>
      <c r="D68" s="2">
        <v>41547.299982291668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-2.29</v>
      </c>
      <c r="K68">
        <v>-9.859</v>
      </c>
      <c r="L68">
        <v>-2.0880000000000001</v>
      </c>
      <c r="M68">
        <f t="shared" si="6"/>
        <v>0</v>
      </c>
      <c r="N68" t="s">
        <v>56</v>
      </c>
      <c r="O68">
        <v>32</v>
      </c>
      <c r="P68">
        <v>1247000</v>
      </c>
      <c r="Q68">
        <v>4621</v>
      </c>
      <c r="R68">
        <v>920</v>
      </c>
      <c r="S68">
        <v>484</v>
      </c>
      <c r="T68" s="5">
        <v>1.8387488373396461</v>
      </c>
      <c r="U68" s="5">
        <v>9.341224015498667E-2</v>
      </c>
      <c r="V68" s="5">
        <v>-90.167489873884151</v>
      </c>
      <c r="W68" s="5">
        <v>1.8963326209538254E-2</v>
      </c>
      <c r="X68" s="5">
        <v>0.79806087362859413</v>
      </c>
      <c r="Y68" s="5">
        <v>5.0488006046333016E-2</v>
      </c>
      <c r="Z68" s="5">
        <v>4.0099849692966432</v>
      </c>
      <c r="AA68" s="5">
        <v>6.8990993129984621E-2</v>
      </c>
      <c r="AB68" s="5">
        <v>0.20561616489367607</v>
      </c>
      <c r="AC68" s="5">
        <v>3.5506679611332824E-2</v>
      </c>
      <c r="AD68" s="5">
        <v>0.8306528540562913</v>
      </c>
    </row>
    <row r="69" spans="1:30">
      <c r="A69">
        <v>68</v>
      </c>
      <c r="B69">
        <v>68</v>
      </c>
      <c r="C69">
        <v>980014</v>
      </c>
      <c r="D69" s="2">
        <v>41547.353648379627</v>
      </c>
      <c r="E69">
        <v>71.87</v>
      </c>
      <c r="F69">
        <v>35.935000000000002</v>
      </c>
      <c r="G69">
        <v>-45.1</v>
      </c>
      <c r="H69">
        <v>-90.2</v>
      </c>
      <c r="I69">
        <f t="shared" si="5"/>
        <v>12</v>
      </c>
      <c r="J69">
        <v>-2.29</v>
      </c>
      <c r="K69">
        <v>-9.8670000000000009</v>
      </c>
      <c r="L69">
        <v>-6.0880000000000001</v>
      </c>
      <c r="M69">
        <f t="shared" si="6"/>
        <v>0</v>
      </c>
      <c r="N69" t="s">
        <v>56</v>
      </c>
      <c r="O69">
        <v>32</v>
      </c>
      <c r="P69">
        <v>1247000</v>
      </c>
      <c r="Q69">
        <v>4659</v>
      </c>
      <c r="R69">
        <v>892</v>
      </c>
      <c r="S69">
        <v>518</v>
      </c>
      <c r="T69" s="5">
        <v>1.9145400686169982</v>
      </c>
      <c r="U69" s="5">
        <v>0.12203343008816603</v>
      </c>
      <c r="V69" s="5">
        <v>-90.184206886217964</v>
      </c>
      <c r="W69" s="5">
        <v>2.717929881677434E-2</v>
      </c>
      <c r="X69" s="5">
        <v>0.90278034865272461</v>
      </c>
      <c r="Y69" s="5">
        <v>7.5317914566383634E-2</v>
      </c>
      <c r="Z69" s="5">
        <v>4.6998778078916281</v>
      </c>
      <c r="AA69" s="5">
        <v>0.10658948799471897</v>
      </c>
      <c r="AB69" s="5">
        <v>8.7594443033714442E-2</v>
      </c>
      <c r="AC69" s="5">
        <v>5.0687035570961735E-2</v>
      </c>
      <c r="AD69" s="5">
        <v>1.0063059341818459</v>
      </c>
    </row>
    <row r="70" spans="1:30">
      <c r="A70">
        <v>69</v>
      </c>
      <c r="B70">
        <v>13</v>
      </c>
      <c r="C70">
        <v>980014</v>
      </c>
      <c r="D70" s="2">
        <v>41547.551237847219</v>
      </c>
      <c r="E70">
        <v>71.87</v>
      </c>
      <c r="F70">
        <v>35.935000000000002</v>
      </c>
      <c r="G70">
        <v>-45.1</v>
      </c>
      <c r="H70">
        <v>-90.2</v>
      </c>
      <c r="I70">
        <f t="shared" ref="I70:I77" si="7" xml:space="preserve">   5</f>
        <v>5</v>
      </c>
      <c r="J70">
        <v>-2.29</v>
      </c>
      <c r="K70">
        <v>-13.359</v>
      </c>
      <c r="L70">
        <v>13.913</v>
      </c>
      <c r="M70">
        <f t="shared" si="6"/>
        <v>0</v>
      </c>
      <c r="N70">
        <v>3</v>
      </c>
      <c r="O70">
        <v>32</v>
      </c>
      <c r="P70">
        <v>1994000</v>
      </c>
      <c r="Q70">
        <v>7355</v>
      </c>
      <c r="R70">
        <v>1247</v>
      </c>
      <c r="S70">
        <v>833</v>
      </c>
      <c r="T70" s="5">
        <v>2.1590050449862375</v>
      </c>
      <c r="U70" s="5">
        <v>0.33947475278523892</v>
      </c>
      <c r="V70" s="5">
        <v>-90.133915315103792</v>
      </c>
      <c r="W70" s="5">
        <v>7.9593323900135848E-2</v>
      </c>
      <c r="X70" s="5">
        <v>1.5857141234776846</v>
      </c>
      <c r="Y70" s="5">
        <v>0.31692119482003722</v>
      </c>
      <c r="Z70" s="5">
        <v>7.4702221429406128</v>
      </c>
      <c r="AA70" s="5">
        <v>0.43986033592737978</v>
      </c>
      <c r="AB70" s="5">
        <v>0.35714204328091054</v>
      </c>
      <c r="AC70" s="5">
        <v>0.13059876294730496</v>
      </c>
      <c r="AD70" s="5">
        <v>1.1610230123568888</v>
      </c>
    </row>
    <row r="71" spans="1:30">
      <c r="A71">
        <v>70</v>
      </c>
      <c r="B71">
        <v>14</v>
      </c>
      <c r="C71">
        <v>980014</v>
      </c>
      <c r="D71" s="2">
        <v>41547.636954166665</v>
      </c>
      <c r="E71">
        <v>71.87</v>
      </c>
      <c r="F71">
        <v>35.935000000000002</v>
      </c>
      <c r="G71">
        <v>-45.1</v>
      </c>
      <c r="H71">
        <v>-90.2</v>
      </c>
      <c r="I71">
        <f t="shared" si="7"/>
        <v>5</v>
      </c>
      <c r="J71">
        <v>-2.29</v>
      </c>
      <c r="K71">
        <v>-13.461</v>
      </c>
      <c r="L71">
        <v>12.913</v>
      </c>
      <c r="M71">
        <f t="shared" si="6"/>
        <v>0</v>
      </c>
      <c r="N71">
        <v>3</v>
      </c>
      <c r="O71">
        <v>32</v>
      </c>
      <c r="P71">
        <v>1994000</v>
      </c>
      <c r="Q71">
        <v>7451</v>
      </c>
      <c r="R71">
        <v>1291</v>
      </c>
      <c r="S71">
        <v>776</v>
      </c>
      <c r="T71" s="5">
        <v>1.2260966970880809</v>
      </c>
      <c r="U71" s="5">
        <v>0.15608149045440664</v>
      </c>
      <c r="V71" s="5">
        <v>-90.253269301523332</v>
      </c>
      <c r="W71" s="5">
        <v>6.9021214363246E-2</v>
      </c>
      <c r="X71" s="5">
        <v>1.2005716269561726</v>
      </c>
      <c r="Y71" s="5">
        <v>0.22427890596006653</v>
      </c>
      <c r="Z71" s="5">
        <v>6.0258094891498954</v>
      </c>
      <c r="AA71" s="5">
        <v>0.21228206079441619</v>
      </c>
      <c r="AB71" s="5">
        <v>0.40128687877522257</v>
      </c>
      <c r="AC71" s="5">
        <v>7.9690516188648419E-2</v>
      </c>
      <c r="AD71" s="5">
        <v>1.1588869913930311</v>
      </c>
    </row>
    <row r="72" spans="1:30">
      <c r="A72">
        <v>71</v>
      </c>
      <c r="B72">
        <v>15</v>
      </c>
      <c r="C72">
        <v>980014</v>
      </c>
      <c r="D72" s="2">
        <v>41547.723324999999</v>
      </c>
      <c r="E72">
        <v>71.87</v>
      </c>
      <c r="F72">
        <v>35.935000000000002</v>
      </c>
      <c r="G72">
        <v>-45.1</v>
      </c>
      <c r="H72">
        <v>-90.2</v>
      </c>
      <c r="I72">
        <f t="shared" si="7"/>
        <v>5</v>
      </c>
      <c r="J72">
        <v>-2.29</v>
      </c>
      <c r="K72">
        <v>-13.505000000000001</v>
      </c>
      <c r="L72">
        <v>11.913</v>
      </c>
      <c r="M72">
        <f t="shared" si="6"/>
        <v>0</v>
      </c>
      <c r="N72">
        <v>3</v>
      </c>
      <c r="O72">
        <v>32</v>
      </c>
      <c r="P72">
        <v>1994000</v>
      </c>
      <c r="Q72">
        <v>7669</v>
      </c>
      <c r="R72">
        <v>1200</v>
      </c>
      <c r="S72">
        <v>852</v>
      </c>
      <c r="T72" s="5">
        <v>2.760532238263524</v>
      </c>
      <c r="U72" s="5">
        <v>1.3875150254684088</v>
      </c>
      <c r="V72" s="5">
        <v>-90.210962882838146</v>
      </c>
      <c r="W72" s="5">
        <v>0.17834529261230025</v>
      </c>
      <c r="X72" s="5">
        <v>2.1874896480451365</v>
      </c>
      <c r="Y72" s="5">
        <v>0.92449113012878847</v>
      </c>
      <c r="Z72" s="5">
        <v>9.8012836893076614</v>
      </c>
      <c r="AA72" s="5">
        <v>1.7052145244650103</v>
      </c>
      <c r="AB72" s="5">
        <v>0.6681467389568122</v>
      </c>
      <c r="AC72" s="5">
        <v>0.3129697457389376</v>
      </c>
      <c r="AD72" s="5">
        <v>1.013289532224519</v>
      </c>
    </row>
    <row r="73" spans="1:30">
      <c r="A73">
        <v>72</v>
      </c>
      <c r="B73">
        <v>16</v>
      </c>
      <c r="C73">
        <v>980014</v>
      </c>
      <c r="D73" s="2">
        <v>41547.812205092596</v>
      </c>
      <c r="E73">
        <v>71.87</v>
      </c>
      <c r="F73">
        <v>35.935000000000002</v>
      </c>
      <c r="G73">
        <v>-45.1</v>
      </c>
      <c r="H73">
        <v>-90.2</v>
      </c>
      <c r="I73">
        <f t="shared" si="7"/>
        <v>5</v>
      </c>
      <c r="J73">
        <v>-2.29</v>
      </c>
      <c r="K73">
        <v>-13.475</v>
      </c>
      <c r="L73">
        <v>10.913</v>
      </c>
      <c r="M73">
        <f t="shared" si="6"/>
        <v>0</v>
      </c>
      <c r="N73">
        <v>3</v>
      </c>
      <c r="O73">
        <v>32</v>
      </c>
      <c r="P73">
        <v>1994000</v>
      </c>
      <c r="Q73">
        <v>7635</v>
      </c>
      <c r="R73">
        <v>1251</v>
      </c>
      <c r="S73">
        <v>755</v>
      </c>
      <c r="T73" s="5">
        <v>1.5466300872199623</v>
      </c>
      <c r="U73" s="5">
        <v>0.26857861034673813</v>
      </c>
      <c r="V73" s="5">
        <v>-90.259925681277593</v>
      </c>
      <c r="W73" s="5">
        <v>9.0825653602500556E-2</v>
      </c>
      <c r="X73" s="5">
        <v>1.454609922665463</v>
      </c>
      <c r="Y73" s="5">
        <v>0.33119644220529637</v>
      </c>
      <c r="Z73" s="5">
        <v>7.0788592358336873</v>
      </c>
      <c r="AA73" s="5">
        <v>0.39848935725681894</v>
      </c>
      <c r="AB73" s="5">
        <v>0.52820258018429866</v>
      </c>
      <c r="AC73" s="5">
        <v>0.12357062149864755</v>
      </c>
      <c r="AD73" s="5">
        <v>1.1385605838840887</v>
      </c>
    </row>
    <row r="74" spans="1:30">
      <c r="A74">
        <v>73</v>
      </c>
      <c r="B74">
        <v>17</v>
      </c>
      <c r="C74">
        <v>980014</v>
      </c>
      <c r="D74" s="2">
        <v>41547.900681828702</v>
      </c>
      <c r="E74">
        <v>71.87</v>
      </c>
      <c r="F74">
        <v>35.935000000000002</v>
      </c>
      <c r="G74">
        <v>-45.1</v>
      </c>
      <c r="H74">
        <v>-90.2</v>
      </c>
      <c r="I74">
        <f t="shared" si="7"/>
        <v>5</v>
      </c>
      <c r="J74">
        <v>-2.29</v>
      </c>
      <c r="K74">
        <v>-13.473000000000001</v>
      </c>
      <c r="L74">
        <v>9.9130000000000003</v>
      </c>
      <c r="M74">
        <f t="shared" si="6"/>
        <v>0</v>
      </c>
      <c r="N74">
        <v>3</v>
      </c>
      <c r="O74">
        <v>32</v>
      </c>
      <c r="P74">
        <v>1994000</v>
      </c>
      <c r="Q74">
        <v>7613</v>
      </c>
      <c r="R74">
        <v>1244</v>
      </c>
      <c r="S74">
        <v>806</v>
      </c>
      <c r="T74" s="5">
        <v>0.82956839651420511</v>
      </c>
      <c r="U74" s="5">
        <v>9.1934907783314382E-2</v>
      </c>
      <c r="V74" s="5">
        <v>-90.124197287624568</v>
      </c>
      <c r="W74" s="5">
        <v>4.2533851318361217E-2</v>
      </c>
      <c r="X74" s="5">
        <v>0.80686600154631272</v>
      </c>
      <c r="Y74" s="5">
        <v>0.11448829466778696</v>
      </c>
      <c r="Z74" s="5">
        <v>4.1967892845398245</v>
      </c>
      <c r="AA74" s="5">
        <v>7.1018206736081391E-2</v>
      </c>
      <c r="AB74" s="5">
        <v>0.17717913696047102</v>
      </c>
      <c r="AC74" s="5">
        <v>3.7275030101909634E-2</v>
      </c>
      <c r="AD74" s="5">
        <v>1.0861980568217302</v>
      </c>
    </row>
    <row r="75" spans="1:30">
      <c r="A75">
        <v>74</v>
      </c>
      <c r="B75">
        <v>18</v>
      </c>
      <c r="C75">
        <v>980014</v>
      </c>
      <c r="D75" s="2">
        <v>41547.988960995368</v>
      </c>
      <c r="E75">
        <v>71.87</v>
      </c>
      <c r="F75">
        <v>35.935000000000002</v>
      </c>
      <c r="G75">
        <v>-45.1</v>
      </c>
      <c r="H75">
        <v>-90.2</v>
      </c>
      <c r="I75">
        <f t="shared" si="7"/>
        <v>5</v>
      </c>
      <c r="J75">
        <v>-2.29</v>
      </c>
      <c r="K75">
        <v>-13.36</v>
      </c>
      <c r="L75">
        <v>8.9130000000000003</v>
      </c>
      <c r="M75">
        <f t="shared" si="6"/>
        <v>0</v>
      </c>
      <c r="N75">
        <v>3</v>
      </c>
      <c r="O75">
        <v>32</v>
      </c>
      <c r="P75">
        <v>1994000</v>
      </c>
      <c r="Q75">
        <v>7596</v>
      </c>
      <c r="R75">
        <v>1325</v>
      </c>
      <c r="S75">
        <v>841</v>
      </c>
      <c r="T75" s="5">
        <v>1.3400788079700463</v>
      </c>
      <c r="U75" s="5">
        <v>0.12152723721065983</v>
      </c>
      <c r="V75" s="5">
        <v>-90.240782189820891</v>
      </c>
      <c r="W75" s="5">
        <v>4.7708841542834467E-2</v>
      </c>
      <c r="X75" s="5">
        <v>1.1217290098625041</v>
      </c>
      <c r="Y75" s="5">
        <v>0.14844472229741643</v>
      </c>
      <c r="Z75" s="5">
        <v>5.8318140462815684</v>
      </c>
      <c r="AA75" s="5">
        <v>0.15145675731708189</v>
      </c>
      <c r="AB75" s="5">
        <v>0.27648912673272319</v>
      </c>
      <c r="AC75" s="5">
        <v>6.0666783435252537E-2</v>
      </c>
      <c r="AD75" s="5">
        <v>1.0190203706566014</v>
      </c>
    </row>
    <row r="76" spans="1:30">
      <c r="A76">
        <v>75</v>
      </c>
      <c r="B76">
        <v>19</v>
      </c>
      <c r="C76">
        <v>980014</v>
      </c>
      <c r="D76" s="2">
        <v>41548.077024305552</v>
      </c>
      <c r="E76">
        <v>71.87</v>
      </c>
      <c r="F76">
        <v>35.935000000000002</v>
      </c>
      <c r="G76">
        <v>-45.1</v>
      </c>
      <c r="H76">
        <v>-90.2</v>
      </c>
      <c r="I76">
        <f t="shared" si="7"/>
        <v>5</v>
      </c>
      <c r="J76">
        <v>-2.29</v>
      </c>
      <c r="K76">
        <v>-13.332000000000001</v>
      </c>
      <c r="L76">
        <v>7.9130000000000003</v>
      </c>
      <c r="M76">
        <f t="shared" si="6"/>
        <v>0</v>
      </c>
      <c r="N76">
        <v>3</v>
      </c>
      <c r="O76">
        <v>32</v>
      </c>
      <c r="P76">
        <v>1994000</v>
      </c>
      <c r="Q76">
        <v>7574</v>
      </c>
      <c r="R76">
        <v>1297</v>
      </c>
      <c r="S76">
        <v>832</v>
      </c>
      <c r="T76" s="5">
        <v>1.4531838799271788</v>
      </c>
      <c r="U76" s="5">
        <v>0.12059896201543746</v>
      </c>
      <c r="V76" s="5">
        <v>-90.199595081897343</v>
      </c>
      <c r="W76" s="5">
        <v>4.386498075451857E-2</v>
      </c>
      <c r="X76" s="5">
        <v>1.1151111828345055</v>
      </c>
      <c r="Y76" s="5">
        <v>0.13433260932963156</v>
      </c>
      <c r="Z76" s="5">
        <v>5.7143905153948165</v>
      </c>
      <c r="AA76" s="5">
        <v>0.14166390640216581</v>
      </c>
      <c r="AB76" s="5">
        <v>0.29685851120790835</v>
      </c>
      <c r="AC76" s="5">
        <v>5.8764828865073344E-2</v>
      </c>
      <c r="AD76" s="5">
        <v>1.0369939971066964</v>
      </c>
    </row>
    <row r="77" spans="1:30">
      <c r="A77">
        <v>76</v>
      </c>
      <c r="B77">
        <v>20</v>
      </c>
      <c r="C77">
        <v>980014</v>
      </c>
      <c r="D77" s="2">
        <v>41548.164821180559</v>
      </c>
      <c r="E77">
        <v>71.87</v>
      </c>
      <c r="F77">
        <v>35.935000000000002</v>
      </c>
      <c r="G77">
        <v>-45.1</v>
      </c>
      <c r="H77">
        <v>-90.2</v>
      </c>
      <c r="I77">
        <f t="shared" si="7"/>
        <v>5</v>
      </c>
      <c r="J77">
        <v>-2.29</v>
      </c>
      <c r="K77">
        <v>-13.192</v>
      </c>
      <c r="L77">
        <v>6.9130000000000003</v>
      </c>
      <c r="M77">
        <f t="shared" si="6"/>
        <v>0</v>
      </c>
      <c r="N77">
        <v>3</v>
      </c>
      <c r="O77">
        <v>32</v>
      </c>
      <c r="P77">
        <v>1994000</v>
      </c>
      <c r="Q77">
        <v>7556</v>
      </c>
      <c r="R77">
        <v>1263</v>
      </c>
      <c r="S77">
        <v>826</v>
      </c>
      <c r="T77" s="5">
        <v>1.8285105553050793</v>
      </c>
      <c r="U77" s="5">
        <v>0.2682866800707423</v>
      </c>
      <c r="V77" s="5">
        <v>-90.12443999022814</v>
      </c>
      <c r="W77" s="5">
        <v>7.898773244462233E-2</v>
      </c>
      <c r="X77" s="5">
        <v>1.4890664652404775</v>
      </c>
      <c r="Y77" s="5">
        <v>0.29634463303035702</v>
      </c>
      <c r="Z77" s="5">
        <v>7.5002138668504195</v>
      </c>
      <c r="AA77" s="5">
        <v>0.34485452935853683</v>
      </c>
      <c r="AB77" s="5">
        <v>0.30520084404352132</v>
      </c>
      <c r="AC77" s="5">
        <v>0.11351172092299017</v>
      </c>
      <c r="AD77" s="5">
        <v>1.1603038286000076</v>
      </c>
    </row>
    <row r="78" spans="1:30">
      <c r="A78">
        <v>77</v>
      </c>
      <c r="B78">
        <v>69</v>
      </c>
      <c r="C78">
        <v>980014</v>
      </c>
      <c r="D78" s="2">
        <v>41548.485750462962</v>
      </c>
      <c r="E78">
        <v>71.87</v>
      </c>
      <c r="F78">
        <v>35.935000000000002</v>
      </c>
      <c r="G78">
        <v>-45.1</v>
      </c>
      <c r="H78">
        <v>-90.2</v>
      </c>
      <c r="I78">
        <f t="shared" ref="I78:I89" si="8" xml:space="preserve">  12</f>
        <v>12</v>
      </c>
      <c r="J78">
        <v>-2.29</v>
      </c>
      <c r="K78">
        <v>-10.898</v>
      </c>
      <c r="L78">
        <v>15.913</v>
      </c>
      <c r="M78">
        <f t="shared" si="6"/>
        <v>0</v>
      </c>
      <c r="N78" t="s">
        <v>56</v>
      </c>
      <c r="O78">
        <v>32</v>
      </c>
      <c r="P78">
        <v>1247000</v>
      </c>
      <c r="Q78">
        <v>4684</v>
      </c>
      <c r="R78">
        <v>781</v>
      </c>
      <c r="S78">
        <v>499</v>
      </c>
      <c r="T78" s="5">
        <v>1.5013090501710531</v>
      </c>
      <c r="U78" s="5">
        <v>0.13845640391379466</v>
      </c>
      <c r="V78" s="5">
        <v>-90.248330293239462</v>
      </c>
      <c r="W78" s="5">
        <v>4.5062682387527177E-2</v>
      </c>
      <c r="X78" s="5">
        <v>1.0192961057846277</v>
      </c>
      <c r="Y78" s="5">
        <v>0.13409590113479844</v>
      </c>
      <c r="Z78" s="5">
        <v>4.9262939271493176</v>
      </c>
      <c r="AA78" s="5">
        <v>0.15123565906283429</v>
      </c>
      <c r="AB78" s="5">
        <v>0.29981110842323982</v>
      </c>
      <c r="AC78" s="5">
        <v>6.8215071648856693E-2</v>
      </c>
      <c r="AD78" s="5">
        <v>1.0437948861105308</v>
      </c>
    </row>
    <row r="79" spans="1:30">
      <c r="A79">
        <v>78</v>
      </c>
      <c r="B79">
        <v>70</v>
      </c>
      <c r="C79">
        <v>980014</v>
      </c>
      <c r="D79" s="2">
        <v>41548.540544560186</v>
      </c>
      <c r="E79">
        <v>71.87</v>
      </c>
      <c r="F79">
        <v>35.935000000000002</v>
      </c>
      <c r="G79">
        <v>-45.1</v>
      </c>
      <c r="H79">
        <v>-90.2</v>
      </c>
      <c r="I79">
        <f t="shared" si="8"/>
        <v>12</v>
      </c>
      <c r="J79">
        <v>-2.29</v>
      </c>
      <c r="K79">
        <v>-11.154999999999999</v>
      </c>
      <c r="L79">
        <v>11.913</v>
      </c>
      <c r="M79">
        <f t="shared" si="6"/>
        <v>0</v>
      </c>
      <c r="N79" t="s">
        <v>56</v>
      </c>
      <c r="O79">
        <v>32</v>
      </c>
      <c r="P79">
        <v>1247000</v>
      </c>
      <c r="Q79">
        <v>4686</v>
      </c>
      <c r="R79">
        <v>772</v>
      </c>
      <c r="S79">
        <v>487</v>
      </c>
      <c r="T79" s="5">
        <v>0.88986632868903293</v>
      </c>
      <c r="U79" s="5">
        <v>0.11236566372676429</v>
      </c>
      <c r="V79" s="5">
        <v>-90.323384048116253</v>
      </c>
      <c r="W79" s="5">
        <v>4.9802056971031176E-2</v>
      </c>
      <c r="X79" s="5">
        <v>0.8318175854480041</v>
      </c>
      <c r="Y79" s="5">
        <v>0.13984751937300335</v>
      </c>
      <c r="Z79" s="5">
        <v>4.0272638804143153</v>
      </c>
      <c r="AA79" s="5">
        <v>0.10428051199183923</v>
      </c>
      <c r="AB79" s="5">
        <v>0.26184557230705352</v>
      </c>
      <c r="AC79" s="5">
        <v>5.0978528209472261E-2</v>
      </c>
      <c r="AD79" s="5">
        <v>1.0295891328828752</v>
      </c>
    </row>
    <row r="80" spans="1:30">
      <c r="A80">
        <v>79</v>
      </c>
      <c r="B80">
        <v>71</v>
      </c>
      <c r="C80">
        <v>980014</v>
      </c>
      <c r="D80" s="2">
        <v>41548.604534606478</v>
      </c>
      <c r="E80">
        <v>71.87</v>
      </c>
      <c r="F80">
        <v>35.935000000000002</v>
      </c>
      <c r="G80">
        <v>-45.1</v>
      </c>
      <c r="H80">
        <v>-90.2</v>
      </c>
      <c r="I80">
        <f t="shared" si="8"/>
        <v>12</v>
      </c>
      <c r="J80">
        <v>-2.29</v>
      </c>
      <c r="K80">
        <v>-10.981999999999999</v>
      </c>
      <c r="L80">
        <v>7.9130000000000003</v>
      </c>
      <c r="M80">
        <f t="shared" si="6"/>
        <v>0</v>
      </c>
      <c r="N80" t="s">
        <v>56</v>
      </c>
      <c r="O80">
        <v>32</v>
      </c>
      <c r="P80">
        <v>1500000</v>
      </c>
      <c r="Q80">
        <v>5618</v>
      </c>
      <c r="R80">
        <v>974</v>
      </c>
      <c r="S80">
        <v>526</v>
      </c>
      <c r="T80" s="5">
        <v>1.5664853194713977</v>
      </c>
      <c r="U80" s="5">
        <v>0.12058204501704071</v>
      </c>
      <c r="V80" s="5">
        <v>-90.276933084522909</v>
      </c>
      <c r="W80" s="5">
        <v>3.7510066379991651E-2</v>
      </c>
      <c r="X80" s="5">
        <v>1.0208415221131564</v>
      </c>
      <c r="Y80" s="5">
        <v>0.11253066038928927</v>
      </c>
      <c r="Z80" s="5">
        <v>4.8561105650182368</v>
      </c>
      <c r="AA80" s="5">
        <v>0.13506063680061453</v>
      </c>
      <c r="AB80" s="5">
        <v>0.35099645306801014</v>
      </c>
      <c r="AC80" s="5">
        <v>5.9865658281637091E-2</v>
      </c>
      <c r="AD80" s="5">
        <v>0.98900236676660147</v>
      </c>
    </row>
    <row r="81" spans="1:30">
      <c r="A81">
        <v>80</v>
      </c>
      <c r="B81">
        <v>72</v>
      </c>
      <c r="C81">
        <v>980014</v>
      </c>
      <c r="D81" s="2">
        <v>41548.669633449077</v>
      </c>
      <c r="E81">
        <v>71.87</v>
      </c>
      <c r="F81">
        <v>35.935000000000002</v>
      </c>
      <c r="G81">
        <v>-45.1</v>
      </c>
      <c r="H81">
        <v>-90.2</v>
      </c>
      <c r="I81">
        <f t="shared" si="8"/>
        <v>12</v>
      </c>
      <c r="J81">
        <v>-2.29</v>
      </c>
      <c r="K81">
        <v>-10.489000000000001</v>
      </c>
      <c r="L81">
        <v>3.9129999999999998</v>
      </c>
      <c r="M81">
        <f t="shared" si="6"/>
        <v>0</v>
      </c>
      <c r="N81" t="s">
        <v>56</v>
      </c>
      <c r="O81">
        <v>32</v>
      </c>
      <c r="P81">
        <v>1800000</v>
      </c>
      <c r="Q81">
        <v>6733</v>
      </c>
      <c r="R81">
        <v>1173</v>
      </c>
      <c r="S81">
        <v>670</v>
      </c>
      <c r="T81" s="5">
        <v>1.4662687047942908</v>
      </c>
      <c r="U81" s="5">
        <v>0.13596175345173131</v>
      </c>
      <c r="V81" s="5">
        <v>-90.096913984316032</v>
      </c>
      <c r="W81" s="5">
        <v>4.2968842993221894E-2</v>
      </c>
      <c r="X81" s="5">
        <v>0.96162075156204507</v>
      </c>
      <c r="Y81" s="5">
        <v>0.12304021370924534</v>
      </c>
      <c r="Z81" s="5">
        <v>4.7214788703064308</v>
      </c>
      <c r="AA81" s="5">
        <v>0.11661138154075834</v>
      </c>
      <c r="AB81" s="5">
        <v>0.24190040412219263</v>
      </c>
      <c r="AC81" s="5">
        <v>6.4012992096806123E-2</v>
      </c>
      <c r="AD81" s="5">
        <v>1.3098478829927267</v>
      </c>
    </row>
    <row r="82" spans="1:30">
      <c r="A82">
        <v>81</v>
      </c>
      <c r="B82">
        <v>73</v>
      </c>
      <c r="C82">
        <v>980014</v>
      </c>
      <c r="D82" s="2">
        <v>41548.747669212964</v>
      </c>
      <c r="E82">
        <v>71.87</v>
      </c>
      <c r="F82">
        <v>35.935000000000002</v>
      </c>
      <c r="G82">
        <v>-45.1</v>
      </c>
      <c r="H82">
        <v>-90.2</v>
      </c>
      <c r="I82">
        <f t="shared" si="8"/>
        <v>12</v>
      </c>
      <c r="J82">
        <v>-2.29</v>
      </c>
      <c r="K82">
        <v>-10.946</v>
      </c>
      <c r="L82">
        <v>14.913</v>
      </c>
      <c r="M82">
        <f t="shared" si="6"/>
        <v>0</v>
      </c>
      <c r="N82" t="s">
        <v>56</v>
      </c>
      <c r="O82">
        <v>32</v>
      </c>
      <c r="P82">
        <v>1800000</v>
      </c>
      <c r="Q82">
        <v>6723</v>
      </c>
      <c r="R82">
        <v>1174</v>
      </c>
      <c r="S82">
        <v>685</v>
      </c>
      <c r="T82" s="5">
        <v>1.5787112231862193</v>
      </c>
      <c r="U82" s="5">
        <v>0.11681467258008965</v>
      </c>
      <c r="V82" s="5">
        <v>-90.23357028071355</v>
      </c>
      <c r="W82" s="5">
        <v>3.4668512111494923E-2</v>
      </c>
      <c r="X82" s="5">
        <v>0.97473023719696594</v>
      </c>
      <c r="Y82" s="5">
        <v>0.10025822558071137</v>
      </c>
      <c r="Z82" s="5">
        <v>4.7969897555621737</v>
      </c>
      <c r="AA82" s="5">
        <v>0.11768368063491663</v>
      </c>
      <c r="AB82" s="5">
        <v>0.27563544496134029</v>
      </c>
      <c r="AC82" s="5">
        <v>5.5550793495638455E-2</v>
      </c>
      <c r="AD82" s="5">
        <v>1.1012292067336478</v>
      </c>
    </row>
    <row r="83" spans="1:30">
      <c r="A83">
        <v>82</v>
      </c>
      <c r="B83">
        <v>74</v>
      </c>
      <c r="C83">
        <v>980014</v>
      </c>
      <c r="D83" s="2">
        <v>41548.82558773148</v>
      </c>
      <c r="E83">
        <v>71.87</v>
      </c>
      <c r="F83">
        <v>35.935000000000002</v>
      </c>
      <c r="G83">
        <v>-45.1</v>
      </c>
      <c r="H83">
        <v>-90.2</v>
      </c>
      <c r="I83">
        <f t="shared" si="8"/>
        <v>12</v>
      </c>
      <c r="J83">
        <v>-2.29</v>
      </c>
      <c r="K83">
        <v>-11.111000000000001</v>
      </c>
      <c r="L83">
        <v>12.913</v>
      </c>
      <c r="M83">
        <f t="shared" si="6"/>
        <v>0</v>
      </c>
      <c r="N83" t="s">
        <v>56</v>
      </c>
      <c r="O83">
        <v>32</v>
      </c>
      <c r="P83">
        <v>1800000</v>
      </c>
      <c r="Q83">
        <v>6723</v>
      </c>
      <c r="R83">
        <v>1123</v>
      </c>
      <c r="S83">
        <v>730</v>
      </c>
      <c r="T83" s="5">
        <v>1.5375014114820256</v>
      </c>
      <c r="U83" s="5">
        <v>0.16411890125079234</v>
      </c>
      <c r="V83" s="5">
        <v>-90.236609660598376</v>
      </c>
      <c r="W83" s="5">
        <v>5.7572402640161176E-2</v>
      </c>
      <c r="X83" s="5">
        <v>1.1814286963889258</v>
      </c>
      <c r="Y83" s="5">
        <v>0.18562224720685311</v>
      </c>
      <c r="Z83" s="5">
        <v>5.6773084785973014</v>
      </c>
      <c r="AA83" s="5">
        <v>0.20904476885087861</v>
      </c>
      <c r="AB83" s="5">
        <v>0.33350080661668585</v>
      </c>
      <c r="AC83" s="5">
        <v>8.3849463069258917E-2</v>
      </c>
      <c r="AD83" s="5">
        <v>1.1892331348253733</v>
      </c>
    </row>
    <row r="84" spans="1:30">
      <c r="A84">
        <v>83</v>
      </c>
      <c r="B84">
        <v>75</v>
      </c>
      <c r="C84">
        <v>980014</v>
      </c>
      <c r="D84" s="2">
        <v>41548.903479976849</v>
      </c>
      <c r="E84">
        <v>71.87</v>
      </c>
      <c r="F84">
        <v>35.935000000000002</v>
      </c>
      <c r="G84">
        <v>-45.1</v>
      </c>
      <c r="H84">
        <v>-90.2</v>
      </c>
      <c r="I84">
        <f t="shared" si="8"/>
        <v>12</v>
      </c>
      <c r="J84">
        <v>-2.29</v>
      </c>
      <c r="K84">
        <v>-11.125</v>
      </c>
      <c r="L84">
        <v>10.913</v>
      </c>
      <c r="M84">
        <f t="shared" si="6"/>
        <v>0</v>
      </c>
      <c r="N84" t="s">
        <v>56</v>
      </c>
      <c r="O84">
        <v>32</v>
      </c>
      <c r="P84">
        <v>1800000</v>
      </c>
      <c r="Q84">
        <v>6726</v>
      </c>
      <c r="R84">
        <v>1149</v>
      </c>
      <c r="S84">
        <v>708</v>
      </c>
      <c r="T84" s="5">
        <v>1.3511175135696978</v>
      </c>
      <c r="U84" s="5">
        <v>0.11720514652805633</v>
      </c>
      <c r="V84" s="5">
        <v>-90.180291018544793</v>
      </c>
      <c r="W84" s="5">
        <v>4.1905407757089001E-2</v>
      </c>
      <c r="X84" s="5">
        <v>1.0045662731169125</v>
      </c>
      <c r="Y84" s="5">
        <v>0.12267590803138177</v>
      </c>
      <c r="Z84" s="5">
        <v>4.9351416736076272</v>
      </c>
      <c r="AA84" s="5">
        <v>0.11591571913422224</v>
      </c>
      <c r="AB84" s="5">
        <v>0.2376351948644016</v>
      </c>
      <c r="AC84" s="5">
        <v>5.6463628984622947E-2</v>
      </c>
      <c r="AD84" s="5">
        <v>1.0944608621972582</v>
      </c>
    </row>
    <row r="85" spans="1:30">
      <c r="A85">
        <v>84</v>
      </c>
      <c r="B85">
        <v>76</v>
      </c>
      <c r="C85">
        <v>980014</v>
      </c>
      <c r="D85" s="2">
        <v>41548.981401041667</v>
      </c>
      <c r="E85">
        <v>71.87</v>
      </c>
      <c r="F85">
        <v>35.935000000000002</v>
      </c>
      <c r="G85">
        <v>-45.1</v>
      </c>
      <c r="H85">
        <v>-90.2</v>
      </c>
      <c r="I85">
        <f t="shared" si="8"/>
        <v>12</v>
      </c>
      <c r="J85">
        <v>-2.29</v>
      </c>
      <c r="K85">
        <v>-11.01</v>
      </c>
      <c r="L85">
        <v>8.9130000000000003</v>
      </c>
      <c r="M85">
        <f t="shared" si="6"/>
        <v>0</v>
      </c>
      <c r="N85" t="s">
        <v>56</v>
      </c>
      <c r="O85">
        <v>32</v>
      </c>
      <c r="P85">
        <v>1800000</v>
      </c>
      <c r="Q85">
        <v>6717</v>
      </c>
      <c r="R85">
        <v>1227</v>
      </c>
      <c r="S85">
        <v>712</v>
      </c>
      <c r="T85" s="5">
        <v>2.126358454821478</v>
      </c>
      <c r="U85" s="5">
        <v>0.12470172205920989</v>
      </c>
      <c r="V85" s="5">
        <v>-90.209341599933694</v>
      </c>
      <c r="W85" s="5">
        <v>3.1570815346049726E-2</v>
      </c>
      <c r="X85" s="5">
        <v>1.1581303418946995</v>
      </c>
      <c r="Y85" s="5">
        <v>0.10070740930552745</v>
      </c>
      <c r="Z85" s="5">
        <v>5.5359713304120017</v>
      </c>
      <c r="AA85" s="5">
        <v>0.14807494585293549</v>
      </c>
      <c r="AB85" s="5">
        <v>0.31688773325754227</v>
      </c>
      <c r="AC85" s="5">
        <v>6.2343049363976902E-2</v>
      </c>
      <c r="AD85" s="5">
        <v>0.93923558825596332</v>
      </c>
    </row>
    <row r="86" spans="1:30">
      <c r="A86">
        <v>85</v>
      </c>
      <c r="B86">
        <v>77</v>
      </c>
      <c r="C86">
        <v>980014</v>
      </c>
      <c r="D86" s="2">
        <v>41549.059229513892</v>
      </c>
      <c r="E86">
        <v>71.87</v>
      </c>
      <c r="F86">
        <v>35.935000000000002</v>
      </c>
      <c r="G86">
        <v>-45.1</v>
      </c>
      <c r="H86">
        <v>-90.2</v>
      </c>
      <c r="I86">
        <f t="shared" si="8"/>
        <v>12</v>
      </c>
      <c r="J86">
        <v>-2.29</v>
      </c>
      <c r="K86">
        <v>-10.842000000000001</v>
      </c>
      <c r="L86">
        <v>6.9130000000000003</v>
      </c>
      <c r="M86">
        <f t="shared" si="6"/>
        <v>0</v>
      </c>
      <c r="N86" t="s">
        <v>56</v>
      </c>
      <c r="O86">
        <v>32</v>
      </c>
      <c r="P86">
        <v>1800000</v>
      </c>
      <c r="Q86">
        <v>6698</v>
      </c>
      <c r="R86">
        <v>1190</v>
      </c>
      <c r="S86">
        <v>728</v>
      </c>
      <c r="T86" s="5">
        <v>1.6833326399528539</v>
      </c>
      <c r="U86" s="5">
        <v>0.22515979984952028</v>
      </c>
      <c r="V86" s="5">
        <v>-90.166407626613648</v>
      </c>
      <c r="W86" s="5">
        <v>7.3573926351937199E-2</v>
      </c>
      <c r="X86" s="5">
        <v>1.2585245847296802</v>
      </c>
      <c r="Y86" s="5">
        <v>0.24907544840240647</v>
      </c>
      <c r="Z86" s="5">
        <v>6.2072202733628394</v>
      </c>
      <c r="AA86" s="5">
        <v>0.27568795485310621</v>
      </c>
      <c r="AB86" s="5">
        <v>0.19937065461031153</v>
      </c>
      <c r="AC86" s="5">
        <v>0.11124612388598709</v>
      </c>
      <c r="AD86" s="5">
        <v>1.436943586218715</v>
      </c>
    </row>
    <row r="87" spans="1:30">
      <c r="A87">
        <v>86</v>
      </c>
      <c r="B87">
        <v>78</v>
      </c>
      <c r="C87">
        <v>980014</v>
      </c>
      <c r="D87" s="2">
        <v>41549.13683703704</v>
      </c>
      <c r="E87">
        <v>71.87</v>
      </c>
      <c r="F87">
        <v>35.935000000000002</v>
      </c>
      <c r="G87">
        <v>-45.1</v>
      </c>
      <c r="H87">
        <v>-90.2</v>
      </c>
      <c r="I87">
        <f t="shared" si="8"/>
        <v>12</v>
      </c>
      <c r="J87">
        <v>-2.29</v>
      </c>
      <c r="K87">
        <v>-10.638</v>
      </c>
      <c r="L87">
        <v>4.9130000000000003</v>
      </c>
      <c r="M87">
        <f t="shared" si="6"/>
        <v>0</v>
      </c>
      <c r="N87" t="s">
        <v>56</v>
      </c>
      <c r="O87">
        <v>32</v>
      </c>
      <c r="P87">
        <v>1800000</v>
      </c>
      <c r="Q87">
        <v>6698</v>
      </c>
      <c r="R87">
        <v>1099</v>
      </c>
      <c r="S87">
        <v>761</v>
      </c>
      <c r="T87" s="5">
        <v>1.5778710086728729</v>
      </c>
      <c r="U87" s="5">
        <v>0.14379471873067992</v>
      </c>
      <c r="V87" s="5">
        <v>-90.089543297794634</v>
      </c>
      <c r="W87" s="5">
        <v>4.9904015762488263E-2</v>
      </c>
      <c r="X87" s="5">
        <v>1.2467043049970929</v>
      </c>
      <c r="Y87" s="5">
        <v>0.16580681599961505</v>
      </c>
      <c r="Z87" s="5">
        <v>6.2274182509004676</v>
      </c>
      <c r="AA87" s="5">
        <v>0.15229383933533666</v>
      </c>
      <c r="AB87" s="5">
        <v>0.20686151478548376</v>
      </c>
      <c r="AC87" s="5">
        <v>7.2153973192103996E-2</v>
      </c>
      <c r="AD87" s="5">
        <v>0.92336518563907566</v>
      </c>
    </row>
    <row r="88" spans="1:30">
      <c r="A88">
        <v>87</v>
      </c>
      <c r="B88">
        <v>63</v>
      </c>
      <c r="C88">
        <v>980014</v>
      </c>
      <c r="D88" s="2">
        <v>41549.214452199078</v>
      </c>
      <c r="E88">
        <v>71.87</v>
      </c>
      <c r="F88">
        <v>35.935000000000002</v>
      </c>
      <c r="G88">
        <v>-45.1</v>
      </c>
      <c r="H88">
        <v>-90.2</v>
      </c>
      <c r="I88">
        <f t="shared" si="8"/>
        <v>12</v>
      </c>
      <c r="J88">
        <v>-2.29</v>
      </c>
      <c r="K88">
        <v>-11.009</v>
      </c>
      <c r="L88">
        <v>13.913</v>
      </c>
      <c r="M88">
        <f t="shared" si="6"/>
        <v>0</v>
      </c>
      <c r="N88" t="s">
        <v>56</v>
      </c>
      <c r="O88">
        <v>32</v>
      </c>
      <c r="P88">
        <v>1155607</v>
      </c>
      <c r="Q88">
        <v>4320</v>
      </c>
      <c r="R88">
        <v>761</v>
      </c>
      <c r="S88">
        <v>418</v>
      </c>
      <c r="T88" s="5">
        <v>1.2619024015125766</v>
      </c>
      <c r="U88" s="5">
        <v>0.10045805384755349</v>
      </c>
      <c r="V88" s="5">
        <v>-90.217467674313951</v>
      </c>
      <c r="W88" s="5">
        <v>3.3476133828297679E-2</v>
      </c>
      <c r="X88" s="5">
        <v>0.88102727474635323</v>
      </c>
      <c r="Y88" s="5">
        <v>9.345003885058939E-2</v>
      </c>
      <c r="Z88" s="5">
        <v>4.4695899927918994</v>
      </c>
      <c r="AA88" s="5">
        <v>8.9089174483380468E-2</v>
      </c>
      <c r="AB88" s="5">
        <v>0.21109575202386716</v>
      </c>
      <c r="AC88" s="5">
        <v>4.5065922973538626E-2</v>
      </c>
      <c r="AD88" s="5">
        <v>0.83032471725010604</v>
      </c>
    </row>
    <row r="89" spans="1:30">
      <c r="A89">
        <v>88</v>
      </c>
      <c r="B89">
        <v>64</v>
      </c>
      <c r="C89">
        <v>980014</v>
      </c>
      <c r="D89" s="2">
        <v>41549.264598148147</v>
      </c>
      <c r="E89">
        <v>71.87</v>
      </c>
      <c r="F89">
        <v>35.935000000000002</v>
      </c>
      <c r="G89">
        <v>-45.1</v>
      </c>
      <c r="H89">
        <v>-90.2</v>
      </c>
      <c r="I89">
        <f t="shared" si="8"/>
        <v>12</v>
      </c>
      <c r="J89">
        <v>-2.29</v>
      </c>
      <c r="K89">
        <v>-11.122999999999999</v>
      </c>
      <c r="L89">
        <v>9.9130000000000003</v>
      </c>
      <c r="M89">
        <f t="shared" si="6"/>
        <v>0</v>
      </c>
      <c r="N89" t="s">
        <v>56</v>
      </c>
      <c r="O89">
        <v>32</v>
      </c>
      <c r="P89">
        <v>1694900</v>
      </c>
      <c r="Q89">
        <v>6338</v>
      </c>
      <c r="R89">
        <v>1157</v>
      </c>
      <c r="S89">
        <v>624</v>
      </c>
      <c r="T89" s="5">
        <v>1.5669493184903542</v>
      </c>
      <c r="U89" s="5">
        <v>0.14267327211091207</v>
      </c>
      <c r="V89" s="5">
        <v>-90.167239741085112</v>
      </c>
      <c r="W89" s="5">
        <v>4.7290200467485694E-2</v>
      </c>
      <c r="X89" s="5">
        <v>1.0950095990403357</v>
      </c>
      <c r="Y89" s="5">
        <v>0.1454410683526883</v>
      </c>
      <c r="Z89" s="5">
        <v>5.2541438583644835</v>
      </c>
      <c r="AA89" s="5">
        <v>0.15109433588668156</v>
      </c>
      <c r="AB89" s="5">
        <v>0.33658458867170687</v>
      </c>
      <c r="AC89" s="5">
        <v>7.0799497547804749E-2</v>
      </c>
      <c r="AD89" s="5">
        <v>1.1589881342076354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L4400"/>
  <sheetViews>
    <sheetView topLeftCell="A3956" workbookViewId="0">
      <selection activeCell="A4400" sqref="A4400"/>
    </sheetView>
  </sheetViews>
  <sheetFormatPr baseColWidth="10" defaultColWidth="8.83203125" defaultRowHeight="14" x14ac:dyDescent="0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/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/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/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609.56026979064802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615.29385914777129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623.27435572547233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634.82473485239575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651.50584216074276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673.67863932246064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703.74773549853103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739.04665936627146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774.15306439791232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807.89841264572749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831.97964899762906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841.32360237829414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834.70372876404031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816.71136588766501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789.75478545570206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760.08484729771271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733.65807989330415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712.59428387872163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699.34666857043192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692.76073173574798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690.27041464379795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690.54078426781587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692.7856603070037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695.61334537508412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699.27325493983847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702.90929584208322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  <c r="F350" s="3">
        <v>706.48354246946576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/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/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/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605.86486936006725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610.69678703260786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617.45156403685519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627.5223946411553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642.70238866338718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663.72463680567171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693.16029415014202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728.33625876935764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763.25585889980948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795.79104757559037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816.77087181460934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821.11028952738059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808.74491919129707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786.29255321591586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756.90346511288851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727.84038189503201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704.59916251762832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688.27008870205827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679.62432610165524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676.46051538413667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676.29530774243437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678.02288395135758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680.91916276140398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683.85572263042661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687.36146847951068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690.72334855938948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115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116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59</v>
      </c>
      <c r="B618" t="s">
        <v>38</v>
      </c>
      <c r="C618" t="s">
        <v>41</v>
      </c>
      <c r="D618" t="s">
        <v>58</v>
      </c>
      <c r="E618" t="s">
        <v>57</v>
      </c>
      <c r="F618" t="s">
        <v>78</v>
      </c>
    </row>
    <row r="619" spans="1:10">
      <c r="A619">
        <v>1</v>
      </c>
      <c r="B619">
        <v>-91.947999999999993</v>
      </c>
      <c r="C619">
        <v>7365</v>
      </c>
      <c r="D619">
        <v>1994000</v>
      </c>
      <c r="E619">
        <v>830</v>
      </c>
      <c r="J619" t="s">
        <v>118</v>
      </c>
    </row>
    <row r="620" spans="1:10">
      <c r="A620">
        <v>2</v>
      </c>
      <c r="B620">
        <v>-91.838999999999999</v>
      </c>
      <c r="C620">
        <v>7365</v>
      </c>
      <c r="D620">
        <v>1994000</v>
      </c>
      <c r="E620">
        <v>811</v>
      </c>
    </row>
    <row r="621" spans="1:10">
      <c r="A621">
        <v>3</v>
      </c>
      <c r="B621">
        <v>-91.724000000000004</v>
      </c>
      <c r="C621">
        <v>7365</v>
      </c>
      <c r="D621">
        <v>1994000</v>
      </c>
      <c r="E621">
        <v>867</v>
      </c>
    </row>
    <row r="622" spans="1:10">
      <c r="A622">
        <v>4</v>
      </c>
      <c r="B622">
        <v>-91.611999999999995</v>
      </c>
      <c r="C622">
        <v>7365</v>
      </c>
      <c r="D622">
        <v>1994000</v>
      </c>
      <c r="E622">
        <v>904</v>
      </c>
      <c r="F622" s="3">
        <v>953.52549528714349</v>
      </c>
    </row>
    <row r="623" spans="1:10">
      <c r="A623">
        <v>5</v>
      </c>
      <c r="B623">
        <v>-91.5</v>
      </c>
      <c r="C623">
        <v>7365</v>
      </c>
      <c r="D623">
        <v>1994000</v>
      </c>
      <c r="E623">
        <v>935</v>
      </c>
      <c r="F623" s="3">
        <v>960.20390454728579</v>
      </c>
    </row>
    <row r="624" spans="1:10">
      <c r="A624">
        <v>6</v>
      </c>
      <c r="B624">
        <v>-91.394000000000005</v>
      </c>
      <c r="C624">
        <v>7365</v>
      </c>
      <c r="D624">
        <v>1994000</v>
      </c>
      <c r="E624">
        <v>976</v>
      </c>
      <c r="F624" s="3">
        <v>966.53249109723902</v>
      </c>
    </row>
    <row r="625" spans="1:6">
      <c r="A625">
        <v>7</v>
      </c>
      <c r="B625">
        <v>-91.281000000000006</v>
      </c>
      <c r="C625">
        <v>7365</v>
      </c>
      <c r="D625">
        <v>1994000</v>
      </c>
      <c r="E625">
        <v>993</v>
      </c>
      <c r="F625" s="3">
        <v>973.32333169988829</v>
      </c>
    </row>
    <row r="626" spans="1:6">
      <c r="A626">
        <v>8</v>
      </c>
      <c r="B626">
        <v>-91.165000000000006</v>
      </c>
      <c r="C626">
        <v>7365</v>
      </c>
      <c r="D626">
        <v>1994000</v>
      </c>
      <c r="E626">
        <v>974</v>
      </c>
      <c r="F626" s="3">
        <v>980.50593419101074</v>
      </c>
    </row>
    <row r="627" spans="1:6">
      <c r="A627">
        <v>9</v>
      </c>
      <c r="B627">
        <v>-91.049000000000007</v>
      </c>
      <c r="C627">
        <v>7365</v>
      </c>
      <c r="D627">
        <v>1994000</v>
      </c>
      <c r="E627">
        <v>1022</v>
      </c>
      <c r="F627" s="3">
        <v>988.49155936236662</v>
      </c>
    </row>
    <row r="628" spans="1:6">
      <c r="A628">
        <v>10</v>
      </c>
      <c r="B628">
        <v>-90.933999999999997</v>
      </c>
      <c r="C628">
        <v>7365</v>
      </c>
      <c r="D628">
        <v>1994000</v>
      </c>
      <c r="E628">
        <v>1028</v>
      </c>
      <c r="F628" s="3">
        <v>998.81438729489378</v>
      </c>
    </row>
    <row r="629" spans="1:6">
      <c r="A629">
        <v>11</v>
      </c>
      <c r="B629">
        <v>-90.823999999999998</v>
      </c>
      <c r="C629">
        <v>7365</v>
      </c>
      <c r="D629">
        <v>1994000</v>
      </c>
      <c r="E629">
        <v>1029</v>
      </c>
      <c r="F629" s="3">
        <v>1014.0232130749167</v>
      </c>
    </row>
    <row r="630" spans="1:6">
      <c r="A630">
        <v>12</v>
      </c>
      <c r="B630">
        <v>-90.709000000000003</v>
      </c>
      <c r="C630">
        <v>7365</v>
      </c>
      <c r="D630">
        <v>1994000</v>
      </c>
      <c r="E630">
        <v>1013</v>
      </c>
      <c r="F630" s="3">
        <v>1040.3086259587667</v>
      </c>
    </row>
    <row r="631" spans="1:6">
      <c r="A631">
        <v>13</v>
      </c>
      <c r="B631">
        <v>-90.594999999999999</v>
      </c>
      <c r="C631">
        <v>7365</v>
      </c>
      <c r="D631">
        <v>1994000</v>
      </c>
      <c r="E631">
        <v>1081</v>
      </c>
      <c r="F631" s="3">
        <v>1080.8186955472299</v>
      </c>
    </row>
    <row r="632" spans="1:6">
      <c r="A632">
        <v>14</v>
      </c>
      <c r="B632">
        <v>-90.486999999999995</v>
      </c>
      <c r="C632">
        <v>7365</v>
      </c>
      <c r="D632">
        <v>1994000</v>
      </c>
      <c r="E632">
        <v>1125</v>
      </c>
      <c r="F632" s="3">
        <v>1130.9204890605895</v>
      </c>
    </row>
    <row r="633" spans="1:6">
      <c r="A633">
        <v>15</v>
      </c>
      <c r="B633">
        <v>-90.372</v>
      </c>
      <c r="C633">
        <v>7365</v>
      </c>
      <c r="D633">
        <v>1994000</v>
      </c>
      <c r="E633">
        <v>1157</v>
      </c>
      <c r="F633" s="3">
        <v>1185.7819722137585</v>
      </c>
    </row>
    <row r="634" spans="1:6">
      <c r="A634">
        <v>16</v>
      </c>
      <c r="B634">
        <v>-90.256</v>
      </c>
      <c r="C634">
        <v>7365</v>
      </c>
      <c r="D634">
        <v>1994000</v>
      </c>
      <c r="E634">
        <v>1290</v>
      </c>
      <c r="F634" s="3">
        <v>1224.1775669631338</v>
      </c>
    </row>
    <row r="635" spans="1:6">
      <c r="A635">
        <v>17</v>
      </c>
      <c r="B635">
        <v>-90.14</v>
      </c>
      <c r="C635">
        <v>7365</v>
      </c>
      <c r="D635">
        <v>1994000</v>
      </c>
      <c r="E635">
        <v>1234</v>
      </c>
      <c r="F635" s="3">
        <v>1230.6186739589868</v>
      </c>
    </row>
    <row r="636" spans="1:6">
      <c r="A636">
        <v>18</v>
      </c>
      <c r="B636">
        <v>-90.025000000000006</v>
      </c>
      <c r="C636">
        <v>7365</v>
      </c>
      <c r="D636">
        <v>1994000</v>
      </c>
      <c r="E636">
        <v>1168</v>
      </c>
      <c r="F636" s="3">
        <v>1205.6608892630329</v>
      </c>
    </row>
    <row r="637" spans="1:6">
      <c r="A637">
        <v>19</v>
      </c>
      <c r="B637">
        <v>-89.918999999999997</v>
      </c>
      <c r="C637">
        <v>7365</v>
      </c>
      <c r="D637">
        <v>1994000</v>
      </c>
      <c r="E637">
        <v>1150</v>
      </c>
      <c r="F637" s="3">
        <v>1167.7503103814142</v>
      </c>
    </row>
    <row r="638" spans="1:6">
      <c r="A638">
        <v>20</v>
      </c>
      <c r="B638">
        <v>-89.805999999999997</v>
      </c>
      <c r="C638">
        <v>7365</v>
      </c>
      <c r="D638">
        <v>1994000</v>
      </c>
      <c r="E638">
        <v>1133</v>
      </c>
      <c r="F638" s="3">
        <v>1128.520041388349</v>
      </c>
    </row>
    <row r="639" spans="1:6">
      <c r="A639">
        <v>21</v>
      </c>
      <c r="B639">
        <v>-89.691000000000003</v>
      </c>
      <c r="C639">
        <v>7365</v>
      </c>
      <c r="D639">
        <v>1994000</v>
      </c>
      <c r="E639">
        <v>1133</v>
      </c>
      <c r="F639" s="3">
        <v>1101.1897096193688</v>
      </c>
    </row>
    <row r="640" spans="1:6">
      <c r="A640">
        <v>22</v>
      </c>
      <c r="B640">
        <v>-89.576999999999998</v>
      </c>
      <c r="C640">
        <v>7365</v>
      </c>
      <c r="D640">
        <v>1994000</v>
      </c>
      <c r="E640">
        <v>1118</v>
      </c>
      <c r="F640" s="3">
        <v>1088.576047780896</v>
      </c>
    </row>
    <row r="641" spans="1:6">
      <c r="A641">
        <v>23</v>
      </c>
      <c r="B641">
        <v>-89.457999999999998</v>
      </c>
      <c r="C641">
        <v>7365</v>
      </c>
      <c r="D641">
        <v>1994000</v>
      </c>
      <c r="E641">
        <v>1098</v>
      </c>
      <c r="F641" s="3">
        <v>1086.4657189394138</v>
      </c>
    </row>
    <row r="642" spans="1:6">
      <c r="A642">
        <v>24</v>
      </c>
      <c r="B642">
        <v>-89.341999999999999</v>
      </c>
      <c r="C642">
        <v>7365</v>
      </c>
      <c r="D642">
        <v>1994000</v>
      </c>
      <c r="E642">
        <v>1108</v>
      </c>
      <c r="F642" s="3">
        <v>1090.1254725802221</v>
      </c>
    </row>
    <row r="643" spans="1:6">
      <c r="A643">
        <v>25</v>
      </c>
      <c r="B643">
        <v>-89.234999999999999</v>
      </c>
      <c r="C643">
        <v>7365</v>
      </c>
      <c r="D643">
        <v>1994000</v>
      </c>
      <c r="E643">
        <v>1143</v>
      </c>
      <c r="F643" s="3">
        <v>1095.5648538842565</v>
      </c>
    </row>
    <row r="644" spans="1:6">
      <c r="A644">
        <v>26</v>
      </c>
      <c r="B644">
        <v>-89.13</v>
      </c>
      <c r="C644">
        <v>7365</v>
      </c>
      <c r="D644">
        <v>1994000</v>
      </c>
      <c r="E644">
        <v>1097</v>
      </c>
      <c r="F644" s="3">
        <v>1101.5657470464812</v>
      </c>
    </row>
    <row r="645" spans="1:6">
      <c r="A645">
        <v>27</v>
      </c>
      <c r="B645">
        <v>-89.016000000000005</v>
      </c>
      <c r="C645">
        <v>7365</v>
      </c>
      <c r="D645">
        <v>1994000</v>
      </c>
      <c r="E645">
        <v>1079</v>
      </c>
      <c r="F645" s="3">
        <v>1108.2969831510354</v>
      </c>
    </row>
    <row r="646" spans="1:6">
      <c r="A646">
        <v>28</v>
      </c>
      <c r="B646">
        <v>-88.896000000000001</v>
      </c>
      <c r="C646">
        <v>7365</v>
      </c>
      <c r="D646">
        <v>1994000</v>
      </c>
      <c r="E646">
        <v>1112</v>
      </c>
      <c r="F646" s="3">
        <v>1115.4388910684806</v>
      </c>
    </row>
    <row r="647" spans="1:6">
      <c r="A647">
        <v>29</v>
      </c>
      <c r="B647">
        <v>-88.790999999999997</v>
      </c>
      <c r="C647">
        <v>7365</v>
      </c>
      <c r="D647">
        <v>1994000</v>
      </c>
      <c r="E647">
        <v>1116</v>
      </c>
      <c r="F647" s="3">
        <v>1121.6968590074646</v>
      </c>
    </row>
    <row r="648" spans="1:6">
      <c r="A648">
        <v>30</v>
      </c>
      <c r="B648">
        <v>-88.671999999999997</v>
      </c>
      <c r="C648">
        <v>7365</v>
      </c>
      <c r="D648">
        <v>1994000</v>
      </c>
      <c r="E648">
        <v>1072</v>
      </c>
      <c r="F648" s="3">
        <v>1128.7907067258975</v>
      </c>
    </row>
    <row r="649" spans="1:6">
      <c r="A649">
        <v>31</v>
      </c>
      <c r="B649">
        <v>-88.56</v>
      </c>
      <c r="C649">
        <v>7365</v>
      </c>
      <c r="D649">
        <v>1994000</v>
      </c>
      <c r="E649">
        <v>1008</v>
      </c>
    </row>
    <row r="650" spans="1:6">
      <c r="A650">
        <v>32</v>
      </c>
      <c r="B650">
        <v>-88.451999999999998</v>
      </c>
      <c r="C650">
        <v>7365</v>
      </c>
      <c r="D650">
        <v>1994000</v>
      </c>
      <c r="E650">
        <v>1099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59</v>
      </c>
      <c r="B668" t="s">
        <v>38</v>
      </c>
      <c r="C668" t="s">
        <v>41</v>
      </c>
      <c r="D668" t="s">
        <v>58</v>
      </c>
      <c r="E668" t="s">
        <v>57</v>
      </c>
      <c r="F668" t="s">
        <v>78</v>
      </c>
    </row>
    <row r="669" spans="1:10">
      <c r="A669">
        <v>1</v>
      </c>
      <c r="B669">
        <v>-91.947999999999993</v>
      </c>
      <c r="C669">
        <v>7387</v>
      </c>
      <c r="D669">
        <v>1994000</v>
      </c>
      <c r="E669">
        <v>809</v>
      </c>
      <c r="J669" t="s">
        <v>131</v>
      </c>
    </row>
    <row r="670" spans="1:10">
      <c r="A670">
        <v>2</v>
      </c>
      <c r="B670">
        <v>-91.838999999999999</v>
      </c>
      <c r="C670">
        <v>7387</v>
      </c>
      <c r="D670">
        <v>1994000</v>
      </c>
      <c r="E670">
        <v>826</v>
      </c>
    </row>
    <row r="671" spans="1:10">
      <c r="A671">
        <v>3</v>
      </c>
      <c r="B671">
        <v>-91.724000000000004</v>
      </c>
      <c r="C671">
        <v>7387</v>
      </c>
      <c r="D671">
        <v>1994000</v>
      </c>
      <c r="E671">
        <v>900</v>
      </c>
    </row>
    <row r="672" spans="1:10">
      <c r="A672">
        <v>4</v>
      </c>
      <c r="B672">
        <v>-91.611999999999995</v>
      </c>
      <c r="C672">
        <v>7387</v>
      </c>
      <c r="D672">
        <v>1994000</v>
      </c>
      <c r="E672">
        <v>889</v>
      </c>
      <c r="F672" s="3"/>
    </row>
    <row r="673" spans="1:6">
      <c r="A673">
        <v>5</v>
      </c>
      <c r="B673">
        <v>-91.5</v>
      </c>
      <c r="C673">
        <v>7387</v>
      </c>
      <c r="D673">
        <v>1994000</v>
      </c>
      <c r="E673">
        <v>885</v>
      </c>
      <c r="F673" s="3"/>
    </row>
    <row r="674" spans="1:6">
      <c r="A674">
        <v>6</v>
      </c>
      <c r="B674">
        <v>-91.394000000000005</v>
      </c>
      <c r="C674">
        <v>7387</v>
      </c>
      <c r="D674">
        <v>1994000</v>
      </c>
      <c r="E674">
        <v>964</v>
      </c>
      <c r="F674" s="3">
        <v>958.7306421445054</v>
      </c>
    </row>
    <row r="675" spans="1:6">
      <c r="A675">
        <v>7</v>
      </c>
      <c r="B675">
        <v>-91.281000000000006</v>
      </c>
      <c r="C675">
        <v>7387</v>
      </c>
      <c r="D675">
        <v>1994000</v>
      </c>
      <c r="E675">
        <v>971</v>
      </c>
      <c r="F675" s="3">
        <v>973.15989063833285</v>
      </c>
    </row>
    <row r="676" spans="1:6">
      <c r="A676">
        <v>8</v>
      </c>
      <c r="B676">
        <v>-91.165000000000006</v>
      </c>
      <c r="C676">
        <v>7387</v>
      </c>
      <c r="D676">
        <v>1994000</v>
      </c>
      <c r="E676">
        <v>987</v>
      </c>
      <c r="F676" s="3">
        <v>990.86666762047787</v>
      </c>
    </row>
    <row r="677" spans="1:6">
      <c r="A677">
        <v>9</v>
      </c>
      <c r="B677">
        <v>-91.049000000000007</v>
      </c>
      <c r="C677">
        <v>7387</v>
      </c>
      <c r="D677">
        <v>1994000</v>
      </c>
      <c r="E677">
        <v>999</v>
      </c>
      <c r="F677" s="3">
        <v>1011.5967411858448</v>
      </c>
    </row>
    <row r="678" spans="1:6">
      <c r="A678">
        <v>10</v>
      </c>
      <c r="B678">
        <v>-90.933999999999997</v>
      </c>
      <c r="C678">
        <v>7387</v>
      </c>
      <c r="D678">
        <v>1994000</v>
      </c>
      <c r="E678">
        <v>1061</v>
      </c>
      <c r="F678" s="3">
        <v>1034.8432295006915</v>
      </c>
    </row>
    <row r="679" spans="1:6">
      <c r="A679">
        <v>11</v>
      </c>
      <c r="B679">
        <v>-90.823999999999998</v>
      </c>
      <c r="C679">
        <v>7387</v>
      </c>
      <c r="D679">
        <v>1994000</v>
      </c>
      <c r="E679">
        <v>1042</v>
      </c>
      <c r="F679" s="3">
        <v>1058.9009322104439</v>
      </c>
    </row>
    <row r="680" spans="1:6">
      <c r="A680">
        <v>12</v>
      </c>
      <c r="B680">
        <v>-90.709000000000003</v>
      </c>
      <c r="C680">
        <v>7387</v>
      </c>
      <c r="D680">
        <v>1994000</v>
      </c>
      <c r="E680">
        <v>1111</v>
      </c>
      <c r="F680" s="3">
        <v>1084.7837924060777</v>
      </c>
    </row>
    <row r="681" spans="1:6">
      <c r="A681">
        <v>13</v>
      </c>
      <c r="B681">
        <v>-90.594999999999999</v>
      </c>
      <c r="C681">
        <v>7387</v>
      </c>
      <c r="D681">
        <v>1994000</v>
      </c>
      <c r="E681">
        <v>1052</v>
      </c>
      <c r="F681" s="3">
        <v>1109.6245363282999</v>
      </c>
    </row>
    <row r="682" spans="1:6">
      <c r="A682">
        <v>14</v>
      </c>
      <c r="B682">
        <v>-90.486999999999995</v>
      </c>
      <c r="C682">
        <v>7387</v>
      </c>
      <c r="D682">
        <v>1994000</v>
      </c>
      <c r="E682">
        <v>1131</v>
      </c>
      <c r="F682" s="3">
        <v>1130.8079985776326</v>
      </c>
    </row>
    <row r="683" spans="1:6">
      <c r="A683">
        <v>15</v>
      </c>
      <c r="B683">
        <v>-90.372</v>
      </c>
      <c r="C683">
        <v>7387</v>
      </c>
      <c r="D683">
        <v>1994000</v>
      </c>
      <c r="E683">
        <v>1207</v>
      </c>
      <c r="F683" s="3">
        <v>1149.1879361615825</v>
      </c>
    </row>
    <row r="684" spans="1:6">
      <c r="A684">
        <v>16</v>
      </c>
      <c r="B684">
        <v>-90.256</v>
      </c>
      <c r="C684">
        <v>7387</v>
      </c>
      <c r="D684">
        <v>1994000</v>
      </c>
      <c r="E684">
        <v>1151</v>
      </c>
      <c r="F684" s="3">
        <v>1161.9510732726487</v>
      </c>
    </row>
    <row r="685" spans="1:6">
      <c r="A685">
        <v>17</v>
      </c>
      <c r="B685">
        <v>-90.14</v>
      </c>
      <c r="C685">
        <v>7387</v>
      </c>
      <c r="D685">
        <v>1994000</v>
      </c>
      <c r="E685">
        <v>1206</v>
      </c>
      <c r="F685" s="3">
        <v>1168.0637092515658</v>
      </c>
    </row>
    <row r="686" spans="1:6">
      <c r="A686">
        <v>18</v>
      </c>
      <c r="B686">
        <v>-90.025000000000006</v>
      </c>
      <c r="C686">
        <v>7387</v>
      </c>
      <c r="D686">
        <v>1994000</v>
      </c>
      <c r="E686">
        <v>1143</v>
      </c>
      <c r="F686" s="3">
        <v>1167.4823412168862</v>
      </c>
    </row>
    <row r="687" spans="1:6">
      <c r="A687">
        <v>19</v>
      </c>
      <c r="B687">
        <v>-89.918999999999997</v>
      </c>
      <c r="C687">
        <v>7387</v>
      </c>
      <c r="D687">
        <v>1994000</v>
      </c>
      <c r="E687">
        <v>1145</v>
      </c>
      <c r="F687" s="3">
        <v>1161.6776917220313</v>
      </c>
    </row>
    <row r="688" spans="1:6">
      <c r="A688">
        <v>20</v>
      </c>
      <c r="B688">
        <v>-89.805999999999997</v>
      </c>
      <c r="C688">
        <v>7387</v>
      </c>
      <c r="D688">
        <v>1994000</v>
      </c>
      <c r="E688">
        <v>1131</v>
      </c>
      <c r="F688" s="3">
        <v>1151.1072269807212</v>
      </c>
    </row>
    <row r="689" spans="1:6">
      <c r="A689">
        <v>21</v>
      </c>
      <c r="B689">
        <v>-89.691000000000003</v>
      </c>
      <c r="C689">
        <v>7387</v>
      </c>
      <c r="D689">
        <v>1994000</v>
      </c>
      <c r="E689">
        <v>1135</v>
      </c>
      <c r="F689" s="3">
        <v>1137.3400696921483</v>
      </c>
    </row>
    <row r="690" spans="1:6">
      <c r="A690">
        <v>22</v>
      </c>
      <c r="B690">
        <v>-89.576999999999998</v>
      </c>
      <c r="C690">
        <v>7387</v>
      </c>
      <c r="D690">
        <v>1994000</v>
      </c>
      <c r="E690">
        <v>1132</v>
      </c>
      <c r="F690" s="3">
        <v>1122.4756267477126</v>
      </c>
    </row>
    <row r="691" spans="1:6">
      <c r="A691">
        <v>23</v>
      </c>
      <c r="B691">
        <v>-89.457999999999998</v>
      </c>
      <c r="C691">
        <v>7387</v>
      </c>
      <c r="D691">
        <v>1994000</v>
      </c>
      <c r="E691">
        <v>1141</v>
      </c>
      <c r="F691" s="3">
        <v>1107.4267068873394</v>
      </c>
    </row>
    <row r="692" spans="1:6">
      <c r="A692">
        <v>24</v>
      </c>
      <c r="B692">
        <v>-89.341999999999999</v>
      </c>
      <c r="C692">
        <v>7387</v>
      </c>
      <c r="D692">
        <v>1994000</v>
      </c>
      <c r="E692">
        <v>1062</v>
      </c>
      <c r="F692" s="3">
        <v>1094.5718442599998</v>
      </c>
    </row>
    <row r="693" spans="1:6">
      <c r="A693">
        <v>25</v>
      </c>
      <c r="B693">
        <v>-89.234999999999999</v>
      </c>
      <c r="C693">
        <v>7387</v>
      </c>
      <c r="D693">
        <v>1994000</v>
      </c>
      <c r="E693">
        <v>1078</v>
      </c>
      <c r="F693" s="3">
        <v>1085.0508447856821</v>
      </c>
    </row>
    <row r="694" spans="1:6">
      <c r="A694">
        <v>26</v>
      </c>
      <c r="B694">
        <v>-89.13</v>
      </c>
      <c r="C694">
        <v>7387</v>
      </c>
      <c r="D694">
        <v>1994000</v>
      </c>
      <c r="E694">
        <v>1117</v>
      </c>
      <c r="F694" s="3">
        <v>1078.1894030293545</v>
      </c>
    </row>
    <row r="695" spans="1:6">
      <c r="A695">
        <v>27</v>
      </c>
      <c r="B695">
        <v>-89.016000000000005</v>
      </c>
      <c r="C695">
        <v>7387</v>
      </c>
      <c r="D695">
        <v>1994000</v>
      </c>
      <c r="E695">
        <v>1055</v>
      </c>
      <c r="F695" s="3">
        <v>1073.5159727189819</v>
      </c>
    </row>
    <row r="696" spans="1:6">
      <c r="A696">
        <v>28</v>
      </c>
      <c r="B696">
        <v>-88.896000000000001</v>
      </c>
      <c r="C696">
        <v>7387</v>
      </c>
      <c r="D696">
        <v>1994000</v>
      </c>
      <c r="E696">
        <v>1097</v>
      </c>
      <c r="F696" s="3">
        <v>1071.4221319402536</v>
      </c>
    </row>
    <row r="697" spans="1:6">
      <c r="A697">
        <v>29</v>
      </c>
      <c r="B697">
        <v>-88.790999999999997</v>
      </c>
      <c r="C697">
        <v>7387</v>
      </c>
      <c r="D697">
        <v>1994000</v>
      </c>
      <c r="E697">
        <v>1090</v>
      </c>
      <c r="F697" s="3">
        <v>1071.5799693925128</v>
      </c>
    </row>
    <row r="698" spans="1:6">
      <c r="A698">
        <v>30</v>
      </c>
      <c r="B698">
        <v>-88.671999999999997</v>
      </c>
      <c r="C698">
        <v>7387</v>
      </c>
      <c r="D698">
        <v>1994000</v>
      </c>
      <c r="E698">
        <v>1036</v>
      </c>
      <c r="F698" s="3">
        <v>1073.507649000079</v>
      </c>
    </row>
    <row r="699" spans="1:6">
      <c r="A699">
        <v>31</v>
      </c>
      <c r="B699">
        <v>-88.56</v>
      </c>
      <c r="C699">
        <v>7387</v>
      </c>
      <c r="D699">
        <v>1994000</v>
      </c>
      <c r="E699">
        <v>1027</v>
      </c>
    </row>
    <row r="700" spans="1:6">
      <c r="A700">
        <v>32</v>
      </c>
      <c r="B700">
        <v>-88.451999999999998</v>
      </c>
      <c r="C700">
        <v>7387</v>
      </c>
      <c r="D700">
        <v>1994000</v>
      </c>
      <c r="E700">
        <v>1046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59</v>
      </c>
      <c r="B718" t="s">
        <v>38</v>
      </c>
      <c r="C718" t="s">
        <v>41</v>
      </c>
      <c r="D718" t="s">
        <v>58</v>
      </c>
      <c r="E718" t="s">
        <v>57</v>
      </c>
      <c r="F718" t="s">
        <v>78</v>
      </c>
    </row>
    <row r="719" spans="1:10">
      <c r="A719">
        <v>1</v>
      </c>
      <c r="B719">
        <v>-91.947999999999993</v>
      </c>
      <c r="C719">
        <v>7406</v>
      </c>
      <c r="D719">
        <v>1994000</v>
      </c>
      <c r="E719">
        <v>742</v>
      </c>
      <c r="J719" t="s">
        <v>132</v>
      </c>
    </row>
    <row r="720" spans="1:10">
      <c r="A720">
        <v>2</v>
      </c>
      <c r="B720">
        <v>-91.838999999999999</v>
      </c>
      <c r="C720">
        <v>7406</v>
      </c>
      <c r="D720">
        <v>1994000</v>
      </c>
      <c r="E720">
        <v>848</v>
      </c>
    </row>
    <row r="721" spans="1:6">
      <c r="A721">
        <v>3</v>
      </c>
      <c r="B721">
        <v>-91.724000000000004</v>
      </c>
      <c r="C721">
        <v>7406</v>
      </c>
      <c r="D721">
        <v>1994000</v>
      </c>
      <c r="E721">
        <v>861</v>
      </c>
    </row>
    <row r="722" spans="1:6">
      <c r="A722">
        <v>4</v>
      </c>
      <c r="B722">
        <v>-91.611999999999995</v>
      </c>
      <c r="C722">
        <v>7406</v>
      </c>
      <c r="D722">
        <v>1994000</v>
      </c>
      <c r="E722">
        <v>853</v>
      </c>
      <c r="F722" s="3">
        <v>871.8740630391253</v>
      </c>
    </row>
    <row r="723" spans="1:6">
      <c r="A723">
        <v>5</v>
      </c>
      <c r="B723">
        <v>-91.5</v>
      </c>
      <c r="C723">
        <v>7406</v>
      </c>
      <c r="D723">
        <v>1994000</v>
      </c>
      <c r="E723">
        <v>877</v>
      </c>
      <c r="F723" s="3">
        <v>888.96947543607359</v>
      </c>
    </row>
    <row r="724" spans="1:6">
      <c r="A724">
        <v>6</v>
      </c>
      <c r="B724">
        <v>-91.394000000000005</v>
      </c>
      <c r="C724">
        <v>7406</v>
      </c>
      <c r="D724">
        <v>1994000</v>
      </c>
      <c r="E724">
        <v>949</v>
      </c>
      <c r="F724" s="3">
        <v>907.39020980302553</v>
      </c>
    </row>
    <row r="725" spans="1:6">
      <c r="A725">
        <v>7</v>
      </c>
      <c r="B725">
        <v>-91.281000000000006</v>
      </c>
      <c r="C725">
        <v>7406</v>
      </c>
      <c r="D725">
        <v>1994000</v>
      </c>
      <c r="E725">
        <v>931</v>
      </c>
      <c r="F725" s="3">
        <v>929.52747311082248</v>
      </c>
    </row>
    <row r="726" spans="1:6">
      <c r="A726">
        <v>8</v>
      </c>
      <c r="B726">
        <v>-91.165000000000006</v>
      </c>
      <c r="C726">
        <v>7406</v>
      </c>
      <c r="D726">
        <v>1994000</v>
      </c>
      <c r="E726">
        <v>950</v>
      </c>
      <c r="F726" s="3">
        <v>954.8334889159795</v>
      </c>
    </row>
    <row r="727" spans="1:6">
      <c r="A727">
        <v>9</v>
      </c>
      <c r="B727">
        <v>-91.049000000000007</v>
      </c>
      <c r="C727">
        <v>7406</v>
      </c>
      <c r="D727">
        <v>1994000</v>
      </c>
      <c r="E727">
        <v>1016</v>
      </c>
      <c r="F727" s="3">
        <v>982.36897113988709</v>
      </c>
    </row>
    <row r="728" spans="1:6">
      <c r="A728">
        <v>10</v>
      </c>
      <c r="B728">
        <v>-90.933999999999997</v>
      </c>
      <c r="C728">
        <v>7406</v>
      </c>
      <c r="D728">
        <v>1994000</v>
      </c>
      <c r="E728">
        <v>990</v>
      </c>
      <c r="F728" s="3">
        <v>1011.1727910529745</v>
      </c>
    </row>
    <row r="729" spans="1:6">
      <c r="A729">
        <v>11</v>
      </c>
      <c r="B729">
        <v>-90.823999999999998</v>
      </c>
      <c r="C729">
        <v>7406</v>
      </c>
      <c r="D729">
        <v>1994000</v>
      </c>
      <c r="E729">
        <v>1047</v>
      </c>
      <c r="F729" s="3">
        <v>1039.2146158653832</v>
      </c>
    </row>
    <row r="730" spans="1:6">
      <c r="A730">
        <v>12</v>
      </c>
      <c r="B730">
        <v>-90.709000000000003</v>
      </c>
      <c r="C730">
        <v>7406</v>
      </c>
      <c r="D730">
        <v>1994000</v>
      </c>
      <c r="E730">
        <v>995</v>
      </c>
      <c r="F730" s="3">
        <v>1067.8593075185527</v>
      </c>
    </row>
    <row r="731" spans="1:6">
      <c r="A731">
        <v>13</v>
      </c>
      <c r="B731">
        <v>-90.594999999999999</v>
      </c>
      <c r="C731">
        <v>7406</v>
      </c>
      <c r="D731">
        <v>1994000</v>
      </c>
      <c r="E731">
        <v>1128</v>
      </c>
      <c r="F731" s="3">
        <v>1094.2516605988133</v>
      </c>
    </row>
    <row r="732" spans="1:6">
      <c r="A732">
        <v>14</v>
      </c>
      <c r="B732">
        <v>-90.486999999999995</v>
      </c>
      <c r="C732">
        <v>7406</v>
      </c>
      <c r="D732">
        <v>1994000</v>
      </c>
      <c r="E732">
        <v>1144</v>
      </c>
      <c r="F732" s="3">
        <v>1116.2044245384468</v>
      </c>
    </row>
    <row r="733" spans="1:6">
      <c r="A733">
        <v>15</v>
      </c>
      <c r="B733">
        <v>-90.372</v>
      </c>
      <c r="C733">
        <v>7406</v>
      </c>
      <c r="D733">
        <v>1994000</v>
      </c>
      <c r="E733">
        <v>1125</v>
      </c>
      <c r="F733" s="3">
        <v>1135.1683213536162</v>
      </c>
    </row>
    <row r="734" spans="1:6">
      <c r="A734">
        <v>16</v>
      </c>
      <c r="B734">
        <v>-90.256</v>
      </c>
      <c r="C734">
        <v>7406</v>
      </c>
      <c r="D734">
        <v>1994000</v>
      </c>
      <c r="E734">
        <v>1115</v>
      </c>
      <c r="F734" s="3">
        <v>1148.7836279524836</v>
      </c>
    </row>
    <row r="735" spans="1:6">
      <c r="A735">
        <v>17</v>
      </c>
      <c r="B735">
        <v>-90.14</v>
      </c>
      <c r="C735">
        <v>7406</v>
      </c>
      <c r="D735">
        <v>1994000</v>
      </c>
      <c r="E735">
        <v>1230</v>
      </c>
      <c r="F735" s="3">
        <v>1156.3678247326191</v>
      </c>
    </row>
    <row r="736" spans="1:6">
      <c r="A736">
        <v>18</v>
      </c>
      <c r="B736">
        <v>-90.025000000000006</v>
      </c>
      <c r="C736">
        <v>7406</v>
      </c>
      <c r="D736">
        <v>1994000</v>
      </c>
      <c r="E736">
        <v>1175</v>
      </c>
      <c r="F736" s="3">
        <v>1157.9485473430557</v>
      </c>
    </row>
    <row r="737" spans="1:6">
      <c r="A737">
        <v>19</v>
      </c>
      <c r="B737">
        <v>-89.918999999999997</v>
      </c>
      <c r="C737">
        <v>7406</v>
      </c>
      <c r="D737">
        <v>1994000</v>
      </c>
      <c r="E737">
        <v>1124</v>
      </c>
      <c r="F737" s="3">
        <v>1154.6033134518273</v>
      </c>
    </row>
    <row r="738" spans="1:6">
      <c r="A738">
        <v>20</v>
      </c>
      <c r="B738">
        <v>-89.805999999999997</v>
      </c>
      <c r="C738">
        <v>7406</v>
      </c>
      <c r="D738">
        <v>1994000</v>
      </c>
      <c r="E738">
        <v>1127</v>
      </c>
      <c r="F738" s="3">
        <v>1146.7969364143803</v>
      </c>
    </row>
    <row r="739" spans="1:6">
      <c r="A739">
        <v>21</v>
      </c>
      <c r="B739">
        <v>-89.691000000000003</v>
      </c>
      <c r="C739">
        <v>7406</v>
      </c>
      <c r="D739">
        <v>1994000</v>
      </c>
      <c r="E739">
        <v>1129</v>
      </c>
      <c r="F739" s="3">
        <v>1135.5286703252341</v>
      </c>
    </row>
    <row r="740" spans="1:6">
      <c r="A740">
        <v>22</v>
      </c>
      <c r="B740">
        <v>-89.576999999999998</v>
      </c>
      <c r="C740">
        <v>7406</v>
      </c>
      <c r="D740">
        <v>1994000</v>
      </c>
      <c r="E740">
        <v>1130</v>
      </c>
      <c r="F740" s="3">
        <v>1122.3872720456955</v>
      </c>
    </row>
    <row r="741" spans="1:6">
      <c r="A741">
        <v>23</v>
      </c>
      <c r="B741">
        <v>-89.457999999999998</v>
      </c>
      <c r="C741">
        <v>7406</v>
      </c>
      <c r="D741">
        <v>1994000</v>
      </c>
      <c r="E741">
        <v>1112</v>
      </c>
      <c r="F741" s="3">
        <v>1108.0168645787503</v>
      </c>
    </row>
    <row r="742" spans="1:6">
      <c r="A742">
        <v>24</v>
      </c>
      <c r="B742">
        <v>-89.341999999999999</v>
      </c>
      <c r="C742">
        <v>7406</v>
      </c>
      <c r="D742">
        <v>1994000</v>
      </c>
      <c r="E742">
        <v>1084</v>
      </c>
      <c r="F742" s="3">
        <v>1094.6335681093424</v>
      </c>
    </row>
    <row r="743" spans="1:6">
      <c r="A743">
        <v>25</v>
      </c>
      <c r="B743">
        <v>-89.234999999999999</v>
      </c>
      <c r="C743">
        <v>7406</v>
      </c>
      <c r="D743">
        <v>1994000</v>
      </c>
      <c r="E743">
        <v>1088</v>
      </c>
      <c r="F743" s="3">
        <v>1083.7016036420521</v>
      </c>
    </row>
    <row r="744" spans="1:6">
      <c r="A744">
        <v>26</v>
      </c>
      <c r="B744">
        <v>-89.13</v>
      </c>
      <c r="C744">
        <v>7406</v>
      </c>
      <c r="D744">
        <v>1994000</v>
      </c>
      <c r="E744">
        <v>1073</v>
      </c>
      <c r="F744" s="3">
        <v>1074.8321124784845</v>
      </c>
    </row>
    <row r="745" spans="1:6">
      <c r="A745">
        <v>27</v>
      </c>
      <c r="B745">
        <v>-89.016000000000005</v>
      </c>
      <c r="C745">
        <v>7406</v>
      </c>
      <c r="D745">
        <v>1994000</v>
      </c>
      <c r="E745">
        <v>1080</v>
      </c>
      <c r="F745" s="3">
        <v>1067.6229996601598</v>
      </c>
    </row>
    <row r="746" spans="1:6">
      <c r="A746">
        <v>28</v>
      </c>
      <c r="B746">
        <v>-88.896000000000001</v>
      </c>
      <c r="C746">
        <v>7406</v>
      </c>
      <c r="D746">
        <v>1994000</v>
      </c>
      <c r="E746">
        <v>1089</v>
      </c>
      <c r="F746" s="3">
        <v>1062.8690094877295</v>
      </c>
    </row>
    <row r="747" spans="1:6">
      <c r="A747">
        <v>29</v>
      </c>
      <c r="B747">
        <v>-88.790999999999997</v>
      </c>
      <c r="C747">
        <v>7406</v>
      </c>
      <c r="D747">
        <v>1994000</v>
      </c>
      <c r="E747">
        <v>1031</v>
      </c>
      <c r="F747" s="3">
        <v>1060.9992593127945</v>
      </c>
    </row>
    <row r="748" spans="1:6">
      <c r="A748">
        <v>30</v>
      </c>
      <c r="B748">
        <v>-88.671999999999997</v>
      </c>
      <c r="C748">
        <v>7406</v>
      </c>
      <c r="D748">
        <v>1994000</v>
      </c>
      <c r="E748">
        <v>1063</v>
      </c>
      <c r="F748" s="3">
        <v>1061.2002515669787</v>
      </c>
    </row>
    <row r="749" spans="1:6">
      <c r="A749">
        <v>31</v>
      </c>
      <c r="B749">
        <v>-88.56</v>
      </c>
      <c r="C749">
        <v>7406</v>
      </c>
      <c r="D749">
        <v>1994000</v>
      </c>
      <c r="E749">
        <v>1076</v>
      </c>
    </row>
    <row r="750" spans="1:6">
      <c r="A750">
        <v>32</v>
      </c>
      <c r="B750">
        <v>-88.451999999999998</v>
      </c>
      <c r="C750">
        <v>7406</v>
      </c>
      <c r="D750">
        <v>1994000</v>
      </c>
      <c r="E750">
        <v>1041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123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59</v>
      </c>
      <c r="B768" t="s">
        <v>38</v>
      </c>
      <c r="C768" t="s">
        <v>41</v>
      </c>
      <c r="D768" t="s">
        <v>58</v>
      </c>
      <c r="E768" t="s">
        <v>57</v>
      </c>
      <c r="F768" t="s">
        <v>78</v>
      </c>
    </row>
    <row r="769" spans="1:10">
      <c r="A769">
        <v>1</v>
      </c>
      <c r="B769">
        <v>-91.947999999999993</v>
      </c>
      <c r="C769">
        <v>7421</v>
      </c>
      <c r="D769">
        <v>1994000</v>
      </c>
      <c r="E769">
        <v>903</v>
      </c>
      <c r="J769" t="s">
        <v>133</v>
      </c>
    </row>
    <row r="770" spans="1:10">
      <c r="A770">
        <v>2</v>
      </c>
      <c r="B770">
        <v>-91.838999999999999</v>
      </c>
      <c r="C770">
        <v>7421</v>
      </c>
      <c r="D770">
        <v>1994000</v>
      </c>
      <c r="E770">
        <v>921</v>
      </c>
    </row>
    <row r="771" spans="1:10">
      <c r="A771">
        <v>3</v>
      </c>
      <c r="B771">
        <v>-91.724000000000004</v>
      </c>
      <c r="C771">
        <v>7421</v>
      </c>
      <c r="D771">
        <v>1994000</v>
      </c>
      <c r="E771">
        <v>950</v>
      </c>
    </row>
    <row r="772" spans="1:10">
      <c r="A772">
        <v>4</v>
      </c>
      <c r="B772">
        <v>-91.611999999999995</v>
      </c>
      <c r="C772">
        <v>7421</v>
      </c>
      <c r="D772">
        <v>1994000</v>
      </c>
      <c r="E772">
        <v>953</v>
      </c>
      <c r="F772" s="3">
        <v>995.56492815675233</v>
      </c>
    </row>
    <row r="773" spans="1:10">
      <c r="A773">
        <v>5</v>
      </c>
      <c r="B773">
        <v>-91.5</v>
      </c>
      <c r="C773">
        <v>7421</v>
      </c>
      <c r="D773">
        <v>1994000</v>
      </c>
      <c r="E773">
        <v>1009</v>
      </c>
      <c r="F773" s="3">
        <v>1004.3307662933215</v>
      </c>
    </row>
    <row r="774" spans="1:10">
      <c r="A774">
        <v>6</v>
      </c>
      <c r="B774">
        <v>-91.394000000000005</v>
      </c>
      <c r="C774">
        <v>7421</v>
      </c>
      <c r="D774">
        <v>1994000</v>
      </c>
      <c r="E774">
        <v>1023</v>
      </c>
      <c r="F774" s="3">
        <v>1014.3078801906195</v>
      </c>
    </row>
    <row r="775" spans="1:10">
      <c r="A775">
        <v>7</v>
      </c>
      <c r="B775">
        <v>-91.281000000000006</v>
      </c>
      <c r="C775">
        <v>7421</v>
      </c>
      <c r="D775">
        <v>1994000</v>
      </c>
      <c r="E775">
        <v>1051</v>
      </c>
      <c r="F775" s="3">
        <v>1027.5190455460329</v>
      </c>
    </row>
    <row r="776" spans="1:10">
      <c r="A776">
        <v>8</v>
      </c>
      <c r="B776">
        <v>-91.165000000000006</v>
      </c>
      <c r="C776">
        <v>7421</v>
      </c>
      <c r="D776">
        <v>1994000</v>
      </c>
      <c r="E776">
        <v>1061</v>
      </c>
      <c r="F776" s="3">
        <v>1044.7455816430197</v>
      </c>
    </row>
    <row r="777" spans="1:10">
      <c r="A777">
        <v>9</v>
      </c>
      <c r="B777">
        <v>-91.049000000000007</v>
      </c>
      <c r="C777">
        <v>7421</v>
      </c>
      <c r="D777">
        <v>1994000</v>
      </c>
      <c r="E777">
        <v>1091</v>
      </c>
      <c r="F777" s="3">
        <v>1066.4787451694613</v>
      </c>
    </row>
    <row r="778" spans="1:10">
      <c r="A778">
        <v>10</v>
      </c>
      <c r="B778">
        <v>-90.933999999999997</v>
      </c>
      <c r="C778">
        <v>7421</v>
      </c>
      <c r="D778">
        <v>1994000</v>
      </c>
      <c r="E778">
        <v>1082</v>
      </c>
      <c r="F778" s="3">
        <v>1092.8175191058347</v>
      </c>
    </row>
    <row r="779" spans="1:10">
      <c r="A779">
        <v>11</v>
      </c>
      <c r="B779">
        <v>-90.823999999999998</v>
      </c>
      <c r="C779">
        <v>7421</v>
      </c>
      <c r="D779">
        <v>1994000</v>
      </c>
      <c r="E779">
        <v>1149</v>
      </c>
      <c r="F779" s="3">
        <v>1122.0941830522249</v>
      </c>
    </row>
    <row r="780" spans="1:10">
      <c r="A780">
        <v>12</v>
      </c>
      <c r="B780">
        <v>-90.709000000000003</v>
      </c>
      <c r="C780">
        <v>7421</v>
      </c>
      <c r="D780">
        <v>1994000</v>
      </c>
      <c r="E780">
        <v>1092</v>
      </c>
      <c r="F780" s="3">
        <v>1155.6178516502368</v>
      </c>
    </row>
    <row r="781" spans="1:10">
      <c r="A781">
        <v>13</v>
      </c>
      <c r="B781">
        <v>-90.594999999999999</v>
      </c>
      <c r="C781">
        <v>7421</v>
      </c>
      <c r="D781">
        <v>1994000</v>
      </c>
      <c r="E781">
        <v>1192</v>
      </c>
      <c r="F781" s="3">
        <v>1189.4469593669094</v>
      </c>
    </row>
    <row r="782" spans="1:10">
      <c r="A782">
        <v>14</v>
      </c>
      <c r="B782">
        <v>-90.486999999999995</v>
      </c>
      <c r="C782">
        <v>7421</v>
      </c>
      <c r="D782">
        <v>1994000</v>
      </c>
      <c r="E782">
        <v>1174</v>
      </c>
      <c r="F782" s="3">
        <v>1219.2380950435672</v>
      </c>
    </row>
    <row r="783" spans="1:10">
      <c r="A783">
        <v>15</v>
      </c>
      <c r="B783">
        <v>-90.372</v>
      </c>
      <c r="C783">
        <v>7421</v>
      </c>
      <c r="D783">
        <v>1994000</v>
      </c>
      <c r="E783">
        <v>1282</v>
      </c>
      <c r="F783" s="3">
        <v>1245.3303096756097</v>
      </c>
    </row>
    <row r="784" spans="1:10">
      <c r="A784">
        <v>16</v>
      </c>
      <c r="B784">
        <v>-90.256</v>
      </c>
      <c r="C784">
        <v>7421</v>
      </c>
      <c r="D784">
        <v>1994000</v>
      </c>
      <c r="E784">
        <v>1297</v>
      </c>
      <c r="F784" s="3">
        <v>1262.8696163320255</v>
      </c>
    </row>
    <row r="785" spans="1:6">
      <c r="A785">
        <v>17</v>
      </c>
      <c r="B785">
        <v>-90.14</v>
      </c>
      <c r="C785">
        <v>7421</v>
      </c>
      <c r="D785">
        <v>1994000</v>
      </c>
      <c r="E785">
        <v>1312</v>
      </c>
      <c r="F785" s="3">
        <v>1269.811191711206</v>
      </c>
    </row>
    <row r="786" spans="1:6">
      <c r="A786">
        <v>18</v>
      </c>
      <c r="B786">
        <v>-90.025000000000006</v>
      </c>
      <c r="C786">
        <v>7421</v>
      </c>
      <c r="D786">
        <v>1994000</v>
      </c>
      <c r="E786">
        <v>1268</v>
      </c>
      <c r="F786" s="3">
        <v>1266.1192950557747</v>
      </c>
    </row>
    <row r="787" spans="1:6">
      <c r="A787">
        <v>19</v>
      </c>
      <c r="B787">
        <v>-89.918999999999997</v>
      </c>
      <c r="C787">
        <v>7421</v>
      </c>
      <c r="D787">
        <v>1994000</v>
      </c>
      <c r="E787">
        <v>1229</v>
      </c>
      <c r="F787" s="3">
        <v>1254.7061329878698</v>
      </c>
    </row>
    <row r="788" spans="1:6">
      <c r="A788">
        <v>20</v>
      </c>
      <c r="B788">
        <v>-89.805999999999997</v>
      </c>
      <c r="C788">
        <v>7421</v>
      </c>
      <c r="D788">
        <v>1994000</v>
      </c>
      <c r="E788">
        <v>1211</v>
      </c>
      <c r="F788" s="3">
        <v>1236.583482186222</v>
      </c>
    </row>
    <row r="789" spans="1:6">
      <c r="A789">
        <v>21</v>
      </c>
      <c r="B789">
        <v>-89.691000000000003</v>
      </c>
      <c r="C789">
        <v>7421</v>
      </c>
      <c r="D789">
        <v>1994000</v>
      </c>
      <c r="E789">
        <v>1202</v>
      </c>
      <c r="F789" s="3">
        <v>1215.0592705846184</v>
      </c>
    </row>
    <row r="790" spans="1:6">
      <c r="A790">
        <v>22</v>
      </c>
      <c r="B790">
        <v>-89.576999999999998</v>
      </c>
      <c r="C790">
        <v>7421</v>
      </c>
      <c r="D790">
        <v>1994000</v>
      </c>
      <c r="E790">
        <v>1156</v>
      </c>
      <c r="F790" s="3">
        <v>1193.838698353889</v>
      </c>
    </row>
    <row r="791" spans="1:6">
      <c r="A791">
        <v>23</v>
      </c>
      <c r="B791">
        <v>-89.457999999999998</v>
      </c>
      <c r="C791">
        <v>7421</v>
      </c>
      <c r="D791">
        <v>1994000</v>
      </c>
      <c r="E791">
        <v>1211</v>
      </c>
      <c r="F791" s="3">
        <v>1174.511625264103</v>
      </c>
    </row>
    <row r="792" spans="1:6">
      <c r="A792">
        <v>24</v>
      </c>
      <c r="B792">
        <v>-89.341999999999999</v>
      </c>
      <c r="C792">
        <v>7421</v>
      </c>
      <c r="D792">
        <v>1994000</v>
      </c>
      <c r="E792">
        <v>1166</v>
      </c>
      <c r="F792" s="3">
        <v>1160.0500416870157</v>
      </c>
    </row>
    <row r="793" spans="1:6">
      <c r="A793">
        <v>25</v>
      </c>
      <c r="B793">
        <v>-89.234999999999999</v>
      </c>
      <c r="C793">
        <v>7421</v>
      </c>
      <c r="D793">
        <v>1994000</v>
      </c>
      <c r="E793">
        <v>1183</v>
      </c>
      <c r="F793" s="3">
        <v>1151.0160800288334</v>
      </c>
    </row>
    <row r="794" spans="1:6">
      <c r="A794">
        <v>26</v>
      </c>
      <c r="B794">
        <v>-89.13</v>
      </c>
      <c r="C794">
        <v>7421</v>
      </c>
      <c r="D794">
        <v>1994000</v>
      </c>
      <c r="E794">
        <v>1167</v>
      </c>
      <c r="F794" s="3">
        <v>1145.965346587562</v>
      </c>
    </row>
    <row r="795" spans="1:6">
      <c r="A795">
        <v>27</v>
      </c>
      <c r="B795">
        <v>-89.016000000000005</v>
      </c>
      <c r="C795">
        <v>7421</v>
      </c>
      <c r="D795">
        <v>1994000</v>
      </c>
      <c r="E795">
        <v>1151</v>
      </c>
      <c r="F795" s="3">
        <v>1144.1109132933545</v>
      </c>
    </row>
    <row r="796" spans="1:6">
      <c r="A796">
        <v>28</v>
      </c>
      <c r="B796">
        <v>-88.896000000000001</v>
      </c>
      <c r="C796">
        <v>7421</v>
      </c>
      <c r="D796">
        <v>1994000</v>
      </c>
      <c r="E796">
        <v>1144</v>
      </c>
      <c r="F796" s="3">
        <v>1145.2874863145748</v>
      </c>
    </row>
    <row r="797" spans="1:6">
      <c r="A797">
        <v>29</v>
      </c>
      <c r="B797">
        <v>-88.790999999999997</v>
      </c>
      <c r="C797">
        <v>7421</v>
      </c>
      <c r="D797">
        <v>1994000</v>
      </c>
      <c r="E797">
        <v>1155</v>
      </c>
      <c r="F797" s="3">
        <v>1148.1709107784986</v>
      </c>
    </row>
    <row r="798" spans="1:6">
      <c r="A798">
        <v>30</v>
      </c>
      <c r="B798">
        <v>-88.671999999999997</v>
      </c>
      <c r="C798">
        <v>7421</v>
      </c>
      <c r="D798">
        <v>1994000</v>
      </c>
      <c r="E798">
        <v>1107</v>
      </c>
      <c r="F798" s="3">
        <v>1152.7941930826969</v>
      </c>
    </row>
    <row r="799" spans="1:6">
      <c r="A799">
        <v>31</v>
      </c>
      <c r="B799">
        <v>-88.56</v>
      </c>
      <c r="C799">
        <v>7421</v>
      </c>
      <c r="D799">
        <v>1994000</v>
      </c>
      <c r="E799">
        <v>1122</v>
      </c>
    </row>
    <row r="800" spans="1:6">
      <c r="A800">
        <v>32</v>
      </c>
      <c r="B800">
        <v>-88.451999999999998</v>
      </c>
      <c r="C800">
        <v>7421</v>
      </c>
      <c r="D800">
        <v>1994000</v>
      </c>
      <c r="E800">
        <v>1128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125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59</v>
      </c>
      <c r="B818" t="s">
        <v>38</v>
      </c>
      <c r="C818" t="s">
        <v>41</v>
      </c>
      <c r="D818" t="s">
        <v>58</v>
      </c>
      <c r="E818" t="s">
        <v>57</v>
      </c>
      <c r="F818" t="s">
        <v>78</v>
      </c>
    </row>
    <row r="819" spans="1:10">
      <c r="A819">
        <v>1</v>
      </c>
      <c r="B819">
        <v>-91.947999999999993</v>
      </c>
      <c r="C819">
        <v>7466</v>
      </c>
      <c r="D819">
        <v>1994000</v>
      </c>
      <c r="E819">
        <v>914</v>
      </c>
      <c r="J819" t="s">
        <v>134</v>
      </c>
    </row>
    <row r="820" spans="1:10">
      <c r="A820">
        <v>2</v>
      </c>
      <c r="B820">
        <v>-91.838999999999999</v>
      </c>
      <c r="C820">
        <v>7466</v>
      </c>
      <c r="D820">
        <v>1994000</v>
      </c>
      <c r="E820">
        <v>1063</v>
      </c>
    </row>
    <row r="821" spans="1:10">
      <c r="A821">
        <v>3</v>
      </c>
      <c r="B821">
        <v>-91.724000000000004</v>
      </c>
      <c r="C821">
        <v>7466</v>
      </c>
      <c r="D821">
        <v>1994000</v>
      </c>
      <c r="E821">
        <v>1014</v>
      </c>
    </row>
    <row r="822" spans="1:10">
      <c r="A822">
        <v>4</v>
      </c>
      <c r="B822">
        <v>-91.611999999999995</v>
      </c>
      <c r="C822">
        <v>7466</v>
      </c>
      <c r="D822">
        <v>1994000</v>
      </c>
      <c r="E822">
        <v>1043</v>
      </c>
      <c r="F822" s="3">
        <v>1065.4104531893843</v>
      </c>
    </row>
    <row r="823" spans="1:10">
      <c r="A823">
        <v>5</v>
      </c>
      <c r="B823">
        <v>-91.5</v>
      </c>
      <c r="C823">
        <v>7466</v>
      </c>
      <c r="D823">
        <v>1994000</v>
      </c>
      <c r="E823">
        <v>1028</v>
      </c>
      <c r="F823" s="3">
        <v>1076.4366602276775</v>
      </c>
    </row>
    <row r="824" spans="1:10">
      <c r="A824">
        <v>6</v>
      </c>
      <c r="B824">
        <v>-91.394000000000005</v>
      </c>
      <c r="C824">
        <v>7466</v>
      </c>
      <c r="D824">
        <v>1994000</v>
      </c>
      <c r="E824">
        <v>1140</v>
      </c>
      <c r="F824" s="3">
        <v>1089.3003366928654</v>
      </c>
    </row>
    <row r="825" spans="1:10">
      <c r="A825">
        <v>7</v>
      </c>
      <c r="B825">
        <v>-91.281000000000006</v>
      </c>
      <c r="C825">
        <v>7466</v>
      </c>
      <c r="D825">
        <v>1994000</v>
      </c>
      <c r="E825">
        <v>1149</v>
      </c>
      <c r="F825" s="3">
        <v>1106.0337319967432</v>
      </c>
    </row>
    <row r="826" spans="1:10">
      <c r="A826">
        <v>8</v>
      </c>
      <c r="B826">
        <v>-91.165000000000006</v>
      </c>
      <c r="C826">
        <v>7466</v>
      </c>
      <c r="D826">
        <v>1994000</v>
      </c>
      <c r="E826">
        <v>1130</v>
      </c>
      <c r="F826" s="3">
        <v>1126.7252003557683</v>
      </c>
    </row>
    <row r="827" spans="1:10">
      <c r="A827">
        <v>9</v>
      </c>
      <c r="B827">
        <v>-91.049000000000007</v>
      </c>
      <c r="C827">
        <v>7466</v>
      </c>
      <c r="D827">
        <v>1994000</v>
      </c>
      <c r="E827">
        <v>1131</v>
      </c>
      <c r="F827" s="3">
        <v>1150.9415596710564</v>
      </c>
    </row>
    <row r="828" spans="1:10">
      <c r="A828">
        <v>10</v>
      </c>
      <c r="B828">
        <v>-90.933999999999997</v>
      </c>
      <c r="C828">
        <v>7466</v>
      </c>
      <c r="D828">
        <v>1994000</v>
      </c>
      <c r="E828">
        <v>1236</v>
      </c>
      <c r="F828" s="3">
        <v>1177.9583805532068</v>
      </c>
    </row>
    <row r="829" spans="1:10">
      <c r="A829">
        <v>11</v>
      </c>
      <c r="B829">
        <v>-90.823999999999998</v>
      </c>
      <c r="C829">
        <v>7466</v>
      </c>
      <c r="D829">
        <v>1994000</v>
      </c>
      <c r="E829">
        <v>1206</v>
      </c>
      <c r="F829" s="3">
        <v>1205.7151998147624</v>
      </c>
    </row>
    <row r="830" spans="1:10">
      <c r="A830">
        <v>12</v>
      </c>
      <c r="B830">
        <v>-90.709000000000003</v>
      </c>
      <c r="C830">
        <v>7466</v>
      </c>
      <c r="D830">
        <v>1994000</v>
      </c>
      <c r="E830">
        <v>1216</v>
      </c>
      <c r="F830" s="3">
        <v>1235.3390167938535</v>
      </c>
    </row>
    <row r="831" spans="1:10">
      <c r="A831">
        <v>13</v>
      </c>
      <c r="B831">
        <v>-90.594999999999999</v>
      </c>
      <c r="C831">
        <v>7466</v>
      </c>
      <c r="D831">
        <v>1994000</v>
      </c>
      <c r="E831">
        <v>1209</v>
      </c>
      <c r="F831" s="3">
        <v>1263.5388662331543</v>
      </c>
    </row>
    <row r="832" spans="1:10">
      <c r="A832">
        <v>14</v>
      </c>
      <c r="B832">
        <v>-90.486999999999995</v>
      </c>
      <c r="C832">
        <v>7466</v>
      </c>
      <c r="D832">
        <v>1994000</v>
      </c>
      <c r="E832">
        <v>1282</v>
      </c>
      <c r="F832" s="3">
        <v>1287.3923291073174</v>
      </c>
    </row>
    <row r="833" spans="1:6">
      <c r="A833">
        <v>15</v>
      </c>
      <c r="B833">
        <v>-90.372</v>
      </c>
      <c r="C833">
        <v>7466</v>
      </c>
      <c r="D833">
        <v>1994000</v>
      </c>
      <c r="E833">
        <v>1277</v>
      </c>
      <c r="F833" s="3">
        <v>1307.8761929529614</v>
      </c>
    </row>
    <row r="834" spans="1:6">
      <c r="A834">
        <v>16</v>
      </c>
      <c r="B834">
        <v>-90.256</v>
      </c>
      <c r="C834">
        <v>7466</v>
      </c>
      <c r="D834">
        <v>1994000</v>
      </c>
      <c r="E834">
        <v>1354</v>
      </c>
      <c r="F834" s="3">
        <v>1321.8006421172151</v>
      </c>
    </row>
    <row r="835" spans="1:6">
      <c r="A835">
        <v>17</v>
      </c>
      <c r="B835">
        <v>-90.14</v>
      </c>
      <c r="C835">
        <v>7466</v>
      </c>
      <c r="D835">
        <v>1994000</v>
      </c>
      <c r="E835">
        <v>1384</v>
      </c>
      <c r="F835" s="3">
        <v>1327.9298294409023</v>
      </c>
    </row>
    <row r="836" spans="1:6">
      <c r="A836">
        <v>18</v>
      </c>
      <c r="B836">
        <v>-90.025000000000006</v>
      </c>
      <c r="C836">
        <v>7466</v>
      </c>
      <c r="D836">
        <v>1994000</v>
      </c>
      <c r="E836">
        <v>1296</v>
      </c>
      <c r="F836" s="3">
        <v>1326.0836353680147</v>
      </c>
    </row>
    <row r="837" spans="1:6">
      <c r="A837">
        <v>19</v>
      </c>
      <c r="B837">
        <v>-89.918999999999997</v>
      </c>
      <c r="C837">
        <v>7466</v>
      </c>
      <c r="D837">
        <v>1994000</v>
      </c>
      <c r="E837">
        <v>1348</v>
      </c>
      <c r="F837" s="3">
        <v>1317.8958036802344</v>
      </c>
    </row>
    <row r="838" spans="1:6">
      <c r="A838">
        <v>20</v>
      </c>
      <c r="B838">
        <v>-89.805999999999997</v>
      </c>
      <c r="C838">
        <v>7466</v>
      </c>
      <c r="D838">
        <v>1994000</v>
      </c>
      <c r="E838">
        <v>1286</v>
      </c>
      <c r="F838" s="3">
        <v>1303.4778741557557</v>
      </c>
    </row>
    <row r="839" spans="1:6">
      <c r="A839">
        <v>21</v>
      </c>
      <c r="B839">
        <v>-89.691000000000003</v>
      </c>
      <c r="C839">
        <v>7466</v>
      </c>
      <c r="D839">
        <v>1994000</v>
      </c>
      <c r="E839">
        <v>1313</v>
      </c>
      <c r="F839" s="3">
        <v>1284.4883718330962</v>
      </c>
    </row>
    <row r="840" spans="1:6">
      <c r="A840">
        <v>22</v>
      </c>
      <c r="B840">
        <v>-89.576999999999998</v>
      </c>
      <c r="C840">
        <v>7466</v>
      </c>
      <c r="D840">
        <v>1994000</v>
      </c>
      <c r="E840">
        <v>1249</v>
      </c>
      <c r="F840" s="3">
        <v>1263.3385093912805</v>
      </c>
    </row>
    <row r="841" spans="1:6">
      <c r="A841">
        <v>23</v>
      </c>
      <c r="B841">
        <v>-89.457999999999998</v>
      </c>
      <c r="C841">
        <v>7466</v>
      </c>
      <c r="D841">
        <v>1994000</v>
      </c>
      <c r="E841">
        <v>1233</v>
      </c>
      <c r="F841" s="3">
        <v>1240.8734551556029</v>
      </c>
    </row>
    <row r="842" spans="1:6">
      <c r="A842">
        <v>24</v>
      </c>
      <c r="B842">
        <v>-89.341999999999999</v>
      </c>
      <c r="C842">
        <v>7466</v>
      </c>
      <c r="D842">
        <v>1994000</v>
      </c>
      <c r="E842">
        <v>1198</v>
      </c>
      <c r="F842" s="3">
        <v>1220.3425762623417</v>
      </c>
    </row>
    <row r="843" spans="1:6">
      <c r="A843">
        <v>25</v>
      </c>
      <c r="B843">
        <v>-89.234999999999999</v>
      </c>
      <c r="C843">
        <v>7466</v>
      </c>
      <c r="D843">
        <v>1994000</v>
      </c>
      <c r="E843">
        <v>1220</v>
      </c>
      <c r="F843" s="3">
        <v>1203.7062398656849</v>
      </c>
    </row>
    <row r="844" spans="1:6">
      <c r="A844">
        <v>26</v>
      </c>
      <c r="B844">
        <v>-89.13</v>
      </c>
      <c r="C844">
        <v>7466</v>
      </c>
      <c r="D844">
        <v>1994000</v>
      </c>
      <c r="E844">
        <v>1152</v>
      </c>
      <c r="F844" s="3">
        <v>1190.1226384101735</v>
      </c>
    </row>
    <row r="845" spans="1:6">
      <c r="A845">
        <v>27</v>
      </c>
      <c r="B845">
        <v>-89.016000000000005</v>
      </c>
      <c r="C845">
        <v>7466</v>
      </c>
      <c r="D845">
        <v>1994000</v>
      </c>
      <c r="E845">
        <v>1197</v>
      </c>
      <c r="F845" s="3">
        <v>1178.7015402554291</v>
      </c>
    </row>
    <row r="846" spans="1:6">
      <c r="A846">
        <v>28</v>
      </c>
      <c r="B846">
        <v>-88.896000000000001</v>
      </c>
      <c r="C846">
        <v>7466</v>
      </c>
      <c r="D846">
        <v>1994000</v>
      </c>
      <c r="E846">
        <v>1179</v>
      </c>
      <c r="F846" s="3">
        <v>1170.3204953134577</v>
      </c>
    </row>
    <row r="847" spans="1:6">
      <c r="A847">
        <v>29</v>
      </c>
      <c r="B847">
        <v>-88.790999999999997</v>
      </c>
      <c r="C847">
        <v>7466</v>
      </c>
      <c r="D847">
        <v>1994000</v>
      </c>
      <c r="E847">
        <v>1185</v>
      </c>
      <c r="F847" s="3">
        <v>1165.7347939177453</v>
      </c>
    </row>
    <row r="848" spans="1:6">
      <c r="A848">
        <v>30</v>
      </c>
      <c r="B848">
        <v>-88.671999999999997</v>
      </c>
      <c r="C848">
        <v>7466</v>
      </c>
      <c r="D848">
        <v>1994000</v>
      </c>
      <c r="E848">
        <v>1151</v>
      </c>
      <c r="F848" s="3">
        <v>1163.1264965409512</v>
      </c>
    </row>
    <row r="849" spans="1:5">
      <c r="A849">
        <v>31</v>
      </c>
      <c r="B849">
        <v>-88.56</v>
      </c>
      <c r="C849">
        <v>7466</v>
      </c>
      <c r="D849">
        <v>1994000</v>
      </c>
      <c r="E849">
        <v>1066</v>
      </c>
    </row>
    <row r="850" spans="1:5">
      <c r="A850">
        <v>32</v>
      </c>
      <c r="B850">
        <v>-88.451999999999998</v>
      </c>
      <c r="C850">
        <v>7466</v>
      </c>
      <c r="D850">
        <v>1994000</v>
      </c>
      <c r="E850">
        <v>1207</v>
      </c>
    </row>
    <row r="851" spans="1:5">
      <c r="A851" t="s">
        <v>0</v>
      </c>
    </row>
    <row r="852" spans="1:5">
      <c r="A852" t="s">
        <v>0</v>
      </c>
    </row>
    <row r="853" spans="1:5">
      <c r="A853" t="s">
        <v>0</v>
      </c>
    </row>
    <row r="854" spans="1:5">
      <c r="A854" t="s">
        <v>0</v>
      </c>
    </row>
    <row r="855" spans="1:5">
      <c r="A855" t="s">
        <v>127</v>
      </c>
    </row>
    <row r="856" spans="1:5">
      <c r="A856" t="s">
        <v>27</v>
      </c>
    </row>
    <row r="857" spans="1:5">
      <c r="A857" t="s">
        <v>3</v>
      </c>
    </row>
    <row r="858" spans="1:5">
      <c r="A858" t="s">
        <v>4</v>
      </c>
    </row>
    <row r="859" spans="1:5">
      <c r="A859" t="s">
        <v>5</v>
      </c>
    </row>
    <row r="860" spans="1:5">
      <c r="A860" t="s">
        <v>128</v>
      </c>
    </row>
    <row r="861" spans="1:5">
      <c r="A861" t="s">
        <v>7</v>
      </c>
    </row>
    <row r="862" spans="1:5">
      <c r="A862" t="s">
        <v>8</v>
      </c>
    </row>
    <row r="863" spans="1:5">
      <c r="A863" t="s">
        <v>9</v>
      </c>
    </row>
    <row r="864" spans="1:5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59</v>
      </c>
      <c r="B868" t="s">
        <v>38</v>
      </c>
      <c r="C868" t="s">
        <v>41</v>
      </c>
      <c r="D868" t="s">
        <v>58</v>
      </c>
      <c r="E868" t="s">
        <v>57</v>
      </c>
      <c r="F868" t="s">
        <v>78</v>
      </c>
    </row>
    <row r="869" spans="1:10">
      <c r="A869">
        <v>1</v>
      </c>
      <c r="B869">
        <v>-91.947999999999993</v>
      </c>
      <c r="C869">
        <v>7308</v>
      </c>
      <c r="D869">
        <v>1994000</v>
      </c>
      <c r="E869">
        <v>947</v>
      </c>
      <c r="J869" t="s">
        <v>135</v>
      </c>
    </row>
    <row r="870" spans="1:10">
      <c r="A870">
        <v>2</v>
      </c>
      <c r="B870">
        <v>-91.838999999999999</v>
      </c>
      <c r="C870">
        <v>7308</v>
      </c>
      <c r="D870">
        <v>1994000</v>
      </c>
      <c r="E870">
        <v>978</v>
      </c>
    </row>
    <row r="871" spans="1:10">
      <c r="A871">
        <v>3</v>
      </c>
      <c r="B871">
        <v>-91.724000000000004</v>
      </c>
      <c r="C871">
        <v>7308</v>
      </c>
      <c r="D871">
        <v>1994000</v>
      </c>
      <c r="E871">
        <v>961</v>
      </c>
    </row>
    <row r="872" spans="1:10">
      <c r="A872">
        <v>4</v>
      </c>
      <c r="B872">
        <v>-91.611999999999995</v>
      </c>
      <c r="C872">
        <v>7308</v>
      </c>
      <c r="D872">
        <v>1994000</v>
      </c>
      <c r="E872">
        <v>1063</v>
      </c>
      <c r="F872" s="3">
        <v>1047.2564755105323</v>
      </c>
    </row>
    <row r="873" spans="1:10">
      <c r="A873">
        <v>5</v>
      </c>
      <c r="B873">
        <v>-91.5</v>
      </c>
      <c r="C873">
        <v>7308</v>
      </c>
      <c r="D873">
        <v>1994000</v>
      </c>
      <c r="E873">
        <v>1045</v>
      </c>
      <c r="F873" s="3">
        <v>1067.9120100190969</v>
      </c>
    </row>
    <row r="874" spans="1:10">
      <c r="A874">
        <v>6</v>
      </c>
      <c r="B874">
        <v>-91.394000000000005</v>
      </c>
      <c r="C874">
        <v>7308</v>
      </c>
      <c r="D874">
        <v>1994000</v>
      </c>
      <c r="E874">
        <v>1086</v>
      </c>
      <c r="F874" s="3">
        <v>1089.6377097056613</v>
      </c>
    </row>
    <row r="875" spans="1:10">
      <c r="A875">
        <v>7</v>
      </c>
      <c r="B875">
        <v>-91.281000000000006</v>
      </c>
      <c r="C875">
        <v>7308</v>
      </c>
      <c r="D875">
        <v>1994000</v>
      </c>
      <c r="E875">
        <v>1126</v>
      </c>
      <c r="F875" s="3">
        <v>1114.896194180149</v>
      </c>
    </row>
    <row r="876" spans="1:10">
      <c r="A876">
        <v>8</v>
      </c>
      <c r="B876">
        <v>-91.165000000000006</v>
      </c>
      <c r="C876">
        <v>7308</v>
      </c>
      <c r="D876">
        <v>1994000</v>
      </c>
      <c r="E876">
        <v>1148</v>
      </c>
      <c r="F876" s="3">
        <v>1142.6369965812539</v>
      </c>
    </row>
    <row r="877" spans="1:10">
      <c r="A877">
        <v>9</v>
      </c>
      <c r="B877">
        <v>-91.049000000000007</v>
      </c>
      <c r="C877">
        <v>7308</v>
      </c>
      <c r="D877">
        <v>1994000</v>
      </c>
      <c r="E877">
        <v>1155</v>
      </c>
      <c r="F877" s="3">
        <v>1171.5529876297996</v>
      </c>
    </row>
    <row r="878" spans="1:10">
      <c r="A878">
        <v>10</v>
      </c>
      <c r="B878">
        <v>-90.933999999999997</v>
      </c>
      <c r="C878">
        <v>7308</v>
      </c>
      <c r="D878">
        <v>1994000</v>
      </c>
      <c r="E878">
        <v>1241</v>
      </c>
      <c r="F878" s="3">
        <v>1200.5364745870897</v>
      </c>
    </row>
    <row r="879" spans="1:10">
      <c r="A879">
        <v>11</v>
      </c>
      <c r="B879">
        <v>-90.823999999999998</v>
      </c>
      <c r="C879">
        <v>7308</v>
      </c>
      <c r="D879">
        <v>1994000</v>
      </c>
      <c r="E879">
        <v>1203</v>
      </c>
      <c r="F879" s="3">
        <v>1227.64579016432</v>
      </c>
    </row>
    <row r="880" spans="1:10">
      <c r="A880">
        <v>12</v>
      </c>
      <c r="B880">
        <v>-90.709000000000003</v>
      </c>
      <c r="C880">
        <v>7308</v>
      </c>
      <c r="D880">
        <v>1994000</v>
      </c>
      <c r="E880">
        <v>1244</v>
      </c>
      <c r="F880" s="3">
        <v>1254.3098753259267</v>
      </c>
    </row>
    <row r="881" spans="1:6">
      <c r="A881">
        <v>13</v>
      </c>
      <c r="B881">
        <v>-90.594999999999999</v>
      </c>
      <c r="C881">
        <v>7308</v>
      </c>
      <c r="D881">
        <v>1994000</v>
      </c>
      <c r="E881">
        <v>1297</v>
      </c>
      <c r="F881" s="3">
        <v>1277.9904747343719</v>
      </c>
    </row>
    <row r="882" spans="1:6">
      <c r="A882">
        <v>14</v>
      </c>
      <c r="B882">
        <v>-90.486999999999995</v>
      </c>
      <c r="C882">
        <v>7308</v>
      </c>
      <c r="D882">
        <v>1994000</v>
      </c>
      <c r="E882">
        <v>1276</v>
      </c>
      <c r="F882" s="3">
        <v>1296.9858416489624</v>
      </c>
    </row>
    <row r="883" spans="1:6">
      <c r="A883">
        <v>15</v>
      </c>
      <c r="B883">
        <v>-90.372</v>
      </c>
      <c r="C883">
        <v>7308</v>
      </c>
      <c r="D883">
        <v>1994000</v>
      </c>
      <c r="E883">
        <v>1270</v>
      </c>
      <c r="F883" s="3">
        <v>1312.6966778502428</v>
      </c>
    </row>
    <row r="884" spans="1:6">
      <c r="A884">
        <v>16</v>
      </c>
      <c r="B884">
        <v>-90.256</v>
      </c>
      <c r="C884">
        <v>7308</v>
      </c>
      <c r="D884">
        <v>1994000</v>
      </c>
      <c r="E884">
        <v>1321</v>
      </c>
      <c r="F884" s="3">
        <v>1323.1658777115279</v>
      </c>
    </row>
    <row r="885" spans="1:6">
      <c r="A885">
        <v>17</v>
      </c>
      <c r="B885">
        <v>-90.14</v>
      </c>
      <c r="C885">
        <v>7308</v>
      </c>
      <c r="D885">
        <v>1994000</v>
      </c>
      <c r="E885">
        <v>1475</v>
      </c>
      <c r="F885" s="3">
        <v>1327.8429968327548</v>
      </c>
    </row>
    <row r="886" spans="1:6">
      <c r="A886">
        <v>18</v>
      </c>
      <c r="B886">
        <v>-90.025000000000006</v>
      </c>
      <c r="C886">
        <v>7308</v>
      </c>
      <c r="D886">
        <v>1994000</v>
      </c>
      <c r="E886">
        <v>1304</v>
      </c>
      <c r="F886" s="3">
        <v>1326.70078448295</v>
      </c>
    </row>
    <row r="887" spans="1:6">
      <c r="A887">
        <v>19</v>
      </c>
      <c r="B887">
        <v>-89.918999999999997</v>
      </c>
      <c r="C887">
        <v>7308</v>
      </c>
      <c r="D887">
        <v>1994000</v>
      </c>
      <c r="E887">
        <v>1298</v>
      </c>
      <c r="F887" s="3">
        <v>1320.776212693024</v>
      </c>
    </row>
    <row r="888" spans="1:6">
      <c r="A888">
        <v>20</v>
      </c>
      <c r="B888">
        <v>-89.805999999999997</v>
      </c>
      <c r="C888">
        <v>7308</v>
      </c>
      <c r="D888">
        <v>1994000</v>
      </c>
      <c r="E888">
        <v>1305</v>
      </c>
      <c r="F888" s="3">
        <v>1309.8162643088992</v>
      </c>
    </row>
    <row r="889" spans="1:6">
      <c r="A889">
        <v>21</v>
      </c>
      <c r="B889">
        <v>-89.691000000000003</v>
      </c>
      <c r="C889">
        <v>7308</v>
      </c>
      <c r="D889">
        <v>1994000</v>
      </c>
      <c r="E889">
        <v>1250</v>
      </c>
      <c r="F889" s="3">
        <v>1294.5097770267034</v>
      </c>
    </row>
    <row r="890" spans="1:6">
      <c r="A890">
        <v>22</v>
      </c>
      <c r="B890">
        <v>-89.576999999999998</v>
      </c>
      <c r="C890">
        <v>7308</v>
      </c>
      <c r="D890">
        <v>1994000</v>
      </c>
      <c r="E890">
        <v>1273</v>
      </c>
      <c r="F890" s="3">
        <v>1276.157876335619</v>
      </c>
    </row>
    <row r="891" spans="1:6">
      <c r="A891">
        <v>23</v>
      </c>
      <c r="B891">
        <v>-89.457999999999998</v>
      </c>
      <c r="C891">
        <v>7308</v>
      </c>
      <c r="D891">
        <v>1994000</v>
      </c>
      <c r="E891">
        <v>1243</v>
      </c>
      <c r="F891" s="3">
        <v>1254.7633751503618</v>
      </c>
    </row>
    <row r="892" spans="1:6">
      <c r="A892">
        <v>24</v>
      </c>
      <c r="B892">
        <v>-89.341999999999999</v>
      </c>
      <c r="C892">
        <v>7308</v>
      </c>
      <c r="D892">
        <v>1994000</v>
      </c>
      <c r="E892">
        <v>1231</v>
      </c>
      <c r="F892" s="3">
        <v>1232.8439902295006</v>
      </c>
    </row>
    <row r="893" spans="1:6">
      <c r="A893">
        <v>25</v>
      </c>
      <c r="B893">
        <v>-89.234999999999999</v>
      </c>
      <c r="C893">
        <v>7308</v>
      </c>
      <c r="D893">
        <v>1994000</v>
      </c>
      <c r="E893">
        <v>1261</v>
      </c>
      <c r="F893" s="3">
        <v>1212.6097010792544</v>
      </c>
    </row>
    <row r="894" spans="1:6">
      <c r="A894">
        <v>26</v>
      </c>
      <c r="B894">
        <v>-89.13</v>
      </c>
      <c r="C894">
        <v>7308</v>
      </c>
      <c r="D894">
        <v>1994000</v>
      </c>
      <c r="E894">
        <v>1187</v>
      </c>
      <c r="F894" s="3">
        <v>1193.4584047337082</v>
      </c>
    </row>
    <row r="895" spans="1:6">
      <c r="A895">
        <v>27</v>
      </c>
      <c r="B895">
        <v>-89.016000000000005</v>
      </c>
      <c r="C895">
        <v>7308</v>
      </c>
      <c r="D895">
        <v>1994000</v>
      </c>
      <c r="E895">
        <v>1217</v>
      </c>
      <c r="F895" s="3">
        <v>1174.109046055172</v>
      </c>
    </row>
    <row r="896" spans="1:6">
      <c r="A896">
        <v>28</v>
      </c>
      <c r="B896">
        <v>-88.896000000000001</v>
      </c>
      <c r="C896">
        <v>7308</v>
      </c>
      <c r="D896">
        <v>1994000</v>
      </c>
      <c r="E896">
        <v>1119</v>
      </c>
      <c r="F896" s="3">
        <v>1155.9288884000935</v>
      </c>
    </row>
    <row r="897" spans="1:6">
      <c r="A897">
        <v>29</v>
      </c>
      <c r="B897">
        <v>-88.790999999999997</v>
      </c>
      <c r="C897">
        <v>7308</v>
      </c>
      <c r="D897">
        <v>1994000</v>
      </c>
      <c r="E897">
        <v>1134</v>
      </c>
      <c r="F897" s="3">
        <v>1142.1657340841577</v>
      </c>
    </row>
    <row r="898" spans="1:6">
      <c r="A898">
        <v>30</v>
      </c>
      <c r="B898">
        <v>-88.671999999999997</v>
      </c>
      <c r="C898">
        <v>7308</v>
      </c>
      <c r="D898">
        <v>1994000</v>
      </c>
      <c r="E898">
        <v>1133</v>
      </c>
      <c r="F898" s="3">
        <v>1129.1466424294667</v>
      </c>
    </row>
    <row r="899" spans="1:6">
      <c r="A899">
        <v>31</v>
      </c>
      <c r="B899">
        <v>-88.56</v>
      </c>
      <c r="C899">
        <v>7308</v>
      </c>
      <c r="D899">
        <v>1994000</v>
      </c>
      <c r="E899">
        <v>1187</v>
      </c>
    </row>
    <row r="900" spans="1:6">
      <c r="A900">
        <v>32</v>
      </c>
      <c r="B900">
        <v>-88.451999999999998</v>
      </c>
      <c r="C900">
        <v>7308</v>
      </c>
      <c r="D900">
        <v>1994000</v>
      </c>
      <c r="E900">
        <v>1142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129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59</v>
      </c>
      <c r="B918" t="s">
        <v>38</v>
      </c>
      <c r="C918" t="s">
        <v>41</v>
      </c>
      <c r="D918" t="s">
        <v>58</v>
      </c>
      <c r="E918" t="s">
        <v>57</v>
      </c>
      <c r="F918" t="s">
        <v>78</v>
      </c>
    </row>
    <row r="919" spans="1:10">
      <c r="A919">
        <v>1</v>
      </c>
      <c r="B919">
        <v>-91.947999999999993</v>
      </c>
      <c r="C919">
        <v>7476</v>
      </c>
      <c r="D919">
        <v>1994000</v>
      </c>
      <c r="E919">
        <v>883</v>
      </c>
      <c r="J919" t="s">
        <v>136</v>
      </c>
    </row>
    <row r="920" spans="1:10">
      <c r="A920">
        <v>2</v>
      </c>
      <c r="B920">
        <v>-91.838999999999999</v>
      </c>
      <c r="C920">
        <v>7476</v>
      </c>
      <c r="D920">
        <v>1994000</v>
      </c>
      <c r="E920">
        <v>940</v>
      </c>
    </row>
    <row r="921" spans="1:10">
      <c r="A921">
        <v>3</v>
      </c>
      <c r="B921">
        <v>-91.724000000000004</v>
      </c>
      <c r="C921">
        <v>7476</v>
      </c>
      <c r="D921">
        <v>1994000</v>
      </c>
      <c r="E921">
        <v>1011</v>
      </c>
    </row>
    <row r="922" spans="1:10">
      <c r="A922">
        <v>4</v>
      </c>
      <c r="B922">
        <v>-91.611999999999995</v>
      </c>
      <c r="C922">
        <v>7476</v>
      </c>
      <c r="D922">
        <v>1994000</v>
      </c>
      <c r="E922">
        <v>1034</v>
      </c>
      <c r="F922" s="3">
        <v>1073.9864365290102</v>
      </c>
    </row>
    <row r="923" spans="1:10">
      <c r="A923">
        <v>5</v>
      </c>
      <c r="B923">
        <v>-91.5</v>
      </c>
      <c r="C923">
        <v>7476</v>
      </c>
      <c r="D923">
        <v>1994000</v>
      </c>
      <c r="E923">
        <v>1085</v>
      </c>
      <c r="F923" s="3">
        <v>1084.1897342413956</v>
      </c>
    </row>
    <row r="924" spans="1:10">
      <c r="A924">
        <v>6</v>
      </c>
      <c r="B924">
        <v>-91.394000000000005</v>
      </c>
      <c r="C924">
        <v>7476</v>
      </c>
      <c r="D924">
        <v>1994000</v>
      </c>
      <c r="E924">
        <v>1120</v>
      </c>
      <c r="F924" s="3">
        <v>1096.2018622566118</v>
      </c>
    </row>
    <row r="925" spans="1:10">
      <c r="A925">
        <v>7</v>
      </c>
      <c r="B925">
        <v>-91.281000000000006</v>
      </c>
      <c r="C925">
        <v>7476</v>
      </c>
      <c r="D925">
        <v>1994000</v>
      </c>
      <c r="E925">
        <v>1133</v>
      </c>
      <c r="F925" s="3">
        <v>1112.0802374426726</v>
      </c>
    </row>
    <row r="926" spans="1:10">
      <c r="A926">
        <v>8</v>
      </c>
      <c r="B926">
        <v>-91.165000000000006</v>
      </c>
      <c r="C926">
        <v>7476</v>
      </c>
      <c r="D926">
        <v>1994000</v>
      </c>
      <c r="E926">
        <v>1149</v>
      </c>
      <c r="F926" s="3">
        <v>1132.1269895202022</v>
      </c>
    </row>
    <row r="927" spans="1:10">
      <c r="A927">
        <v>9</v>
      </c>
      <c r="B927">
        <v>-91.049000000000007</v>
      </c>
      <c r="C927">
        <v>7476</v>
      </c>
      <c r="D927">
        <v>1994000</v>
      </c>
      <c r="E927">
        <v>1168</v>
      </c>
      <c r="F927" s="3">
        <v>1156.1214284232751</v>
      </c>
    </row>
    <row r="928" spans="1:10">
      <c r="A928">
        <v>10</v>
      </c>
      <c r="B928">
        <v>-90.933999999999997</v>
      </c>
      <c r="C928">
        <v>7476</v>
      </c>
      <c r="D928">
        <v>1994000</v>
      </c>
      <c r="E928">
        <v>1155</v>
      </c>
      <c r="F928" s="3">
        <v>1183.4762897382006</v>
      </c>
    </row>
    <row r="929" spans="1:6">
      <c r="A929">
        <v>11</v>
      </c>
      <c r="B929">
        <v>-90.823999999999998</v>
      </c>
      <c r="C929">
        <v>7476</v>
      </c>
      <c r="D929">
        <v>1994000</v>
      </c>
      <c r="E929">
        <v>1239</v>
      </c>
      <c r="F929" s="3">
        <v>1212.1191256148941</v>
      </c>
    </row>
    <row r="930" spans="1:6">
      <c r="A930">
        <v>12</v>
      </c>
      <c r="B930">
        <v>-90.709000000000003</v>
      </c>
      <c r="C930">
        <v>7476</v>
      </c>
      <c r="D930">
        <v>1994000</v>
      </c>
      <c r="E930">
        <v>1235</v>
      </c>
      <c r="F930" s="3">
        <v>1243.1784898342507</v>
      </c>
    </row>
    <row r="931" spans="1:6">
      <c r="A931">
        <v>13</v>
      </c>
      <c r="B931">
        <v>-90.594999999999999</v>
      </c>
      <c r="C931">
        <v>7476</v>
      </c>
      <c r="D931">
        <v>1994000</v>
      </c>
      <c r="E931">
        <v>1250</v>
      </c>
      <c r="F931" s="3">
        <v>1273.1066786280733</v>
      </c>
    </row>
    <row r="932" spans="1:6">
      <c r="A932">
        <v>14</v>
      </c>
      <c r="B932">
        <v>-90.486999999999995</v>
      </c>
      <c r="C932">
        <v>7476</v>
      </c>
      <c r="D932">
        <v>1994000</v>
      </c>
      <c r="E932">
        <v>1285</v>
      </c>
      <c r="F932" s="3">
        <v>1298.5995182953943</v>
      </c>
    </row>
    <row r="933" spans="1:6">
      <c r="A933">
        <v>15</v>
      </c>
      <c r="B933">
        <v>-90.372</v>
      </c>
      <c r="C933">
        <v>7476</v>
      </c>
      <c r="D933">
        <v>1994000</v>
      </c>
      <c r="E933">
        <v>1330</v>
      </c>
      <c r="F933" s="3">
        <v>1320.5012473297268</v>
      </c>
    </row>
    <row r="934" spans="1:6">
      <c r="A934">
        <v>16</v>
      </c>
      <c r="B934">
        <v>-90.256</v>
      </c>
      <c r="C934">
        <v>7476</v>
      </c>
      <c r="D934">
        <v>1994000</v>
      </c>
      <c r="E934">
        <v>1300</v>
      </c>
      <c r="F934" s="3">
        <v>1335.2188157960734</v>
      </c>
    </row>
    <row r="935" spans="1:6">
      <c r="A935">
        <v>17</v>
      </c>
      <c r="B935">
        <v>-90.14</v>
      </c>
      <c r="C935">
        <v>7476</v>
      </c>
      <c r="D935">
        <v>1994000</v>
      </c>
      <c r="E935">
        <v>1376</v>
      </c>
      <c r="F935" s="3">
        <v>1341.3352432700522</v>
      </c>
    </row>
    <row r="936" spans="1:6">
      <c r="A936">
        <v>18</v>
      </c>
      <c r="B936">
        <v>-90.025000000000006</v>
      </c>
      <c r="C936">
        <v>7476</v>
      </c>
      <c r="D936">
        <v>1994000</v>
      </c>
      <c r="E936">
        <v>1330</v>
      </c>
      <c r="F936" s="3">
        <v>1338.7045527305563</v>
      </c>
    </row>
    <row r="937" spans="1:6">
      <c r="A937">
        <v>19</v>
      </c>
      <c r="B937">
        <v>-89.918999999999997</v>
      </c>
      <c r="C937">
        <v>7476</v>
      </c>
      <c r="D937">
        <v>1994000</v>
      </c>
      <c r="E937">
        <v>1430</v>
      </c>
      <c r="F937" s="3">
        <v>1329.2914318516134</v>
      </c>
    </row>
    <row r="938" spans="1:6">
      <c r="A938">
        <v>20</v>
      </c>
      <c r="B938">
        <v>-89.805999999999997</v>
      </c>
      <c r="C938">
        <v>7476</v>
      </c>
      <c r="D938">
        <v>1994000</v>
      </c>
      <c r="E938">
        <v>1249</v>
      </c>
      <c r="F938" s="3">
        <v>1313.3444445132907</v>
      </c>
    </row>
    <row r="939" spans="1:6">
      <c r="A939">
        <v>21</v>
      </c>
      <c r="B939">
        <v>-89.691000000000003</v>
      </c>
      <c r="C939">
        <v>7476</v>
      </c>
      <c r="D939">
        <v>1994000</v>
      </c>
      <c r="E939">
        <v>1304</v>
      </c>
      <c r="F939" s="3">
        <v>1292.937417397661</v>
      </c>
    </row>
    <row r="940" spans="1:6">
      <c r="A940">
        <v>22</v>
      </c>
      <c r="B940">
        <v>-89.576999999999998</v>
      </c>
      <c r="C940">
        <v>7476</v>
      </c>
      <c r="D940">
        <v>1994000</v>
      </c>
      <c r="E940">
        <v>1249</v>
      </c>
      <c r="F940" s="3">
        <v>1270.8632659189168</v>
      </c>
    </row>
    <row r="941" spans="1:6">
      <c r="A941">
        <v>23</v>
      </c>
      <c r="B941">
        <v>-89.457999999999998</v>
      </c>
      <c r="C941">
        <v>7476</v>
      </c>
      <c r="D941">
        <v>1994000</v>
      </c>
      <c r="E941">
        <v>1271</v>
      </c>
      <c r="F941" s="3">
        <v>1248.1912184951509</v>
      </c>
    </row>
    <row r="942" spans="1:6">
      <c r="A942">
        <v>24</v>
      </c>
      <c r="B942">
        <v>-89.341999999999999</v>
      </c>
      <c r="C942">
        <v>7476</v>
      </c>
      <c r="D942">
        <v>1994000</v>
      </c>
      <c r="E942">
        <v>1206</v>
      </c>
      <c r="F942" s="3">
        <v>1228.2837352820588</v>
      </c>
    </row>
    <row r="943" spans="1:6">
      <c r="A943">
        <v>25</v>
      </c>
      <c r="B943">
        <v>-89.234999999999999</v>
      </c>
      <c r="C943">
        <v>7476</v>
      </c>
      <c r="D943">
        <v>1994000</v>
      </c>
      <c r="E943">
        <v>1206</v>
      </c>
      <c r="F943" s="3">
        <v>1212.8795945455261</v>
      </c>
    </row>
    <row r="944" spans="1:6">
      <c r="A944">
        <v>26</v>
      </c>
      <c r="B944">
        <v>-89.13</v>
      </c>
      <c r="C944">
        <v>7476</v>
      </c>
      <c r="D944">
        <v>1994000</v>
      </c>
      <c r="E944">
        <v>1148</v>
      </c>
      <c r="F944" s="3">
        <v>1200.9725036317725</v>
      </c>
    </row>
    <row r="945" spans="1:6">
      <c r="A945">
        <v>27</v>
      </c>
      <c r="B945">
        <v>-89.016000000000005</v>
      </c>
      <c r="C945">
        <v>7476</v>
      </c>
      <c r="D945">
        <v>1994000</v>
      </c>
      <c r="E945">
        <v>1258</v>
      </c>
      <c r="F945" s="3">
        <v>1191.6851442411344</v>
      </c>
    </row>
    <row r="946" spans="1:6">
      <c r="A946">
        <v>28</v>
      </c>
      <c r="B946">
        <v>-88.896000000000001</v>
      </c>
      <c r="C946">
        <v>7476</v>
      </c>
      <c r="D946">
        <v>1994000</v>
      </c>
      <c r="E946">
        <v>1224</v>
      </c>
      <c r="F946" s="3">
        <v>1185.656437543639</v>
      </c>
    </row>
    <row r="947" spans="1:6">
      <c r="A947">
        <v>29</v>
      </c>
      <c r="B947">
        <v>-88.790999999999997</v>
      </c>
      <c r="C947">
        <v>7476</v>
      </c>
      <c r="D947">
        <v>1994000</v>
      </c>
      <c r="E947">
        <v>1183</v>
      </c>
      <c r="F947" s="3">
        <v>1183.0466470900856</v>
      </c>
    </row>
    <row r="948" spans="1:6">
      <c r="A948">
        <v>30</v>
      </c>
      <c r="B948">
        <v>-88.671999999999997</v>
      </c>
      <c r="C948">
        <v>7476</v>
      </c>
      <c r="D948">
        <v>1994000</v>
      </c>
      <c r="E948">
        <v>1150</v>
      </c>
      <c r="F948" s="3">
        <v>1182.4525965352534</v>
      </c>
    </row>
    <row r="949" spans="1:6">
      <c r="A949">
        <v>31</v>
      </c>
      <c r="B949">
        <v>-88.56</v>
      </c>
      <c r="C949">
        <v>7476</v>
      </c>
      <c r="D949">
        <v>1994000</v>
      </c>
      <c r="E949">
        <v>1209</v>
      </c>
    </row>
    <row r="950" spans="1:6">
      <c r="A950">
        <v>32</v>
      </c>
      <c r="B950">
        <v>-88.451999999999998</v>
      </c>
      <c r="C950">
        <v>7476</v>
      </c>
      <c r="D950">
        <v>1994000</v>
      </c>
      <c r="E950">
        <v>1164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137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138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59</v>
      </c>
      <c r="B968" t="s">
        <v>38</v>
      </c>
      <c r="C968" t="s">
        <v>41</v>
      </c>
      <c r="D968" t="s">
        <v>58</v>
      </c>
      <c r="E968" t="s">
        <v>57</v>
      </c>
      <c r="F968" t="s">
        <v>78</v>
      </c>
    </row>
    <row r="969" spans="1:10">
      <c r="A969">
        <v>1</v>
      </c>
      <c r="B969">
        <v>-91.947999999999993</v>
      </c>
      <c r="C969">
        <v>7601</v>
      </c>
      <c r="D969">
        <v>1994000</v>
      </c>
      <c r="E969">
        <v>962</v>
      </c>
      <c r="J969" t="s">
        <v>178</v>
      </c>
    </row>
    <row r="970" spans="1:10">
      <c r="A970">
        <v>2</v>
      </c>
      <c r="B970">
        <v>-91.838999999999999</v>
      </c>
      <c r="C970">
        <v>7601</v>
      </c>
      <c r="D970">
        <v>1994000</v>
      </c>
      <c r="E970">
        <v>1020</v>
      </c>
    </row>
    <row r="971" spans="1:10">
      <c r="A971">
        <v>3</v>
      </c>
      <c r="B971">
        <v>-91.724000000000004</v>
      </c>
      <c r="C971">
        <v>7601</v>
      </c>
      <c r="D971">
        <v>1994000</v>
      </c>
      <c r="E971">
        <v>985</v>
      </c>
    </row>
    <row r="972" spans="1:10">
      <c r="A972">
        <v>4</v>
      </c>
      <c r="B972">
        <v>-91.611999999999995</v>
      </c>
      <c r="C972">
        <v>7601</v>
      </c>
      <c r="D972">
        <v>1994000</v>
      </c>
      <c r="E972">
        <v>1036</v>
      </c>
      <c r="F972" s="3"/>
    </row>
    <row r="973" spans="1:10">
      <c r="A973">
        <v>5</v>
      </c>
      <c r="B973">
        <v>-91.5</v>
      </c>
      <c r="C973">
        <v>7601</v>
      </c>
      <c r="D973">
        <v>1994000</v>
      </c>
      <c r="E973">
        <v>1018</v>
      </c>
      <c r="F973" s="3"/>
    </row>
    <row r="974" spans="1:10">
      <c r="A974">
        <v>6</v>
      </c>
      <c r="B974">
        <v>-91.394000000000005</v>
      </c>
      <c r="C974">
        <v>7601</v>
      </c>
      <c r="D974">
        <v>1994000</v>
      </c>
      <c r="E974">
        <v>1117</v>
      </c>
      <c r="F974" s="3">
        <v>1113.9291274267773</v>
      </c>
    </row>
    <row r="975" spans="1:10">
      <c r="A975">
        <v>7</v>
      </c>
      <c r="B975">
        <v>-91.281000000000006</v>
      </c>
      <c r="C975">
        <v>7601</v>
      </c>
      <c r="D975">
        <v>1994000</v>
      </c>
      <c r="E975">
        <v>1141</v>
      </c>
      <c r="F975" s="3">
        <v>1125.3318886250111</v>
      </c>
    </row>
    <row r="976" spans="1:10">
      <c r="A976">
        <v>8</v>
      </c>
      <c r="B976">
        <v>-91.165000000000006</v>
      </c>
      <c r="C976">
        <v>7601</v>
      </c>
      <c r="D976">
        <v>1994000</v>
      </c>
      <c r="E976">
        <v>1112</v>
      </c>
      <c r="F976" s="3">
        <v>1141.4228080776561</v>
      </c>
    </row>
    <row r="977" spans="1:6">
      <c r="A977">
        <v>9</v>
      </c>
      <c r="B977">
        <v>-91.049000000000007</v>
      </c>
      <c r="C977">
        <v>7601</v>
      </c>
      <c r="D977">
        <v>1994000</v>
      </c>
      <c r="E977">
        <v>1182</v>
      </c>
      <c r="F977" s="3">
        <v>1163.3188443596055</v>
      </c>
    </row>
    <row r="978" spans="1:6">
      <c r="A978">
        <v>10</v>
      </c>
      <c r="B978">
        <v>-90.933999999999997</v>
      </c>
      <c r="C978">
        <v>7601</v>
      </c>
      <c r="D978">
        <v>1994000</v>
      </c>
      <c r="E978">
        <v>1193</v>
      </c>
      <c r="F978" s="3">
        <v>1191.5402358996421</v>
      </c>
    </row>
    <row r="979" spans="1:6">
      <c r="A979">
        <v>11</v>
      </c>
      <c r="B979">
        <v>-90.823999999999998</v>
      </c>
      <c r="C979">
        <v>7601</v>
      </c>
      <c r="D979">
        <v>1994000</v>
      </c>
      <c r="E979">
        <v>1204</v>
      </c>
      <c r="F979" s="3">
        <v>1224.2324018425438</v>
      </c>
    </row>
    <row r="980" spans="1:6">
      <c r="A980">
        <v>12</v>
      </c>
      <c r="B980">
        <v>-90.709000000000003</v>
      </c>
      <c r="C980">
        <v>7601</v>
      </c>
      <c r="D980">
        <v>1994000</v>
      </c>
      <c r="E980">
        <v>1233</v>
      </c>
      <c r="F980" s="3">
        <v>1262.3659461404284</v>
      </c>
    </row>
    <row r="981" spans="1:6">
      <c r="A981">
        <v>13</v>
      </c>
      <c r="B981">
        <v>-90.594999999999999</v>
      </c>
      <c r="C981">
        <v>7601</v>
      </c>
      <c r="D981">
        <v>1994000</v>
      </c>
      <c r="E981">
        <v>1342</v>
      </c>
      <c r="F981" s="3">
        <v>1300.4512503414708</v>
      </c>
    </row>
    <row r="982" spans="1:6">
      <c r="A982">
        <v>14</v>
      </c>
      <c r="B982">
        <v>-90.486999999999995</v>
      </c>
      <c r="C982">
        <v>7601</v>
      </c>
      <c r="D982">
        <v>1994000</v>
      </c>
      <c r="E982">
        <v>1384</v>
      </c>
      <c r="F982" s="3">
        <v>1332.3534809589278</v>
      </c>
    </row>
    <row r="983" spans="1:6">
      <c r="A983">
        <v>15</v>
      </c>
      <c r="B983">
        <v>-90.372</v>
      </c>
      <c r="C983">
        <v>7601</v>
      </c>
      <c r="D983">
        <v>1994000</v>
      </c>
      <c r="E983">
        <v>1324</v>
      </c>
      <c r="F983" s="3">
        <v>1357.0287945323714</v>
      </c>
    </row>
    <row r="984" spans="1:6">
      <c r="A984">
        <v>16</v>
      </c>
      <c r="B984">
        <v>-90.256</v>
      </c>
      <c r="C984">
        <v>7601</v>
      </c>
      <c r="D984">
        <v>1994000</v>
      </c>
      <c r="E984">
        <v>1333</v>
      </c>
      <c r="F984" s="3">
        <v>1368.4507582742942</v>
      </c>
    </row>
    <row r="985" spans="1:6">
      <c r="A985">
        <v>17</v>
      </c>
      <c r="B985">
        <v>-90.14</v>
      </c>
      <c r="C985">
        <v>7601</v>
      </c>
      <c r="D985">
        <v>1994000</v>
      </c>
      <c r="E985">
        <v>1372</v>
      </c>
      <c r="F985" s="3">
        <v>1365.0206231622292</v>
      </c>
    </row>
    <row r="986" spans="1:6">
      <c r="A986">
        <v>18</v>
      </c>
      <c r="B986">
        <v>-90.025000000000006</v>
      </c>
      <c r="C986">
        <v>7601</v>
      </c>
      <c r="D986">
        <v>1994000</v>
      </c>
      <c r="E986">
        <v>1364</v>
      </c>
      <c r="F986" s="3">
        <v>1348.6074024459383</v>
      </c>
    </row>
    <row r="987" spans="1:6">
      <c r="A987">
        <v>19</v>
      </c>
      <c r="B987">
        <v>-89.918999999999997</v>
      </c>
      <c r="C987">
        <v>7601</v>
      </c>
      <c r="D987">
        <v>1994000</v>
      </c>
      <c r="E987">
        <v>1318</v>
      </c>
      <c r="F987" s="3">
        <v>1325.4609212248165</v>
      </c>
    </row>
    <row r="988" spans="1:6">
      <c r="A988">
        <v>20</v>
      </c>
      <c r="B988">
        <v>-89.805999999999997</v>
      </c>
      <c r="C988">
        <v>7601</v>
      </c>
      <c r="D988">
        <v>1994000</v>
      </c>
      <c r="E988">
        <v>1316</v>
      </c>
      <c r="F988" s="3">
        <v>1296.9868683903769</v>
      </c>
    </row>
    <row r="989" spans="1:6">
      <c r="A989">
        <v>21</v>
      </c>
      <c r="B989">
        <v>-89.691000000000003</v>
      </c>
      <c r="C989">
        <v>7601</v>
      </c>
      <c r="D989">
        <v>1994000</v>
      </c>
      <c r="E989">
        <v>1264</v>
      </c>
      <c r="F989" s="3">
        <v>1268.7197812536606</v>
      </c>
    </row>
    <row r="990" spans="1:6">
      <c r="A990">
        <v>22</v>
      </c>
      <c r="B990">
        <v>-89.576999999999998</v>
      </c>
      <c r="C990">
        <v>7601</v>
      </c>
      <c r="D990">
        <v>1994000</v>
      </c>
      <c r="E990">
        <v>1229</v>
      </c>
      <c r="F990" s="3">
        <v>1244.9805897406586</v>
      </c>
    </row>
    <row r="991" spans="1:6">
      <c r="A991">
        <v>23</v>
      </c>
      <c r="B991">
        <v>-89.457999999999998</v>
      </c>
      <c r="C991">
        <v>7601</v>
      </c>
      <c r="D991">
        <v>1994000</v>
      </c>
      <c r="E991">
        <v>1235</v>
      </c>
      <c r="F991" s="3">
        <v>1226.716791267294</v>
      </c>
    </row>
    <row r="992" spans="1:6">
      <c r="A992">
        <v>24</v>
      </c>
      <c r="B992">
        <v>-89.341999999999999</v>
      </c>
      <c r="C992">
        <v>7601</v>
      </c>
      <c r="D992">
        <v>1994000</v>
      </c>
      <c r="E992">
        <v>1224</v>
      </c>
      <c r="F992" s="3">
        <v>1215.5371780927371</v>
      </c>
    </row>
    <row r="993" spans="1:6">
      <c r="A993">
        <v>25</v>
      </c>
      <c r="B993">
        <v>-89.234999999999999</v>
      </c>
      <c r="C993">
        <v>7601</v>
      </c>
      <c r="D993">
        <v>1994000</v>
      </c>
      <c r="E993">
        <v>1205</v>
      </c>
      <c r="F993" s="3">
        <v>1210.2278930999007</v>
      </c>
    </row>
    <row r="994" spans="1:6">
      <c r="A994">
        <v>26</v>
      </c>
      <c r="B994">
        <v>-89.13</v>
      </c>
      <c r="C994">
        <v>7601</v>
      </c>
      <c r="D994">
        <v>1994000</v>
      </c>
      <c r="E994">
        <v>1189</v>
      </c>
      <c r="F994" s="3">
        <v>1208.5880814644713</v>
      </c>
    </row>
    <row r="995" spans="1:6">
      <c r="A995">
        <v>27</v>
      </c>
      <c r="B995">
        <v>-89.016000000000005</v>
      </c>
      <c r="C995">
        <v>7601</v>
      </c>
      <c r="D995">
        <v>1994000</v>
      </c>
      <c r="E995">
        <v>1241</v>
      </c>
      <c r="F995" s="3">
        <v>1209.5781085025101</v>
      </c>
    </row>
    <row r="996" spans="1:6">
      <c r="A996">
        <v>28</v>
      </c>
      <c r="B996">
        <v>-88.896000000000001</v>
      </c>
      <c r="C996">
        <v>7601</v>
      </c>
      <c r="D996">
        <v>1994000</v>
      </c>
      <c r="E996">
        <v>1216</v>
      </c>
      <c r="F996" s="3">
        <v>1212.5539389450862</v>
      </c>
    </row>
    <row r="997" spans="1:6">
      <c r="A997">
        <v>29</v>
      </c>
      <c r="B997">
        <v>-88.790999999999997</v>
      </c>
      <c r="C997">
        <v>7601</v>
      </c>
      <c r="D997">
        <v>1994000</v>
      </c>
      <c r="E997">
        <v>1201</v>
      </c>
      <c r="F997" s="3">
        <v>1216.0776137673442</v>
      </c>
    </row>
    <row r="998" spans="1:6">
      <c r="A998">
        <v>30</v>
      </c>
      <c r="B998">
        <v>-88.671999999999997</v>
      </c>
      <c r="C998">
        <v>7601</v>
      </c>
      <c r="D998">
        <v>1994000</v>
      </c>
      <c r="E998">
        <v>1116</v>
      </c>
      <c r="F998" s="3"/>
    </row>
    <row r="999" spans="1:6">
      <c r="A999">
        <v>31</v>
      </c>
      <c r="B999">
        <v>-88.56</v>
      </c>
      <c r="C999">
        <v>7601</v>
      </c>
      <c r="D999">
        <v>1994000</v>
      </c>
      <c r="E999">
        <v>1161</v>
      </c>
    </row>
    <row r="1000" spans="1:6">
      <c r="A1000">
        <v>32</v>
      </c>
      <c r="B1000">
        <v>-88.451999999999998</v>
      </c>
      <c r="C1000">
        <v>7601</v>
      </c>
      <c r="D1000">
        <v>1994000</v>
      </c>
      <c r="E1000">
        <v>1170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139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140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59</v>
      </c>
      <c r="B1018" t="s">
        <v>38</v>
      </c>
      <c r="C1018" t="s">
        <v>41</v>
      </c>
      <c r="D1018" t="s">
        <v>58</v>
      </c>
      <c r="E1018" t="s">
        <v>57</v>
      </c>
      <c r="F1018" t="s">
        <v>78</v>
      </c>
    </row>
    <row r="1019" spans="1:10">
      <c r="A1019">
        <v>1</v>
      </c>
      <c r="B1019">
        <v>-91.947999999999993</v>
      </c>
      <c r="C1019">
        <v>7232</v>
      </c>
      <c r="D1019">
        <v>1994000</v>
      </c>
      <c r="E1019">
        <v>999</v>
      </c>
      <c r="J1019" t="s">
        <v>179</v>
      </c>
    </row>
    <row r="1020" spans="1:10">
      <c r="A1020">
        <v>2</v>
      </c>
      <c r="B1020">
        <v>-91.838999999999999</v>
      </c>
      <c r="C1020">
        <v>7232</v>
      </c>
      <c r="D1020">
        <v>1994000</v>
      </c>
      <c r="E1020">
        <v>986</v>
      </c>
    </row>
    <row r="1021" spans="1:10">
      <c r="A1021">
        <v>3</v>
      </c>
      <c r="B1021">
        <v>-91.724000000000004</v>
      </c>
      <c r="C1021">
        <v>7232</v>
      </c>
      <c r="D1021">
        <v>1994000</v>
      </c>
      <c r="E1021">
        <v>994</v>
      </c>
    </row>
    <row r="1022" spans="1:10">
      <c r="A1022">
        <v>4</v>
      </c>
      <c r="B1022">
        <v>-91.611999999999995</v>
      </c>
      <c r="C1022">
        <v>7232</v>
      </c>
      <c r="D1022">
        <v>1994000</v>
      </c>
      <c r="E1022">
        <v>1064</v>
      </c>
      <c r="F1022" s="3">
        <v>1074.7282456665657</v>
      </c>
    </row>
    <row r="1023" spans="1:10">
      <c r="A1023">
        <v>5</v>
      </c>
      <c r="B1023">
        <v>-91.5</v>
      </c>
      <c r="C1023">
        <v>7232</v>
      </c>
      <c r="D1023">
        <v>1994000</v>
      </c>
      <c r="E1023">
        <v>1052</v>
      </c>
      <c r="F1023" s="3">
        <v>1082.505542281488</v>
      </c>
    </row>
    <row r="1024" spans="1:10">
      <c r="A1024">
        <v>6</v>
      </c>
      <c r="B1024">
        <v>-91.394000000000005</v>
      </c>
      <c r="C1024">
        <v>7232</v>
      </c>
      <c r="D1024">
        <v>1994000</v>
      </c>
      <c r="E1024">
        <v>1107</v>
      </c>
      <c r="F1024" s="3">
        <v>1091.9328211627533</v>
      </c>
    </row>
    <row r="1025" spans="1:6">
      <c r="A1025">
        <v>7</v>
      </c>
      <c r="B1025">
        <v>-91.281000000000006</v>
      </c>
      <c r="C1025">
        <v>7232</v>
      </c>
      <c r="D1025">
        <v>1994000</v>
      </c>
      <c r="E1025">
        <v>1097</v>
      </c>
      <c r="F1025" s="3">
        <v>1105.2640598661674</v>
      </c>
    </row>
    <row r="1026" spans="1:6">
      <c r="A1026">
        <v>8</v>
      </c>
      <c r="B1026">
        <v>-91.165000000000006</v>
      </c>
      <c r="C1026">
        <v>7232</v>
      </c>
      <c r="D1026">
        <v>1994000</v>
      </c>
      <c r="E1026">
        <v>1184</v>
      </c>
      <c r="F1026" s="3">
        <v>1123.7778458888358</v>
      </c>
    </row>
    <row r="1027" spans="1:6">
      <c r="A1027">
        <v>9</v>
      </c>
      <c r="B1027">
        <v>-91.049000000000007</v>
      </c>
      <c r="C1027">
        <v>7232</v>
      </c>
      <c r="D1027">
        <v>1994000</v>
      </c>
      <c r="E1027">
        <v>1190</v>
      </c>
      <c r="F1027" s="3">
        <v>1148.4221962612301</v>
      </c>
    </row>
    <row r="1028" spans="1:6">
      <c r="A1028">
        <v>10</v>
      </c>
      <c r="B1028">
        <v>-90.933999999999997</v>
      </c>
      <c r="C1028">
        <v>7232</v>
      </c>
      <c r="D1028">
        <v>1994000</v>
      </c>
      <c r="E1028">
        <v>1128</v>
      </c>
      <c r="F1028" s="3">
        <v>1179.5774216552702</v>
      </c>
    </row>
    <row r="1029" spans="1:6">
      <c r="A1029">
        <v>11</v>
      </c>
      <c r="B1029">
        <v>-90.823999999999998</v>
      </c>
      <c r="C1029">
        <v>7232</v>
      </c>
      <c r="D1029">
        <v>1994000</v>
      </c>
      <c r="E1029">
        <v>1204</v>
      </c>
      <c r="F1029" s="3">
        <v>1215.2918584990477</v>
      </c>
    </row>
    <row r="1030" spans="1:6">
      <c r="A1030">
        <v>12</v>
      </c>
      <c r="B1030">
        <v>-90.709000000000003</v>
      </c>
      <c r="C1030">
        <v>7232</v>
      </c>
      <c r="D1030">
        <v>1994000</v>
      </c>
      <c r="E1030">
        <v>1233</v>
      </c>
      <c r="F1030" s="3">
        <v>1257.0566317685557</v>
      </c>
    </row>
    <row r="1031" spans="1:6">
      <c r="A1031">
        <v>13</v>
      </c>
      <c r="B1031">
        <v>-90.594999999999999</v>
      </c>
      <c r="C1031">
        <v>7232</v>
      </c>
      <c r="D1031">
        <v>1994000</v>
      </c>
      <c r="E1031">
        <v>1340</v>
      </c>
      <c r="F1031" s="3">
        <v>1299.6670419987761</v>
      </c>
    </row>
    <row r="1032" spans="1:6">
      <c r="A1032">
        <v>14</v>
      </c>
      <c r="B1032">
        <v>-90.486999999999995</v>
      </c>
      <c r="C1032">
        <v>7232</v>
      </c>
      <c r="D1032">
        <v>1994000</v>
      </c>
      <c r="E1032">
        <v>1308</v>
      </c>
      <c r="F1032" s="3">
        <v>1337.1267693901852</v>
      </c>
    </row>
    <row r="1033" spans="1:6">
      <c r="A1033">
        <v>15</v>
      </c>
      <c r="B1033">
        <v>-90.372</v>
      </c>
      <c r="C1033">
        <v>7232</v>
      </c>
      <c r="D1033">
        <v>1994000</v>
      </c>
      <c r="E1033">
        <v>1407</v>
      </c>
      <c r="F1033" s="3">
        <v>1369.2283239089559</v>
      </c>
    </row>
    <row r="1034" spans="1:6">
      <c r="A1034">
        <v>16</v>
      </c>
      <c r="B1034">
        <v>-90.256</v>
      </c>
      <c r="C1034">
        <v>7232</v>
      </c>
      <c r="D1034">
        <v>1994000</v>
      </c>
      <c r="E1034">
        <v>1364</v>
      </c>
      <c r="F1034" s="3">
        <v>1389.2485635962605</v>
      </c>
    </row>
    <row r="1035" spans="1:6">
      <c r="A1035">
        <v>17</v>
      </c>
      <c r="B1035">
        <v>-90.14</v>
      </c>
      <c r="C1035">
        <v>7232</v>
      </c>
      <c r="D1035">
        <v>1994000</v>
      </c>
      <c r="E1035">
        <v>1437</v>
      </c>
      <c r="F1035" s="3">
        <v>1394.3093990417726</v>
      </c>
    </row>
    <row r="1036" spans="1:6">
      <c r="A1036">
        <v>18</v>
      </c>
      <c r="B1036">
        <v>-90.025000000000006</v>
      </c>
      <c r="C1036">
        <v>7232</v>
      </c>
      <c r="D1036">
        <v>1994000</v>
      </c>
      <c r="E1036">
        <v>1320</v>
      </c>
      <c r="F1036" s="3">
        <v>1384.5236806864707</v>
      </c>
    </row>
    <row r="1037" spans="1:6">
      <c r="A1037">
        <v>19</v>
      </c>
      <c r="B1037">
        <v>-89.918999999999997</v>
      </c>
      <c r="C1037">
        <v>7232</v>
      </c>
      <c r="D1037">
        <v>1994000</v>
      </c>
      <c r="E1037">
        <v>1372</v>
      </c>
      <c r="F1037" s="3">
        <v>1364.5147076633812</v>
      </c>
    </row>
    <row r="1038" spans="1:6">
      <c r="A1038">
        <v>20</v>
      </c>
      <c r="B1038">
        <v>-89.805999999999997</v>
      </c>
      <c r="C1038">
        <v>7232</v>
      </c>
      <c r="D1038">
        <v>1994000</v>
      </c>
      <c r="E1038">
        <v>1397</v>
      </c>
      <c r="F1038" s="3">
        <v>1335.3556911959663</v>
      </c>
    </row>
    <row r="1039" spans="1:6">
      <c r="A1039">
        <v>21</v>
      </c>
      <c r="B1039">
        <v>-89.691000000000003</v>
      </c>
      <c r="C1039">
        <v>7232</v>
      </c>
      <c r="D1039">
        <v>1994000</v>
      </c>
      <c r="E1039">
        <v>1305</v>
      </c>
      <c r="F1039" s="3">
        <v>1302.1144653519875</v>
      </c>
    </row>
    <row r="1040" spans="1:6">
      <c r="A1040">
        <v>22</v>
      </c>
      <c r="B1040">
        <v>-89.576999999999998</v>
      </c>
      <c r="C1040">
        <v>7232</v>
      </c>
      <c r="D1040">
        <v>1994000</v>
      </c>
      <c r="E1040">
        <v>1232</v>
      </c>
      <c r="F1040" s="3">
        <v>1270.1116398928905</v>
      </c>
    </row>
    <row r="1041" spans="1:6">
      <c r="A1041">
        <v>23</v>
      </c>
      <c r="B1041">
        <v>-89.457999999999998</v>
      </c>
      <c r="C1041">
        <v>7232</v>
      </c>
      <c r="D1041">
        <v>1994000</v>
      </c>
      <c r="E1041">
        <v>1234</v>
      </c>
      <c r="F1041" s="3">
        <v>1241.3334734561713</v>
      </c>
    </row>
    <row r="1042" spans="1:6">
      <c r="A1042">
        <v>24</v>
      </c>
      <c r="B1042">
        <v>-89.341999999999999</v>
      </c>
      <c r="C1042">
        <v>7232</v>
      </c>
      <c r="D1042">
        <v>1994000</v>
      </c>
      <c r="E1042">
        <v>1212</v>
      </c>
      <c r="F1042" s="3">
        <v>1219.7697324913033</v>
      </c>
    </row>
    <row r="1043" spans="1:6">
      <c r="A1043">
        <v>25</v>
      </c>
      <c r="B1043">
        <v>-89.234999999999999</v>
      </c>
      <c r="C1043">
        <v>7232</v>
      </c>
      <c r="D1043">
        <v>1994000</v>
      </c>
      <c r="E1043">
        <v>1214</v>
      </c>
      <c r="F1043" s="3">
        <v>1205.9250578577717</v>
      </c>
    </row>
    <row r="1044" spans="1:6">
      <c r="A1044">
        <v>26</v>
      </c>
      <c r="B1044">
        <v>-89.13</v>
      </c>
      <c r="C1044">
        <v>7232</v>
      </c>
      <c r="D1044">
        <v>1994000</v>
      </c>
      <c r="E1044">
        <v>1187</v>
      </c>
      <c r="F1044" s="3">
        <v>1197.4712394189842</v>
      </c>
    </row>
    <row r="1045" spans="1:6">
      <c r="A1045">
        <v>27</v>
      </c>
      <c r="B1045">
        <v>-89.016000000000005</v>
      </c>
      <c r="C1045">
        <v>7232</v>
      </c>
      <c r="D1045">
        <v>1994000</v>
      </c>
      <c r="E1045">
        <v>1234</v>
      </c>
      <c r="F1045" s="3">
        <v>1192.9821719826616</v>
      </c>
    </row>
    <row r="1046" spans="1:6">
      <c r="A1046">
        <v>28</v>
      </c>
      <c r="B1046">
        <v>-88.896000000000001</v>
      </c>
      <c r="C1046">
        <v>7232</v>
      </c>
      <c r="D1046">
        <v>1994000</v>
      </c>
      <c r="E1046">
        <v>1196</v>
      </c>
      <c r="F1046" s="3">
        <v>1192.1313259274964</v>
      </c>
    </row>
    <row r="1047" spans="1:6">
      <c r="A1047">
        <v>29</v>
      </c>
      <c r="B1047">
        <v>-88.790999999999997</v>
      </c>
      <c r="C1047">
        <v>7232</v>
      </c>
      <c r="D1047">
        <v>1994000</v>
      </c>
      <c r="E1047">
        <v>1219</v>
      </c>
      <c r="F1047" s="3">
        <v>1193.5823773045124</v>
      </c>
    </row>
    <row r="1048" spans="1:6">
      <c r="A1048">
        <v>30</v>
      </c>
      <c r="B1048">
        <v>-88.671999999999997</v>
      </c>
      <c r="C1048">
        <v>7232</v>
      </c>
      <c r="D1048">
        <v>1994000</v>
      </c>
      <c r="E1048">
        <v>1152</v>
      </c>
      <c r="F1048" s="3">
        <v>1196.7572557949845</v>
      </c>
    </row>
    <row r="1049" spans="1:6">
      <c r="A1049">
        <v>31</v>
      </c>
      <c r="B1049">
        <v>-88.56</v>
      </c>
      <c r="C1049">
        <v>7232</v>
      </c>
      <c r="D1049">
        <v>1994000</v>
      </c>
      <c r="E1049">
        <v>1171</v>
      </c>
    </row>
    <row r="1050" spans="1:6">
      <c r="A1050">
        <v>32</v>
      </c>
      <c r="B1050">
        <v>-88.451999999999998</v>
      </c>
      <c r="C1050">
        <v>7232</v>
      </c>
      <c r="D1050">
        <v>1994000</v>
      </c>
      <c r="E1050">
        <v>1219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59</v>
      </c>
      <c r="B1068" t="s">
        <v>38</v>
      </c>
      <c r="C1068" t="s">
        <v>41</v>
      </c>
      <c r="D1068" t="s">
        <v>58</v>
      </c>
      <c r="E1068" t="s">
        <v>57</v>
      </c>
      <c r="F1068" t="s">
        <v>78</v>
      </c>
    </row>
    <row r="1069" spans="1:10">
      <c r="A1069">
        <v>1</v>
      </c>
      <c r="B1069">
        <v>-91.947999999999993</v>
      </c>
      <c r="C1069">
        <v>7408</v>
      </c>
      <c r="D1069">
        <v>1994000</v>
      </c>
      <c r="E1069">
        <v>914</v>
      </c>
      <c r="J1069" t="s">
        <v>180</v>
      </c>
    </row>
    <row r="1070" spans="1:10">
      <c r="A1070">
        <v>2</v>
      </c>
      <c r="B1070">
        <v>-91.838999999999999</v>
      </c>
      <c r="C1070">
        <v>7408</v>
      </c>
      <c r="D1070">
        <v>1994000</v>
      </c>
      <c r="E1070">
        <v>972</v>
      </c>
    </row>
    <row r="1071" spans="1:10">
      <c r="A1071">
        <v>3</v>
      </c>
      <c r="B1071">
        <v>-91.724000000000004</v>
      </c>
      <c r="C1071">
        <v>7408</v>
      </c>
      <c r="D1071">
        <v>1994000</v>
      </c>
      <c r="E1071">
        <v>983</v>
      </c>
    </row>
    <row r="1072" spans="1:10">
      <c r="A1072">
        <v>4</v>
      </c>
      <c r="B1072">
        <v>-91.611999999999995</v>
      </c>
      <c r="C1072">
        <v>7408</v>
      </c>
      <c r="D1072">
        <v>1994000</v>
      </c>
      <c r="E1072">
        <v>1044</v>
      </c>
      <c r="F1072" s="3">
        <v>1099.3231372563155</v>
      </c>
    </row>
    <row r="1073" spans="1:6">
      <c r="A1073">
        <v>5</v>
      </c>
      <c r="B1073">
        <v>-91.5</v>
      </c>
      <c r="C1073">
        <v>7408</v>
      </c>
      <c r="D1073">
        <v>1994000</v>
      </c>
      <c r="E1073">
        <v>1092</v>
      </c>
      <c r="F1073" s="3">
        <v>1107.5065498047138</v>
      </c>
    </row>
    <row r="1074" spans="1:6">
      <c r="A1074">
        <v>6</v>
      </c>
      <c r="B1074">
        <v>-91.394000000000005</v>
      </c>
      <c r="C1074">
        <v>7408</v>
      </c>
      <c r="D1074">
        <v>1994000</v>
      </c>
      <c r="E1074">
        <v>1203</v>
      </c>
      <c r="F1074" s="3">
        <v>1117.6434356795398</v>
      </c>
    </row>
    <row r="1075" spans="1:6">
      <c r="A1075">
        <v>7</v>
      </c>
      <c r="B1075">
        <v>-91.281000000000006</v>
      </c>
      <c r="C1075">
        <v>7408</v>
      </c>
      <c r="D1075">
        <v>1994000</v>
      </c>
      <c r="E1075">
        <v>1139</v>
      </c>
      <c r="F1075" s="3">
        <v>1131.8016902529564</v>
      </c>
    </row>
    <row r="1076" spans="1:6">
      <c r="A1076">
        <v>8</v>
      </c>
      <c r="B1076">
        <v>-91.165000000000006</v>
      </c>
      <c r="C1076">
        <v>7408</v>
      </c>
      <c r="D1076">
        <v>1994000</v>
      </c>
      <c r="E1076">
        <v>1142</v>
      </c>
      <c r="F1076" s="3">
        <v>1150.7057823031153</v>
      </c>
    </row>
    <row r="1077" spans="1:6">
      <c r="A1077">
        <v>9</v>
      </c>
      <c r="B1077">
        <v>-91.049000000000007</v>
      </c>
      <c r="C1077">
        <v>7408</v>
      </c>
      <c r="D1077">
        <v>1994000</v>
      </c>
      <c r="E1077">
        <v>1202</v>
      </c>
      <c r="F1077" s="3">
        <v>1174.5211660242555</v>
      </c>
    </row>
    <row r="1078" spans="1:6">
      <c r="A1078">
        <v>10</v>
      </c>
      <c r="B1078">
        <v>-90.933999999999997</v>
      </c>
      <c r="C1078">
        <v>7408</v>
      </c>
      <c r="D1078">
        <v>1994000</v>
      </c>
      <c r="E1078">
        <v>1204</v>
      </c>
      <c r="F1078" s="3">
        <v>1202.8662418600102</v>
      </c>
    </row>
    <row r="1079" spans="1:6">
      <c r="A1079">
        <v>11</v>
      </c>
      <c r="B1079">
        <v>-90.823999999999998</v>
      </c>
      <c r="C1079">
        <v>7408</v>
      </c>
      <c r="D1079">
        <v>1994000</v>
      </c>
      <c r="E1079">
        <v>1240</v>
      </c>
      <c r="F1079" s="3">
        <v>1233.5329847214227</v>
      </c>
    </row>
    <row r="1080" spans="1:6">
      <c r="A1080">
        <v>12</v>
      </c>
      <c r="B1080">
        <v>-90.709000000000003</v>
      </c>
      <c r="C1080">
        <v>7408</v>
      </c>
      <c r="D1080">
        <v>1994000</v>
      </c>
      <c r="E1080">
        <v>1244</v>
      </c>
      <c r="F1080" s="3">
        <v>1267.5263243416023</v>
      </c>
    </row>
    <row r="1081" spans="1:6">
      <c r="A1081">
        <v>13</v>
      </c>
      <c r="B1081">
        <v>-90.594999999999999</v>
      </c>
      <c r="C1081">
        <v>7408</v>
      </c>
      <c r="D1081">
        <v>1994000</v>
      </c>
      <c r="E1081">
        <v>1287</v>
      </c>
      <c r="F1081" s="3">
        <v>1300.5801612978898</v>
      </c>
    </row>
    <row r="1082" spans="1:6">
      <c r="A1082">
        <v>14</v>
      </c>
      <c r="B1082">
        <v>-90.486999999999995</v>
      </c>
      <c r="C1082">
        <v>7408</v>
      </c>
      <c r="D1082">
        <v>1994000</v>
      </c>
      <c r="E1082">
        <v>1317</v>
      </c>
      <c r="F1082" s="3">
        <v>1328.4954516420121</v>
      </c>
    </row>
    <row r="1083" spans="1:6">
      <c r="A1083">
        <v>15</v>
      </c>
      <c r="B1083">
        <v>-90.372</v>
      </c>
      <c r="C1083">
        <v>7408</v>
      </c>
      <c r="D1083">
        <v>1994000</v>
      </c>
      <c r="E1083">
        <v>1334</v>
      </c>
      <c r="F1083" s="3">
        <v>1351.5908559153486</v>
      </c>
    </row>
    <row r="1084" spans="1:6">
      <c r="A1084">
        <v>16</v>
      </c>
      <c r="B1084">
        <v>-90.256</v>
      </c>
      <c r="C1084">
        <v>7408</v>
      </c>
      <c r="D1084">
        <v>1994000</v>
      </c>
      <c r="E1084">
        <v>1365</v>
      </c>
      <c r="F1084" s="3">
        <v>1365.4228356789044</v>
      </c>
    </row>
    <row r="1085" spans="1:6">
      <c r="A1085">
        <v>17</v>
      </c>
      <c r="B1085">
        <v>-90.14</v>
      </c>
      <c r="C1085">
        <v>7408</v>
      </c>
      <c r="D1085">
        <v>1994000</v>
      </c>
      <c r="E1085">
        <v>1437</v>
      </c>
      <c r="F1085" s="3">
        <v>1368.3148061216923</v>
      </c>
    </row>
    <row r="1086" spans="1:6">
      <c r="A1086">
        <v>18</v>
      </c>
      <c r="B1086">
        <v>-90.025000000000006</v>
      </c>
      <c r="C1086">
        <v>7408</v>
      </c>
      <c r="D1086">
        <v>1994000</v>
      </c>
      <c r="E1086">
        <v>1350</v>
      </c>
      <c r="F1086" s="3">
        <v>1360.4560991943113</v>
      </c>
    </row>
    <row r="1087" spans="1:6">
      <c r="A1087">
        <v>19</v>
      </c>
      <c r="B1087">
        <v>-89.918999999999997</v>
      </c>
      <c r="C1087">
        <v>7408</v>
      </c>
      <c r="D1087">
        <v>1994000</v>
      </c>
      <c r="E1087">
        <v>1327</v>
      </c>
      <c r="F1087" s="3">
        <v>1345.057595620523</v>
      </c>
    </row>
    <row r="1088" spans="1:6">
      <c r="A1088">
        <v>20</v>
      </c>
      <c r="B1088">
        <v>-89.805999999999997</v>
      </c>
      <c r="C1088">
        <v>7408</v>
      </c>
      <c r="D1088">
        <v>1994000</v>
      </c>
      <c r="E1088">
        <v>1305</v>
      </c>
      <c r="F1088" s="3">
        <v>1322.3917537093841</v>
      </c>
    </row>
    <row r="1089" spans="1:6">
      <c r="A1089">
        <v>21</v>
      </c>
      <c r="B1089">
        <v>-89.691000000000003</v>
      </c>
      <c r="C1089">
        <v>7408</v>
      </c>
      <c r="D1089">
        <v>1994000</v>
      </c>
      <c r="E1089">
        <v>1311</v>
      </c>
      <c r="F1089" s="3">
        <v>1295.7523064131117</v>
      </c>
    </row>
    <row r="1090" spans="1:6">
      <c r="A1090">
        <v>22</v>
      </c>
      <c r="B1090">
        <v>-89.576999999999998</v>
      </c>
      <c r="C1090">
        <v>7408</v>
      </c>
      <c r="D1090">
        <v>1994000</v>
      </c>
      <c r="E1090">
        <v>1306</v>
      </c>
      <c r="F1090" s="3">
        <v>1268.8745500760388</v>
      </c>
    </row>
    <row r="1091" spans="1:6">
      <c r="A1091">
        <v>23</v>
      </c>
      <c r="B1091">
        <v>-89.457999999999998</v>
      </c>
      <c r="C1091">
        <v>7408</v>
      </c>
      <c r="D1091">
        <v>1994000</v>
      </c>
      <c r="E1091">
        <v>1245</v>
      </c>
      <c r="F1091" s="3">
        <v>1243.0854582895779</v>
      </c>
    </row>
    <row r="1092" spans="1:6">
      <c r="A1092">
        <v>24</v>
      </c>
      <c r="B1092">
        <v>-89.341999999999999</v>
      </c>
      <c r="C1092">
        <v>7408</v>
      </c>
      <c r="D1092">
        <v>1994000</v>
      </c>
      <c r="E1092">
        <v>1191</v>
      </c>
      <c r="F1092" s="3">
        <v>1222.007101880876</v>
      </c>
    </row>
    <row r="1093" spans="1:6">
      <c r="A1093">
        <v>25</v>
      </c>
      <c r="B1093">
        <v>-89.234999999999999</v>
      </c>
      <c r="C1093">
        <v>7408</v>
      </c>
      <c r="D1093">
        <v>1994000</v>
      </c>
      <c r="E1093">
        <v>1165</v>
      </c>
      <c r="F1093" s="3">
        <v>1206.8672714038912</v>
      </c>
    </row>
    <row r="1094" spans="1:6">
      <c r="A1094">
        <v>26</v>
      </c>
      <c r="B1094">
        <v>-89.13</v>
      </c>
      <c r="C1094">
        <v>7408</v>
      </c>
      <c r="D1094">
        <v>1994000</v>
      </c>
      <c r="E1094">
        <v>1204</v>
      </c>
      <c r="F1094" s="3">
        <v>1196.0672781875098</v>
      </c>
    </row>
    <row r="1095" spans="1:6">
      <c r="A1095">
        <v>27</v>
      </c>
      <c r="B1095">
        <v>-89.016000000000005</v>
      </c>
      <c r="C1095">
        <v>7408</v>
      </c>
      <c r="D1095">
        <v>1994000</v>
      </c>
      <c r="E1095">
        <v>1196</v>
      </c>
      <c r="F1095" s="3">
        <v>1188.448217621991</v>
      </c>
    </row>
    <row r="1096" spans="1:6">
      <c r="A1096">
        <v>28</v>
      </c>
      <c r="B1096">
        <v>-88.896000000000001</v>
      </c>
      <c r="C1096">
        <v>7408</v>
      </c>
      <c r="D1096">
        <v>1994000</v>
      </c>
      <c r="E1096">
        <v>1182</v>
      </c>
      <c r="F1096" s="3">
        <v>1184.216305360492</v>
      </c>
    </row>
    <row r="1097" spans="1:6">
      <c r="A1097">
        <v>29</v>
      </c>
      <c r="B1097">
        <v>-88.790999999999997</v>
      </c>
      <c r="C1097">
        <v>7408</v>
      </c>
      <c r="D1097">
        <v>1994000</v>
      </c>
      <c r="E1097">
        <v>1200</v>
      </c>
      <c r="F1097" s="3">
        <v>1182.9289533658402</v>
      </c>
    </row>
    <row r="1098" spans="1:6">
      <c r="A1098">
        <v>30</v>
      </c>
      <c r="B1098">
        <v>-88.671999999999997</v>
      </c>
      <c r="C1098">
        <v>7408</v>
      </c>
      <c r="D1098">
        <v>1994000</v>
      </c>
      <c r="E1098">
        <v>1186</v>
      </c>
      <c r="F1098" s="3">
        <v>1183.3835025897858</v>
      </c>
    </row>
    <row r="1099" spans="1:6">
      <c r="A1099">
        <v>31</v>
      </c>
      <c r="B1099">
        <v>-88.56</v>
      </c>
      <c r="C1099">
        <v>7408</v>
      </c>
      <c r="D1099">
        <v>1994000</v>
      </c>
      <c r="E1099">
        <v>1130</v>
      </c>
    </row>
    <row r="1100" spans="1:6">
      <c r="A1100">
        <v>32</v>
      </c>
      <c r="B1100">
        <v>-88.451999999999998</v>
      </c>
      <c r="C1100">
        <v>7408</v>
      </c>
      <c r="D1100">
        <v>1994000</v>
      </c>
      <c r="E1100">
        <v>1256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143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144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59</v>
      </c>
      <c r="B1118" t="s">
        <v>38</v>
      </c>
      <c r="C1118" t="s">
        <v>41</v>
      </c>
      <c r="D1118" t="s">
        <v>58</v>
      </c>
      <c r="E1118" t="s">
        <v>57</v>
      </c>
      <c r="F1118" t="s">
        <v>78</v>
      </c>
    </row>
    <row r="1119" spans="1:10">
      <c r="A1119">
        <v>1</v>
      </c>
      <c r="B1119">
        <v>-91.947999999999993</v>
      </c>
      <c r="C1119">
        <v>7739</v>
      </c>
      <c r="D1119">
        <v>1994000</v>
      </c>
      <c r="E1119">
        <v>942</v>
      </c>
      <c r="J1119" t="s">
        <v>181</v>
      </c>
    </row>
    <row r="1120" spans="1:10">
      <c r="A1120">
        <v>2</v>
      </c>
      <c r="B1120">
        <v>-91.838999999999999</v>
      </c>
      <c r="C1120">
        <v>7739</v>
      </c>
      <c r="D1120">
        <v>1994000</v>
      </c>
      <c r="E1120">
        <v>1025</v>
      </c>
    </row>
    <row r="1121" spans="1:6">
      <c r="A1121">
        <v>3</v>
      </c>
      <c r="B1121">
        <v>-91.724000000000004</v>
      </c>
      <c r="C1121">
        <v>7739</v>
      </c>
      <c r="D1121">
        <v>1994000</v>
      </c>
      <c r="E1121">
        <v>1070</v>
      </c>
    </row>
    <row r="1122" spans="1:6">
      <c r="A1122">
        <v>4</v>
      </c>
      <c r="B1122">
        <v>-91.611999999999995</v>
      </c>
      <c r="C1122">
        <v>7739</v>
      </c>
      <c r="D1122">
        <v>1994000</v>
      </c>
      <c r="E1122">
        <v>1080</v>
      </c>
      <c r="F1122" s="3">
        <v>1061.1906473857696</v>
      </c>
    </row>
    <row r="1123" spans="1:6">
      <c r="A1123">
        <v>5</v>
      </c>
      <c r="B1123">
        <v>-91.5</v>
      </c>
      <c r="C1123">
        <v>7739</v>
      </c>
      <c r="D1123">
        <v>1994000</v>
      </c>
      <c r="E1123">
        <v>1037</v>
      </c>
      <c r="F1123" s="3">
        <v>1075.3703946477806</v>
      </c>
    </row>
    <row r="1124" spans="1:6">
      <c r="A1124">
        <v>6</v>
      </c>
      <c r="B1124">
        <v>-91.394000000000005</v>
      </c>
      <c r="C1124">
        <v>7739</v>
      </c>
      <c r="D1124">
        <v>1994000</v>
      </c>
      <c r="E1124">
        <v>1079</v>
      </c>
      <c r="F1124" s="3">
        <v>1091.6094203679902</v>
      </c>
    </row>
    <row r="1125" spans="1:6">
      <c r="A1125">
        <v>7</v>
      </c>
      <c r="B1125">
        <v>-91.281000000000006</v>
      </c>
      <c r="C1125">
        <v>7739</v>
      </c>
      <c r="D1125">
        <v>1994000</v>
      </c>
      <c r="E1125">
        <v>1105</v>
      </c>
      <c r="F1125" s="3">
        <v>1112.2207187954966</v>
      </c>
    </row>
    <row r="1126" spans="1:6">
      <c r="A1126">
        <v>8</v>
      </c>
      <c r="B1126">
        <v>-91.165000000000006</v>
      </c>
      <c r="C1126">
        <v>7739</v>
      </c>
      <c r="D1126">
        <v>1994000</v>
      </c>
      <c r="E1126">
        <v>1159</v>
      </c>
      <c r="F1126" s="3">
        <v>1136.9721675707531</v>
      </c>
    </row>
    <row r="1127" spans="1:6">
      <c r="A1127">
        <v>9</v>
      </c>
      <c r="B1127">
        <v>-91.049000000000007</v>
      </c>
      <c r="C1127">
        <v>7739</v>
      </c>
      <c r="D1127">
        <v>1994000</v>
      </c>
      <c r="E1127">
        <v>1220</v>
      </c>
      <c r="F1127" s="3">
        <v>1165.0462362862559</v>
      </c>
    </row>
    <row r="1128" spans="1:6">
      <c r="A1128">
        <v>10</v>
      </c>
      <c r="B1128">
        <v>-90.933999999999997</v>
      </c>
      <c r="C1128">
        <v>7739</v>
      </c>
      <c r="D1128">
        <v>1994000</v>
      </c>
      <c r="E1128">
        <v>1233</v>
      </c>
      <c r="F1128" s="3">
        <v>1195.3937818032807</v>
      </c>
    </row>
    <row r="1129" spans="1:6">
      <c r="A1129">
        <v>11</v>
      </c>
      <c r="B1129">
        <v>-90.823999999999998</v>
      </c>
      <c r="C1129">
        <v>7739</v>
      </c>
      <c r="D1129">
        <v>1994000</v>
      </c>
      <c r="E1129">
        <v>1237</v>
      </c>
      <c r="F1129" s="3">
        <v>1225.639271026474</v>
      </c>
    </row>
    <row r="1130" spans="1:6">
      <c r="A1130">
        <v>12</v>
      </c>
      <c r="B1130">
        <v>-90.709000000000003</v>
      </c>
      <c r="C1130">
        <v>7739</v>
      </c>
      <c r="D1130">
        <v>1994000</v>
      </c>
      <c r="E1130">
        <v>1194</v>
      </c>
      <c r="F1130" s="3">
        <v>1256.9672209857692</v>
      </c>
    </row>
    <row r="1131" spans="1:6">
      <c r="A1131">
        <v>13</v>
      </c>
      <c r="B1131">
        <v>-90.594999999999999</v>
      </c>
      <c r="C1131">
        <v>7739</v>
      </c>
      <c r="D1131">
        <v>1994000</v>
      </c>
      <c r="E1131">
        <v>1227</v>
      </c>
      <c r="F1131" s="3">
        <v>1285.8917160575552</v>
      </c>
    </row>
    <row r="1132" spans="1:6">
      <c r="A1132">
        <v>14</v>
      </c>
      <c r="B1132">
        <v>-90.486999999999995</v>
      </c>
      <c r="C1132">
        <v>7739</v>
      </c>
      <c r="D1132">
        <v>1994000</v>
      </c>
      <c r="E1132">
        <v>1301</v>
      </c>
      <c r="F1132" s="3">
        <v>1309.5996564239786</v>
      </c>
    </row>
    <row r="1133" spans="1:6">
      <c r="A1133">
        <v>15</v>
      </c>
      <c r="B1133">
        <v>-90.372</v>
      </c>
      <c r="C1133">
        <v>7739</v>
      </c>
      <c r="D1133">
        <v>1994000</v>
      </c>
      <c r="E1133">
        <v>1380</v>
      </c>
      <c r="F1133" s="3">
        <v>1329.1963518044886</v>
      </c>
    </row>
    <row r="1134" spans="1:6">
      <c r="A1134">
        <v>16</v>
      </c>
      <c r="B1134">
        <v>-90.256</v>
      </c>
      <c r="C1134">
        <v>7739</v>
      </c>
      <c r="D1134">
        <v>1994000</v>
      </c>
      <c r="E1134">
        <v>1332</v>
      </c>
      <c r="F1134" s="3">
        <v>1341.6911770231723</v>
      </c>
    </row>
    <row r="1135" spans="1:6">
      <c r="A1135">
        <v>17</v>
      </c>
      <c r="B1135">
        <v>-90.14</v>
      </c>
      <c r="C1135">
        <v>7739</v>
      </c>
      <c r="D1135">
        <v>1994000</v>
      </c>
      <c r="E1135">
        <v>1353</v>
      </c>
      <c r="F1135" s="3">
        <v>1346.1021801164613</v>
      </c>
    </row>
    <row r="1136" spans="1:6">
      <c r="A1136">
        <v>18</v>
      </c>
      <c r="B1136">
        <v>-90.025000000000006</v>
      </c>
      <c r="C1136">
        <v>7739</v>
      </c>
      <c r="D1136">
        <v>1994000</v>
      </c>
      <c r="E1136">
        <v>1379</v>
      </c>
      <c r="F1136" s="3">
        <v>1342.47245379112</v>
      </c>
    </row>
    <row r="1137" spans="1:6">
      <c r="A1137">
        <v>19</v>
      </c>
      <c r="B1137">
        <v>-89.918999999999997</v>
      </c>
      <c r="C1137">
        <v>7739</v>
      </c>
      <c r="D1137">
        <v>1994000</v>
      </c>
      <c r="E1137">
        <v>1334</v>
      </c>
      <c r="F1137" s="3">
        <v>1332.6814360396775</v>
      </c>
    </row>
    <row r="1138" spans="1:6">
      <c r="A1138">
        <v>20</v>
      </c>
      <c r="B1138">
        <v>-89.805999999999997</v>
      </c>
      <c r="C1138">
        <v>7739</v>
      </c>
      <c r="D1138">
        <v>1994000</v>
      </c>
      <c r="E1138">
        <v>1259</v>
      </c>
      <c r="F1138" s="3">
        <v>1316.6388428319165</v>
      </c>
    </row>
    <row r="1139" spans="1:6">
      <c r="A1139">
        <v>21</v>
      </c>
      <c r="B1139">
        <v>-89.691000000000003</v>
      </c>
      <c r="C1139">
        <v>7739</v>
      </c>
      <c r="D1139">
        <v>1994000</v>
      </c>
      <c r="E1139">
        <v>1340</v>
      </c>
      <c r="F1139" s="3">
        <v>1296.0630502954957</v>
      </c>
    </row>
    <row r="1140" spans="1:6">
      <c r="A1140">
        <v>22</v>
      </c>
      <c r="B1140">
        <v>-89.576999999999998</v>
      </c>
      <c r="C1140">
        <v>7739</v>
      </c>
      <c r="D1140">
        <v>1994000</v>
      </c>
      <c r="E1140">
        <v>1303</v>
      </c>
      <c r="F1140" s="3">
        <v>1273.3474855075674</v>
      </c>
    </row>
    <row r="1141" spans="1:6">
      <c r="A1141">
        <v>23</v>
      </c>
      <c r="B1141">
        <v>-89.457999999999998</v>
      </c>
      <c r="C1141">
        <v>7739</v>
      </c>
      <c r="D1141">
        <v>1994000</v>
      </c>
      <c r="E1141">
        <v>1269</v>
      </c>
      <c r="F1141" s="3">
        <v>1249.187776287918</v>
      </c>
    </row>
    <row r="1142" spans="1:6">
      <c r="A1142">
        <v>24</v>
      </c>
      <c r="B1142">
        <v>-89.341999999999999</v>
      </c>
      <c r="C1142">
        <v>7739</v>
      </c>
      <c r="D1142">
        <v>1994000</v>
      </c>
      <c r="E1142">
        <v>1158</v>
      </c>
      <c r="F1142" s="3">
        <v>1226.9086538801484</v>
      </c>
    </row>
    <row r="1143" spans="1:6">
      <c r="A1143">
        <v>25</v>
      </c>
      <c r="B1143">
        <v>-89.234999999999999</v>
      </c>
      <c r="C1143">
        <v>7739</v>
      </c>
      <c r="D1143">
        <v>1994000</v>
      </c>
      <c r="E1143">
        <v>1195</v>
      </c>
      <c r="F1143" s="3">
        <v>1208.5823562692015</v>
      </c>
    </row>
    <row r="1144" spans="1:6">
      <c r="A1144">
        <v>26</v>
      </c>
      <c r="B1144">
        <v>-89.13</v>
      </c>
      <c r="C1144">
        <v>7739</v>
      </c>
      <c r="D1144">
        <v>1994000</v>
      </c>
      <c r="E1144">
        <v>1206</v>
      </c>
      <c r="F1144" s="3">
        <v>1193.3077912130334</v>
      </c>
    </row>
    <row r="1145" spans="1:6">
      <c r="A1145">
        <v>27</v>
      </c>
      <c r="B1145">
        <v>-89.016000000000005</v>
      </c>
      <c r="C1145">
        <v>7739</v>
      </c>
      <c r="D1145">
        <v>1994000</v>
      </c>
      <c r="E1145">
        <v>1198</v>
      </c>
      <c r="F1145" s="3">
        <v>1180.0834976505762</v>
      </c>
    </row>
    <row r="1146" spans="1:6">
      <c r="A1146">
        <v>28</v>
      </c>
      <c r="B1146">
        <v>-88.896000000000001</v>
      </c>
      <c r="C1146">
        <v>7739</v>
      </c>
      <c r="D1146">
        <v>1994000</v>
      </c>
      <c r="E1146">
        <v>1174</v>
      </c>
      <c r="F1146" s="3">
        <v>1169.9316018783722</v>
      </c>
    </row>
    <row r="1147" spans="1:6">
      <c r="A1147">
        <v>29</v>
      </c>
      <c r="B1147">
        <v>-88.790999999999997</v>
      </c>
      <c r="C1147">
        <v>7739</v>
      </c>
      <c r="D1147">
        <v>1994000</v>
      </c>
      <c r="E1147">
        <v>1129</v>
      </c>
      <c r="F1147" s="3">
        <v>1163.9713161861757</v>
      </c>
    </row>
    <row r="1148" spans="1:6">
      <c r="A1148">
        <v>30</v>
      </c>
      <c r="B1148">
        <v>-88.671999999999997</v>
      </c>
      <c r="C1148">
        <v>7739</v>
      </c>
      <c r="D1148">
        <v>1994000</v>
      </c>
      <c r="E1148">
        <v>1192</v>
      </c>
      <c r="F1148" s="3">
        <v>1160.0564637574043</v>
      </c>
    </row>
    <row r="1149" spans="1:6">
      <c r="A1149">
        <v>31</v>
      </c>
      <c r="B1149">
        <v>-88.56</v>
      </c>
      <c r="C1149">
        <v>7739</v>
      </c>
      <c r="D1149">
        <v>1994000</v>
      </c>
      <c r="E1149">
        <v>1172</v>
      </c>
    </row>
    <row r="1150" spans="1:6">
      <c r="A1150">
        <v>32</v>
      </c>
      <c r="B1150">
        <v>-88.451999999999998</v>
      </c>
      <c r="C1150">
        <v>7739</v>
      </c>
      <c r="D1150">
        <v>1994000</v>
      </c>
      <c r="E1150">
        <v>1212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145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146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59</v>
      </c>
      <c r="B1168" t="s">
        <v>38</v>
      </c>
      <c r="C1168" t="s">
        <v>41</v>
      </c>
      <c r="D1168" t="s">
        <v>58</v>
      </c>
      <c r="E1168" t="s">
        <v>57</v>
      </c>
      <c r="F1168" t="s">
        <v>78</v>
      </c>
    </row>
    <row r="1169" spans="1:10">
      <c r="A1169">
        <v>1</v>
      </c>
      <c r="B1169">
        <v>-91.947999999999993</v>
      </c>
      <c r="C1169">
        <v>7750</v>
      </c>
      <c r="D1169">
        <v>1994000</v>
      </c>
      <c r="E1169">
        <v>836</v>
      </c>
      <c r="J1169" t="s">
        <v>182</v>
      </c>
    </row>
    <row r="1170" spans="1:10">
      <c r="A1170">
        <v>2</v>
      </c>
      <c r="B1170">
        <v>-91.838999999999999</v>
      </c>
      <c r="C1170">
        <v>7750</v>
      </c>
      <c r="D1170">
        <v>1994000</v>
      </c>
      <c r="E1170">
        <v>902</v>
      </c>
    </row>
    <row r="1171" spans="1:10">
      <c r="A1171">
        <v>3</v>
      </c>
      <c r="B1171">
        <v>-91.724000000000004</v>
      </c>
      <c r="C1171">
        <v>7750</v>
      </c>
      <c r="D1171">
        <v>1994000</v>
      </c>
      <c r="E1171">
        <v>1022</v>
      </c>
    </row>
    <row r="1172" spans="1:10">
      <c r="A1172">
        <v>4</v>
      </c>
      <c r="B1172">
        <v>-91.611999999999995</v>
      </c>
      <c r="C1172">
        <v>7750</v>
      </c>
      <c r="D1172">
        <v>1994000</v>
      </c>
      <c r="E1172">
        <v>1012</v>
      </c>
      <c r="F1172" s="3">
        <v>1033.0076902119888</v>
      </c>
    </row>
    <row r="1173" spans="1:10">
      <c r="A1173">
        <v>5</v>
      </c>
      <c r="B1173">
        <v>-91.5</v>
      </c>
      <c r="C1173">
        <v>7750</v>
      </c>
      <c r="D1173">
        <v>1994000</v>
      </c>
      <c r="E1173">
        <v>1070</v>
      </c>
      <c r="F1173" s="3">
        <v>1041.55607788113</v>
      </c>
    </row>
    <row r="1174" spans="1:10">
      <c r="A1174">
        <v>6</v>
      </c>
      <c r="B1174">
        <v>-91.394000000000005</v>
      </c>
      <c r="C1174">
        <v>7750</v>
      </c>
      <c r="D1174">
        <v>1994000</v>
      </c>
      <c r="E1174">
        <v>1065</v>
      </c>
      <c r="F1174" s="3">
        <v>1052.1399276753991</v>
      </c>
    </row>
    <row r="1175" spans="1:10">
      <c r="A1175">
        <v>7</v>
      </c>
      <c r="B1175">
        <v>-91.281000000000006</v>
      </c>
      <c r="C1175">
        <v>7750</v>
      </c>
      <c r="D1175">
        <v>1994000</v>
      </c>
      <c r="E1175">
        <v>1097</v>
      </c>
      <c r="F1175" s="3">
        <v>1066.8324401675186</v>
      </c>
    </row>
    <row r="1176" spans="1:10">
      <c r="A1176">
        <v>8</v>
      </c>
      <c r="B1176">
        <v>-91.165000000000006</v>
      </c>
      <c r="C1176">
        <v>7750</v>
      </c>
      <c r="D1176">
        <v>1994000</v>
      </c>
      <c r="E1176">
        <v>1052</v>
      </c>
      <c r="F1176" s="3">
        <v>1086.2845900608597</v>
      </c>
    </row>
    <row r="1177" spans="1:10">
      <c r="A1177">
        <v>9</v>
      </c>
      <c r="B1177">
        <v>-91.049000000000007</v>
      </c>
      <c r="C1177">
        <v>7750</v>
      </c>
      <c r="D1177">
        <v>1994000</v>
      </c>
      <c r="E1177">
        <v>1086</v>
      </c>
      <c r="F1177" s="3">
        <v>1110.609589934824</v>
      </c>
    </row>
    <row r="1178" spans="1:10">
      <c r="A1178">
        <v>10</v>
      </c>
      <c r="B1178">
        <v>-90.933999999999997</v>
      </c>
      <c r="C1178">
        <v>7750</v>
      </c>
      <c r="D1178">
        <v>1994000</v>
      </c>
      <c r="E1178">
        <v>1139</v>
      </c>
      <c r="F1178" s="3">
        <v>1139.4555329803309</v>
      </c>
    </row>
    <row r="1179" spans="1:10">
      <c r="A1179">
        <v>11</v>
      </c>
      <c r="B1179">
        <v>-90.823999999999998</v>
      </c>
      <c r="C1179">
        <v>7750</v>
      </c>
      <c r="D1179">
        <v>1994000</v>
      </c>
      <c r="E1179">
        <v>1154</v>
      </c>
      <c r="F1179" s="3">
        <v>1170.7256234527051</v>
      </c>
    </row>
    <row r="1180" spans="1:10">
      <c r="A1180">
        <v>12</v>
      </c>
      <c r="B1180">
        <v>-90.709000000000003</v>
      </c>
      <c r="C1180">
        <v>7750</v>
      </c>
      <c r="D1180">
        <v>1994000</v>
      </c>
      <c r="E1180">
        <v>1185</v>
      </c>
      <c r="F1180" s="3">
        <v>1205.7191025793438</v>
      </c>
    </row>
    <row r="1181" spans="1:10">
      <c r="A1181">
        <v>13</v>
      </c>
      <c r="B1181">
        <v>-90.594999999999999</v>
      </c>
      <c r="C1181">
        <v>7750</v>
      </c>
      <c r="D1181">
        <v>1994000</v>
      </c>
      <c r="E1181">
        <v>1268</v>
      </c>
      <c r="F1181" s="3">
        <v>1240.4406836837532</v>
      </c>
    </row>
    <row r="1182" spans="1:10">
      <c r="A1182">
        <v>14</v>
      </c>
      <c r="B1182">
        <v>-90.486999999999995</v>
      </c>
      <c r="C1182">
        <v>7750</v>
      </c>
      <c r="D1182">
        <v>1994000</v>
      </c>
      <c r="E1182">
        <v>1295</v>
      </c>
      <c r="F1182" s="3">
        <v>1270.8095041152949</v>
      </c>
    </row>
    <row r="1183" spans="1:10">
      <c r="A1183">
        <v>15</v>
      </c>
      <c r="B1183">
        <v>-90.372</v>
      </c>
      <c r="C1183">
        <v>7750</v>
      </c>
      <c r="D1183">
        <v>1994000</v>
      </c>
      <c r="E1183">
        <v>1271</v>
      </c>
      <c r="F1183" s="3">
        <v>1297.5808871122204</v>
      </c>
    </row>
    <row r="1184" spans="1:10">
      <c r="A1184">
        <v>16</v>
      </c>
      <c r="B1184">
        <v>-90.256</v>
      </c>
      <c r="C1184">
        <v>7750</v>
      </c>
      <c r="D1184">
        <v>1994000</v>
      </c>
      <c r="E1184">
        <v>1345</v>
      </c>
      <c r="F1184" s="3">
        <v>1316.1109647913477</v>
      </c>
    </row>
    <row r="1185" spans="1:6">
      <c r="A1185">
        <v>17</v>
      </c>
      <c r="B1185">
        <v>-90.14</v>
      </c>
      <c r="C1185">
        <v>7750</v>
      </c>
      <c r="D1185">
        <v>1994000</v>
      </c>
      <c r="E1185">
        <v>1390</v>
      </c>
      <c r="F1185" s="3">
        <v>1324.2572613194727</v>
      </c>
    </row>
    <row r="1186" spans="1:6">
      <c r="A1186">
        <v>18</v>
      </c>
      <c r="B1186">
        <v>-90.025000000000006</v>
      </c>
      <c r="C1186">
        <v>7750</v>
      </c>
      <c r="D1186">
        <v>1994000</v>
      </c>
      <c r="E1186">
        <v>1301</v>
      </c>
      <c r="F1186" s="3">
        <v>1321.4569977551055</v>
      </c>
    </row>
    <row r="1187" spans="1:6">
      <c r="A1187">
        <v>19</v>
      </c>
      <c r="B1187">
        <v>-89.918999999999997</v>
      </c>
      <c r="C1187">
        <v>7750</v>
      </c>
      <c r="D1187">
        <v>1994000</v>
      </c>
      <c r="E1187">
        <v>1304</v>
      </c>
      <c r="F1187" s="3">
        <v>1309.8833765741019</v>
      </c>
    </row>
    <row r="1188" spans="1:6">
      <c r="A1188">
        <v>20</v>
      </c>
      <c r="B1188">
        <v>-89.805999999999997</v>
      </c>
      <c r="C1188">
        <v>7750</v>
      </c>
      <c r="D1188">
        <v>1994000</v>
      </c>
      <c r="E1188">
        <v>1236</v>
      </c>
      <c r="F1188" s="3">
        <v>1289.7338196157657</v>
      </c>
    </row>
    <row r="1189" spans="1:6">
      <c r="A1189">
        <v>21</v>
      </c>
      <c r="B1189">
        <v>-89.691000000000003</v>
      </c>
      <c r="C1189">
        <v>7750</v>
      </c>
      <c r="D1189">
        <v>1994000</v>
      </c>
      <c r="E1189">
        <v>1229</v>
      </c>
      <c r="F1189" s="3">
        <v>1263.5244153629028</v>
      </c>
    </row>
    <row r="1190" spans="1:6">
      <c r="A1190">
        <v>22</v>
      </c>
      <c r="B1190">
        <v>-89.576999999999998</v>
      </c>
      <c r="C1190">
        <v>7750</v>
      </c>
      <c r="D1190">
        <v>1994000</v>
      </c>
      <c r="E1190">
        <v>1232</v>
      </c>
      <c r="F1190" s="3">
        <v>1234.8219596664851</v>
      </c>
    </row>
    <row r="1191" spans="1:6">
      <c r="A1191">
        <v>23</v>
      </c>
      <c r="B1191">
        <v>-89.457999999999998</v>
      </c>
      <c r="C1191">
        <v>7750</v>
      </c>
      <c r="D1191">
        <v>1994000</v>
      </c>
      <c r="E1191">
        <v>1211</v>
      </c>
      <c r="F1191" s="3">
        <v>1205.0096375951873</v>
      </c>
    </row>
    <row r="1192" spans="1:6">
      <c r="A1192">
        <v>24</v>
      </c>
      <c r="B1192">
        <v>-89.341999999999999</v>
      </c>
      <c r="C1192">
        <v>7750</v>
      </c>
      <c r="D1192">
        <v>1994000</v>
      </c>
      <c r="E1192">
        <v>1202</v>
      </c>
      <c r="F1192" s="3">
        <v>1178.5120469762185</v>
      </c>
    </row>
    <row r="1193" spans="1:6">
      <c r="A1193">
        <v>25</v>
      </c>
      <c r="B1193">
        <v>-89.234999999999999</v>
      </c>
      <c r="C1193">
        <v>7750</v>
      </c>
      <c r="D1193">
        <v>1994000</v>
      </c>
      <c r="E1193">
        <v>1184</v>
      </c>
      <c r="F1193" s="3">
        <v>1157.6974438521377</v>
      </c>
    </row>
    <row r="1194" spans="1:6">
      <c r="A1194">
        <v>26</v>
      </c>
      <c r="B1194">
        <v>-89.13</v>
      </c>
      <c r="C1194">
        <v>7750</v>
      </c>
      <c r="D1194">
        <v>1994000</v>
      </c>
      <c r="E1194">
        <v>1180</v>
      </c>
      <c r="F1194" s="3">
        <v>1141.2568819645198</v>
      </c>
    </row>
    <row r="1195" spans="1:6">
      <c r="A1195">
        <v>27</v>
      </c>
      <c r="B1195">
        <v>-89.016000000000005</v>
      </c>
      <c r="C1195">
        <v>7750</v>
      </c>
      <c r="D1195">
        <v>1994000</v>
      </c>
      <c r="E1195">
        <v>1151</v>
      </c>
      <c r="F1195" s="3">
        <v>1127.9366883689929</v>
      </c>
    </row>
    <row r="1196" spans="1:6">
      <c r="A1196">
        <v>28</v>
      </c>
      <c r="B1196">
        <v>-88.896000000000001</v>
      </c>
      <c r="C1196">
        <v>7750</v>
      </c>
      <c r="D1196">
        <v>1994000</v>
      </c>
      <c r="E1196">
        <v>1102</v>
      </c>
      <c r="F1196" s="3">
        <v>1118.5591411984105</v>
      </c>
    </row>
    <row r="1197" spans="1:6">
      <c r="A1197">
        <v>29</v>
      </c>
      <c r="B1197">
        <v>-88.790999999999997</v>
      </c>
      <c r="C1197">
        <v>7750</v>
      </c>
      <c r="D1197">
        <v>1994000</v>
      </c>
      <c r="E1197">
        <v>1107</v>
      </c>
      <c r="F1197" s="3">
        <v>1113.6284930989011</v>
      </c>
    </row>
    <row r="1198" spans="1:6">
      <c r="A1198">
        <v>30</v>
      </c>
      <c r="B1198">
        <v>-88.671999999999997</v>
      </c>
      <c r="C1198">
        <v>7750</v>
      </c>
      <c r="D1198">
        <v>1994000</v>
      </c>
      <c r="E1198">
        <v>1078</v>
      </c>
      <c r="F1198" s="3">
        <v>1110.9088276390412</v>
      </c>
    </row>
    <row r="1199" spans="1:6">
      <c r="A1199">
        <v>31</v>
      </c>
      <c r="B1199">
        <v>-88.56</v>
      </c>
      <c r="C1199">
        <v>7750</v>
      </c>
      <c r="D1199">
        <v>1994000</v>
      </c>
      <c r="E1199">
        <v>1042</v>
      </c>
    </row>
    <row r="1200" spans="1:6">
      <c r="A1200">
        <v>32</v>
      </c>
      <c r="B1200">
        <v>-88.451999999999998</v>
      </c>
      <c r="C1200">
        <v>7750</v>
      </c>
      <c r="D1200">
        <v>1994000</v>
      </c>
      <c r="E1200">
        <v>1149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147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148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59</v>
      </c>
      <c r="B1218" t="s">
        <v>38</v>
      </c>
      <c r="C1218" t="s">
        <v>41</v>
      </c>
      <c r="D1218" t="s">
        <v>58</v>
      </c>
      <c r="E1218" t="s">
        <v>57</v>
      </c>
      <c r="F1218" t="s">
        <v>78</v>
      </c>
    </row>
    <row r="1219" spans="1:10">
      <c r="A1219">
        <v>1</v>
      </c>
      <c r="B1219">
        <v>-91.947999999999993</v>
      </c>
      <c r="C1219">
        <v>7585</v>
      </c>
      <c r="D1219">
        <v>1994000</v>
      </c>
      <c r="E1219">
        <v>817</v>
      </c>
      <c r="J1219" t="s">
        <v>183</v>
      </c>
    </row>
    <row r="1220" spans="1:10">
      <c r="A1220">
        <v>2</v>
      </c>
      <c r="B1220">
        <v>-91.838999999999999</v>
      </c>
      <c r="C1220">
        <v>7585</v>
      </c>
      <c r="D1220">
        <v>1994000</v>
      </c>
      <c r="E1220">
        <v>859</v>
      </c>
    </row>
    <row r="1221" spans="1:10">
      <c r="A1221">
        <v>3</v>
      </c>
      <c r="B1221">
        <v>-91.724000000000004</v>
      </c>
      <c r="C1221">
        <v>7585</v>
      </c>
      <c r="D1221">
        <v>1994000</v>
      </c>
      <c r="E1221">
        <v>886</v>
      </c>
    </row>
    <row r="1222" spans="1:10">
      <c r="A1222">
        <v>4</v>
      </c>
      <c r="B1222">
        <v>-91.611999999999995</v>
      </c>
      <c r="C1222">
        <v>7585</v>
      </c>
      <c r="D1222">
        <v>1994000</v>
      </c>
      <c r="E1222">
        <v>915</v>
      </c>
      <c r="F1222" s="3">
        <v>921.94923079178182</v>
      </c>
    </row>
    <row r="1223" spans="1:10">
      <c r="A1223">
        <v>5</v>
      </c>
      <c r="B1223">
        <v>-91.5</v>
      </c>
      <c r="C1223">
        <v>7585</v>
      </c>
      <c r="D1223">
        <v>1994000</v>
      </c>
      <c r="E1223">
        <v>919</v>
      </c>
      <c r="F1223" s="3">
        <v>943.87173750966144</v>
      </c>
    </row>
    <row r="1224" spans="1:10">
      <c r="A1224">
        <v>6</v>
      </c>
      <c r="B1224">
        <v>-91.394000000000005</v>
      </c>
      <c r="C1224">
        <v>7585</v>
      </c>
      <c r="D1224">
        <v>1994000</v>
      </c>
      <c r="E1224">
        <v>975</v>
      </c>
      <c r="F1224" s="3">
        <v>967.8795691514174</v>
      </c>
    </row>
    <row r="1225" spans="1:10">
      <c r="A1225">
        <v>7</v>
      </c>
      <c r="B1225">
        <v>-91.281000000000006</v>
      </c>
      <c r="C1225">
        <v>7585</v>
      </c>
      <c r="D1225">
        <v>1994000</v>
      </c>
      <c r="E1225">
        <v>1018</v>
      </c>
      <c r="F1225" s="3">
        <v>996.94718178204414</v>
      </c>
    </row>
    <row r="1226" spans="1:10">
      <c r="A1226">
        <v>8</v>
      </c>
      <c r="B1226">
        <v>-91.165000000000006</v>
      </c>
      <c r="C1226">
        <v>7585</v>
      </c>
      <c r="D1226">
        <v>1994000</v>
      </c>
      <c r="E1226">
        <v>1074</v>
      </c>
      <c r="F1226" s="3">
        <v>1030.1637808181813</v>
      </c>
    </row>
    <row r="1227" spans="1:10">
      <c r="A1227">
        <v>9</v>
      </c>
      <c r="B1227">
        <v>-91.049000000000007</v>
      </c>
      <c r="C1227">
        <v>7585</v>
      </c>
      <c r="D1227">
        <v>1994000</v>
      </c>
      <c r="E1227">
        <v>1076</v>
      </c>
      <c r="F1227" s="3">
        <v>1066.0257656161525</v>
      </c>
    </row>
    <row r="1228" spans="1:10">
      <c r="A1228">
        <v>10</v>
      </c>
      <c r="B1228">
        <v>-90.933999999999997</v>
      </c>
      <c r="C1228">
        <v>7585</v>
      </c>
      <c r="D1228">
        <v>1994000</v>
      </c>
      <c r="E1228">
        <v>1075</v>
      </c>
      <c r="F1228" s="3">
        <v>1102.992840539109</v>
      </c>
    </row>
    <row r="1229" spans="1:10">
      <c r="A1229">
        <v>11</v>
      </c>
      <c r="B1229">
        <v>-90.823999999999998</v>
      </c>
      <c r="C1229">
        <v>7585</v>
      </c>
      <c r="D1229">
        <v>1994000</v>
      </c>
      <c r="E1229">
        <v>1149</v>
      </c>
      <c r="F1229" s="3">
        <v>1138.2287107017216</v>
      </c>
    </row>
    <row r="1230" spans="1:10">
      <c r="A1230">
        <v>12</v>
      </c>
      <c r="B1230">
        <v>-90.709000000000003</v>
      </c>
      <c r="C1230">
        <v>7585</v>
      </c>
      <c r="D1230">
        <v>1994000</v>
      </c>
      <c r="E1230">
        <v>1125</v>
      </c>
      <c r="F1230" s="3">
        <v>1173.1804373011032</v>
      </c>
    </row>
    <row r="1231" spans="1:10">
      <c r="A1231">
        <v>13</v>
      </c>
      <c r="B1231">
        <v>-90.594999999999999</v>
      </c>
      <c r="C1231">
        <v>7585</v>
      </c>
      <c r="D1231">
        <v>1994000</v>
      </c>
      <c r="E1231">
        <v>1195</v>
      </c>
      <c r="F1231" s="3">
        <v>1204.0659515791033</v>
      </c>
    </row>
    <row r="1232" spans="1:10">
      <c r="A1232">
        <v>14</v>
      </c>
      <c r="B1232">
        <v>-90.486999999999995</v>
      </c>
      <c r="C1232">
        <v>7585</v>
      </c>
      <c r="D1232">
        <v>1994000</v>
      </c>
      <c r="E1232">
        <v>1175</v>
      </c>
      <c r="F1232" s="3">
        <v>1228.2638793117751</v>
      </c>
    </row>
    <row r="1233" spans="1:6">
      <c r="A1233">
        <v>15</v>
      </c>
      <c r="B1233">
        <v>-90.372</v>
      </c>
      <c r="C1233">
        <v>7585</v>
      </c>
      <c r="D1233">
        <v>1994000</v>
      </c>
      <c r="E1233">
        <v>1313</v>
      </c>
      <c r="F1233" s="3">
        <v>1247.1927587003161</v>
      </c>
    </row>
    <row r="1234" spans="1:6">
      <c r="A1234">
        <v>16</v>
      </c>
      <c r="B1234">
        <v>-90.256</v>
      </c>
      <c r="C1234">
        <v>7585</v>
      </c>
      <c r="D1234">
        <v>1994000</v>
      </c>
      <c r="E1234">
        <v>1285</v>
      </c>
      <c r="F1234" s="3">
        <v>1258.1422683915318</v>
      </c>
    </row>
    <row r="1235" spans="1:6">
      <c r="A1235">
        <v>17</v>
      </c>
      <c r="B1235">
        <v>-90.14</v>
      </c>
      <c r="C1235">
        <v>7585</v>
      </c>
      <c r="D1235">
        <v>1994000</v>
      </c>
      <c r="E1235">
        <v>1306</v>
      </c>
      <c r="F1235" s="3">
        <v>1260.5292854329809</v>
      </c>
    </row>
    <row r="1236" spans="1:6">
      <c r="A1236">
        <v>18</v>
      </c>
      <c r="B1236">
        <v>-90.025000000000006</v>
      </c>
      <c r="C1236">
        <v>7585</v>
      </c>
      <c r="D1236">
        <v>1994000</v>
      </c>
      <c r="E1236">
        <v>1241</v>
      </c>
      <c r="F1236" s="3">
        <v>1254.7609147170465</v>
      </c>
    </row>
    <row r="1237" spans="1:6">
      <c r="A1237">
        <v>19</v>
      </c>
      <c r="B1237">
        <v>-89.918999999999997</v>
      </c>
      <c r="C1237">
        <v>7585</v>
      </c>
      <c r="D1237">
        <v>1994000</v>
      </c>
      <c r="E1237">
        <v>1231</v>
      </c>
      <c r="F1237" s="3">
        <v>1243.0916917818092</v>
      </c>
    </row>
    <row r="1238" spans="1:6">
      <c r="A1238">
        <v>20</v>
      </c>
      <c r="B1238">
        <v>-89.805999999999997</v>
      </c>
      <c r="C1238">
        <v>7585</v>
      </c>
      <c r="D1238">
        <v>1994000</v>
      </c>
      <c r="E1238">
        <v>1244</v>
      </c>
      <c r="F1238" s="3">
        <v>1225.2639207783227</v>
      </c>
    </row>
    <row r="1239" spans="1:6">
      <c r="A1239">
        <v>21</v>
      </c>
      <c r="B1239">
        <v>-89.691000000000003</v>
      </c>
      <c r="C1239">
        <v>7585</v>
      </c>
      <c r="D1239">
        <v>1994000</v>
      </c>
      <c r="E1239">
        <v>1152</v>
      </c>
      <c r="F1239" s="3">
        <v>1203.1309092623317</v>
      </c>
    </row>
    <row r="1240" spans="1:6">
      <c r="A1240">
        <v>22</v>
      </c>
      <c r="B1240">
        <v>-89.576999999999998</v>
      </c>
      <c r="C1240">
        <v>7585</v>
      </c>
      <c r="D1240">
        <v>1994000</v>
      </c>
      <c r="E1240">
        <v>1193</v>
      </c>
      <c r="F1240" s="3">
        <v>1179.0924857223449</v>
      </c>
    </row>
    <row r="1241" spans="1:6">
      <c r="A1241">
        <v>23</v>
      </c>
      <c r="B1241">
        <v>-89.457999999999998</v>
      </c>
      <c r="C1241">
        <v>7585</v>
      </c>
      <c r="D1241">
        <v>1994000</v>
      </c>
      <c r="E1241">
        <v>1135</v>
      </c>
      <c r="F1241" s="3">
        <v>1153.7137989711564</v>
      </c>
    </row>
    <row r="1242" spans="1:6">
      <c r="A1242">
        <v>24</v>
      </c>
      <c r="B1242">
        <v>-89.341999999999999</v>
      </c>
      <c r="C1242">
        <v>7585</v>
      </c>
      <c r="D1242">
        <v>1994000</v>
      </c>
      <c r="E1242">
        <v>1093</v>
      </c>
      <c r="F1242" s="3">
        <v>1130.3424855581129</v>
      </c>
    </row>
    <row r="1243" spans="1:6">
      <c r="A1243">
        <v>25</v>
      </c>
      <c r="B1243">
        <v>-89.234999999999999</v>
      </c>
      <c r="C1243">
        <v>7585</v>
      </c>
      <c r="D1243">
        <v>1994000</v>
      </c>
      <c r="E1243">
        <v>1149</v>
      </c>
      <c r="F1243" s="3">
        <v>1111.068271604257</v>
      </c>
    </row>
    <row r="1244" spans="1:6">
      <c r="A1244">
        <v>26</v>
      </c>
      <c r="B1244">
        <v>-89.13</v>
      </c>
      <c r="C1244">
        <v>7585</v>
      </c>
      <c r="D1244">
        <v>1994000</v>
      </c>
      <c r="E1244">
        <v>1123</v>
      </c>
      <c r="F1244" s="3">
        <v>1094.9298932525471</v>
      </c>
    </row>
    <row r="1245" spans="1:6">
      <c r="A1245">
        <v>27</v>
      </c>
      <c r="B1245">
        <v>-89.016000000000005</v>
      </c>
      <c r="C1245">
        <v>7585</v>
      </c>
      <c r="D1245">
        <v>1994000</v>
      </c>
      <c r="E1245">
        <v>1089</v>
      </c>
      <c r="F1245" s="3">
        <v>1080.8853673598446</v>
      </c>
    </row>
    <row r="1246" spans="1:6">
      <c r="A1246">
        <v>28</v>
      </c>
      <c r="B1246">
        <v>-88.896000000000001</v>
      </c>
      <c r="C1246">
        <v>7585</v>
      </c>
      <c r="D1246">
        <v>1994000</v>
      </c>
      <c r="E1246">
        <v>1059</v>
      </c>
      <c r="F1246" s="3">
        <v>1070.0736485709842</v>
      </c>
    </row>
    <row r="1247" spans="1:6">
      <c r="A1247">
        <v>29</v>
      </c>
      <c r="B1247">
        <v>-88.790999999999997</v>
      </c>
      <c r="C1247">
        <v>7585</v>
      </c>
      <c r="D1247">
        <v>1994000</v>
      </c>
      <c r="E1247">
        <v>1111</v>
      </c>
      <c r="F1247" s="3">
        <v>1063.7689992361368</v>
      </c>
    </row>
    <row r="1248" spans="1:6">
      <c r="A1248">
        <v>30</v>
      </c>
      <c r="B1248">
        <v>-88.671999999999997</v>
      </c>
      <c r="C1248">
        <v>7585</v>
      </c>
      <c r="D1248">
        <v>1994000</v>
      </c>
      <c r="E1248">
        <v>1014</v>
      </c>
      <c r="F1248" s="3">
        <v>1059.7829354655587</v>
      </c>
    </row>
    <row r="1249" spans="1:5">
      <c r="A1249">
        <v>31</v>
      </c>
      <c r="B1249">
        <v>-88.56</v>
      </c>
      <c r="C1249">
        <v>7585</v>
      </c>
      <c r="D1249">
        <v>1994000</v>
      </c>
      <c r="E1249">
        <v>1079</v>
      </c>
    </row>
    <row r="1250" spans="1:5">
      <c r="A1250">
        <v>32</v>
      </c>
      <c r="B1250">
        <v>-88.451999999999998</v>
      </c>
      <c r="C1250">
        <v>7585</v>
      </c>
      <c r="D1250">
        <v>1994000</v>
      </c>
      <c r="E1250">
        <v>1169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149</v>
      </c>
    </row>
    <row r="1256" spans="1:5">
      <c r="A1256" t="s">
        <v>2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5</v>
      </c>
    </row>
    <row r="1260" spans="1:5">
      <c r="A1260" t="s">
        <v>150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59</v>
      </c>
      <c r="B1268" t="s">
        <v>38</v>
      </c>
      <c r="C1268" t="s">
        <v>41</v>
      </c>
      <c r="D1268" t="s">
        <v>58</v>
      </c>
      <c r="E1268" t="s">
        <v>57</v>
      </c>
      <c r="F1268" t="s">
        <v>78</v>
      </c>
    </row>
    <row r="1269" spans="1:10">
      <c r="A1269">
        <v>1</v>
      </c>
      <c r="B1269">
        <v>-91.947999999999993</v>
      </c>
      <c r="C1269">
        <v>4752</v>
      </c>
      <c r="D1269">
        <v>1247000</v>
      </c>
      <c r="E1269">
        <v>542</v>
      </c>
      <c r="J1269" t="s">
        <v>184</v>
      </c>
    </row>
    <row r="1270" spans="1:10">
      <c r="A1270">
        <v>2</v>
      </c>
      <c r="B1270">
        <v>-91.838999999999999</v>
      </c>
      <c r="C1270">
        <v>4752</v>
      </c>
      <c r="D1270">
        <v>1247000</v>
      </c>
      <c r="E1270">
        <v>589</v>
      </c>
    </row>
    <row r="1271" spans="1:10">
      <c r="A1271">
        <v>3</v>
      </c>
      <c r="B1271">
        <v>-91.724000000000004</v>
      </c>
      <c r="C1271">
        <v>4752</v>
      </c>
      <c r="D1271">
        <v>1247000</v>
      </c>
      <c r="E1271">
        <v>580</v>
      </c>
    </row>
    <row r="1272" spans="1:10">
      <c r="A1272">
        <v>4</v>
      </c>
      <c r="B1272">
        <v>-91.611999999999995</v>
      </c>
      <c r="C1272">
        <v>4752</v>
      </c>
      <c r="D1272">
        <v>1247000</v>
      </c>
      <c r="E1272">
        <v>622</v>
      </c>
      <c r="F1272" s="3">
        <v>629.49808766198782</v>
      </c>
    </row>
    <row r="1273" spans="1:10">
      <c r="A1273">
        <v>5</v>
      </c>
      <c r="B1273">
        <v>-91.5</v>
      </c>
      <c r="C1273">
        <v>4752</v>
      </c>
      <c r="D1273">
        <v>1247000</v>
      </c>
      <c r="E1273">
        <v>649</v>
      </c>
      <c r="F1273" s="3">
        <v>633.18770588485722</v>
      </c>
    </row>
    <row r="1274" spans="1:10">
      <c r="A1274">
        <v>6</v>
      </c>
      <c r="B1274">
        <v>-91.394000000000005</v>
      </c>
      <c r="C1274">
        <v>4752</v>
      </c>
      <c r="D1274">
        <v>1247000</v>
      </c>
      <c r="E1274">
        <v>628</v>
      </c>
      <c r="F1274" s="3">
        <v>637.06689437504951</v>
      </c>
    </row>
    <row r="1275" spans="1:10">
      <c r="A1275">
        <v>7</v>
      </c>
      <c r="B1275">
        <v>-91.281000000000006</v>
      </c>
      <c r="C1275">
        <v>4752</v>
      </c>
      <c r="D1275">
        <v>1247000</v>
      </c>
      <c r="E1275">
        <v>636</v>
      </c>
      <c r="F1275" s="3">
        <v>642.14060757621394</v>
      </c>
    </row>
    <row r="1276" spans="1:10">
      <c r="A1276">
        <v>8</v>
      </c>
      <c r="B1276">
        <v>-91.165000000000006</v>
      </c>
      <c r="C1276">
        <v>4752</v>
      </c>
      <c r="D1276">
        <v>1247000</v>
      </c>
      <c r="E1276">
        <v>641</v>
      </c>
      <c r="F1276" s="3">
        <v>649.41288347598424</v>
      </c>
    </row>
    <row r="1277" spans="1:10">
      <c r="A1277">
        <v>9</v>
      </c>
      <c r="B1277">
        <v>-91.049000000000007</v>
      </c>
      <c r="C1277">
        <v>4752</v>
      </c>
      <c r="D1277">
        <v>1247000</v>
      </c>
      <c r="E1277">
        <v>677</v>
      </c>
      <c r="F1277" s="3">
        <v>660.54197629749058</v>
      </c>
    </row>
    <row r="1278" spans="1:10">
      <c r="A1278">
        <v>10</v>
      </c>
      <c r="B1278">
        <v>-90.933999999999997</v>
      </c>
      <c r="C1278">
        <v>4752</v>
      </c>
      <c r="D1278">
        <v>1247000</v>
      </c>
      <c r="E1278">
        <v>694</v>
      </c>
      <c r="F1278" s="3">
        <v>677.71355150752152</v>
      </c>
    </row>
    <row r="1279" spans="1:10">
      <c r="A1279">
        <v>11</v>
      </c>
      <c r="B1279">
        <v>-90.823999999999998</v>
      </c>
      <c r="C1279">
        <v>4752</v>
      </c>
      <c r="D1279">
        <v>1247000</v>
      </c>
      <c r="E1279">
        <v>681</v>
      </c>
      <c r="F1279" s="3">
        <v>701.98888977790705</v>
      </c>
    </row>
    <row r="1280" spans="1:10">
      <c r="A1280">
        <v>12</v>
      </c>
      <c r="B1280">
        <v>-90.709000000000003</v>
      </c>
      <c r="C1280">
        <v>4752</v>
      </c>
      <c r="D1280">
        <v>1247000</v>
      </c>
      <c r="E1280">
        <v>714</v>
      </c>
      <c r="F1280" s="3">
        <v>736.68271142769186</v>
      </c>
    </row>
    <row r="1281" spans="1:6">
      <c r="A1281">
        <v>13</v>
      </c>
      <c r="B1281">
        <v>-90.594999999999999</v>
      </c>
      <c r="C1281">
        <v>4752</v>
      </c>
      <c r="D1281">
        <v>1247000</v>
      </c>
      <c r="E1281">
        <v>835</v>
      </c>
      <c r="F1281" s="3">
        <v>779.09518409936084</v>
      </c>
    </row>
    <row r="1282" spans="1:6">
      <c r="A1282">
        <v>14</v>
      </c>
      <c r="B1282">
        <v>-90.486999999999995</v>
      </c>
      <c r="C1282">
        <v>4752</v>
      </c>
      <c r="D1282">
        <v>1247000</v>
      </c>
      <c r="E1282">
        <v>816</v>
      </c>
      <c r="F1282" s="3">
        <v>822.33441410950377</v>
      </c>
    </row>
    <row r="1283" spans="1:6">
      <c r="A1283">
        <v>15</v>
      </c>
      <c r="B1283">
        <v>-90.372</v>
      </c>
      <c r="C1283">
        <v>4752</v>
      </c>
      <c r="D1283">
        <v>1247000</v>
      </c>
      <c r="E1283">
        <v>849</v>
      </c>
      <c r="F1283" s="3">
        <v>864.1410244616668</v>
      </c>
    </row>
    <row r="1284" spans="1:6">
      <c r="A1284">
        <v>16</v>
      </c>
      <c r="B1284">
        <v>-90.256</v>
      </c>
      <c r="C1284">
        <v>4752</v>
      </c>
      <c r="D1284">
        <v>1247000</v>
      </c>
      <c r="E1284">
        <v>864</v>
      </c>
      <c r="F1284" s="3">
        <v>893.08184209019589</v>
      </c>
    </row>
    <row r="1285" spans="1:6">
      <c r="A1285">
        <v>17</v>
      </c>
      <c r="B1285">
        <v>-90.14</v>
      </c>
      <c r="C1285">
        <v>4752</v>
      </c>
      <c r="D1285">
        <v>1247000</v>
      </c>
      <c r="E1285">
        <v>907</v>
      </c>
      <c r="F1285" s="3">
        <v>902.03896167215987</v>
      </c>
    </row>
    <row r="1286" spans="1:6">
      <c r="A1286">
        <v>18</v>
      </c>
      <c r="B1286">
        <v>-90.025000000000006</v>
      </c>
      <c r="C1286">
        <v>4752</v>
      </c>
      <c r="D1286">
        <v>1247000</v>
      </c>
      <c r="E1286">
        <v>939</v>
      </c>
      <c r="F1286" s="3">
        <v>889.70381011010875</v>
      </c>
    </row>
    <row r="1287" spans="1:6">
      <c r="A1287">
        <v>19</v>
      </c>
      <c r="B1287">
        <v>-89.918999999999997</v>
      </c>
      <c r="C1287">
        <v>4752</v>
      </c>
      <c r="D1287">
        <v>1247000</v>
      </c>
      <c r="E1287">
        <v>858</v>
      </c>
      <c r="F1287" s="3">
        <v>863.22908179855574</v>
      </c>
    </row>
    <row r="1288" spans="1:6">
      <c r="A1288">
        <v>20</v>
      </c>
      <c r="B1288">
        <v>-89.805999999999997</v>
      </c>
      <c r="C1288">
        <v>4752</v>
      </c>
      <c r="D1288">
        <v>1247000</v>
      </c>
      <c r="E1288">
        <v>820</v>
      </c>
      <c r="F1288" s="3">
        <v>826.33303698355076</v>
      </c>
    </row>
    <row r="1289" spans="1:6">
      <c r="A1289">
        <v>21</v>
      </c>
      <c r="B1289">
        <v>-89.691000000000003</v>
      </c>
      <c r="C1289">
        <v>4752</v>
      </c>
      <c r="D1289">
        <v>1247000</v>
      </c>
      <c r="E1289">
        <v>756</v>
      </c>
      <c r="F1289" s="3">
        <v>788.04140343160066</v>
      </c>
    </row>
    <row r="1290" spans="1:6">
      <c r="A1290">
        <v>22</v>
      </c>
      <c r="B1290">
        <v>-89.576999999999998</v>
      </c>
      <c r="C1290">
        <v>4752</v>
      </c>
      <c r="D1290">
        <v>1247000</v>
      </c>
      <c r="E1290">
        <v>759</v>
      </c>
      <c r="F1290" s="3">
        <v>755.93345647622436</v>
      </c>
    </row>
    <row r="1291" spans="1:6">
      <c r="A1291">
        <v>23</v>
      </c>
      <c r="B1291">
        <v>-89.457999999999998</v>
      </c>
      <c r="C1291">
        <v>4752</v>
      </c>
      <c r="D1291">
        <v>1247000</v>
      </c>
      <c r="E1291">
        <v>769</v>
      </c>
      <c r="F1291" s="3">
        <v>732.03407724641636</v>
      </c>
    </row>
    <row r="1292" spans="1:6">
      <c r="A1292">
        <v>24</v>
      </c>
      <c r="B1292">
        <v>-89.341999999999999</v>
      </c>
      <c r="C1292">
        <v>4752</v>
      </c>
      <c r="D1292">
        <v>1247000</v>
      </c>
      <c r="E1292">
        <v>693</v>
      </c>
      <c r="F1292" s="3">
        <v>718.181535530529</v>
      </c>
    </row>
    <row r="1293" spans="1:6">
      <c r="A1293">
        <v>25</v>
      </c>
      <c r="B1293">
        <v>-89.234999999999999</v>
      </c>
      <c r="C1293">
        <v>4752</v>
      </c>
      <c r="D1293">
        <v>1247000</v>
      </c>
      <c r="E1293">
        <v>712</v>
      </c>
      <c r="F1293" s="3">
        <v>711.97566278582065</v>
      </c>
    </row>
    <row r="1294" spans="1:6">
      <c r="A1294">
        <v>26</v>
      </c>
      <c r="B1294">
        <v>-89.13</v>
      </c>
      <c r="C1294">
        <v>4752</v>
      </c>
      <c r="D1294">
        <v>1247000</v>
      </c>
      <c r="E1294">
        <v>743</v>
      </c>
      <c r="F1294" s="3">
        <v>710.07610624257802</v>
      </c>
    </row>
    <row r="1295" spans="1:6">
      <c r="A1295">
        <v>27</v>
      </c>
      <c r="B1295">
        <v>-89.016000000000005</v>
      </c>
      <c r="C1295">
        <v>4752</v>
      </c>
      <c r="D1295">
        <v>1247000</v>
      </c>
      <c r="E1295">
        <v>708</v>
      </c>
      <c r="F1295" s="3">
        <v>710.8422031551695</v>
      </c>
    </row>
    <row r="1296" spans="1:6">
      <c r="A1296">
        <v>28</v>
      </c>
      <c r="B1296">
        <v>-88.896000000000001</v>
      </c>
      <c r="C1296">
        <v>4752</v>
      </c>
      <c r="D1296">
        <v>1247000</v>
      </c>
      <c r="E1296">
        <v>695</v>
      </c>
      <c r="F1296" s="3">
        <v>713.31256985972027</v>
      </c>
    </row>
    <row r="1297" spans="1:6">
      <c r="A1297">
        <v>29</v>
      </c>
      <c r="B1297">
        <v>-88.790999999999997</v>
      </c>
      <c r="C1297">
        <v>4752</v>
      </c>
      <c r="D1297">
        <v>1247000</v>
      </c>
      <c r="E1297">
        <v>736</v>
      </c>
      <c r="F1297" s="3">
        <v>716.12128799295192</v>
      </c>
    </row>
    <row r="1298" spans="1:6">
      <c r="A1298">
        <v>30</v>
      </c>
      <c r="B1298">
        <v>-88.671999999999997</v>
      </c>
      <c r="C1298">
        <v>4752</v>
      </c>
      <c r="D1298">
        <v>1247000</v>
      </c>
      <c r="E1298">
        <v>701</v>
      </c>
      <c r="F1298" s="3">
        <v>719.60252506186077</v>
      </c>
    </row>
    <row r="1299" spans="1:6">
      <c r="A1299">
        <v>31</v>
      </c>
      <c r="B1299">
        <v>-88.56</v>
      </c>
      <c r="C1299">
        <v>4752</v>
      </c>
      <c r="D1299">
        <v>1247000</v>
      </c>
      <c r="E1299">
        <v>682</v>
      </c>
    </row>
    <row r="1300" spans="1:6">
      <c r="A1300">
        <v>32</v>
      </c>
      <c r="B1300">
        <v>-88.451999999999998</v>
      </c>
      <c r="C1300">
        <v>4752</v>
      </c>
      <c r="D1300">
        <v>1247000</v>
      </c>
      <c r="E1300">
        <v>726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151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152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59</v>
      </c>
      <c r="B1318" t="s">
        <v>38</v>
      </c>
      <c r="C1318" t="s">
        <v>41</v>
      </c>
      <c r="D1318" t="s">
        <v>58</v>
      </c>
      <c r="E1318" t="s">
        <v>57</v>
      </c>
      <c r="F1318" t="s">
        <v>78</v>
      </c>
    </row>
    <row r="1319" spans="1:10">
      <c r="A1319">
        <v>1</v>
      </c>
      <c r="B1319">
        <v>-91.947999999999993</v>
      </c>
      <c r="C1319">
        <v>4764</v>
      </c>
      <c r="D1319">
        <v>1247000</v>
      </c>
      <c r="E1319">
        <v>541</v>
      </c>
      <c r="J1319" t="s">
        <v>185</v>
      </c>
    </row>
    <row r="1320" spans="1:10">
      <c r="A1320">
        <v>2</v>
      </c>
      <c r="B1320">
        <v>-91.838999999999999</v>
      </c>
      <c r="C1320">
        <v>4764</v>
      </c>
      <c r="D1320">
        <v>1247000</v>
      </c>
      <c r="E1320">
        <v>602</v>
      </c>
    </row>
    <row r="1321" spans="1:10">
      <c r="A1321">
        <v>3</v>
      </c>
      <c r="B1321">
        <v>-91.724000000000004</v>
      </c>
      <c r="C1321">
        <v>4764</v>
      </c>
      <c r="D1321">
        <v>1247000</v>
      </c>
      <c r="E1321">
        <v>607</v>
      </c>
    </row>
    <row r="1322" spans="1:10">
      <c r="A1322">
        <v>4</v>
      </c>
      <c r="B1322">
        <v>-91.611999999999995</v>
      </c>
      <c r="C1322">
        <v>4764</v>
      </c>
      <c r="D1322">
        <v>1247000</v>
      </c>
      <c r="E1322">
        <v>635</v>
      </c>
      <c r="F1322" s="3">
        <v>649.58674146290218</v>
      </c>
    </row>
    <row r="1323" spans="1:10">
      <c r="A1323">
        <v>5</v>
      </c>
      <c r="B1323">
        <v>-91.5</v>
      </c>
      <c r="C1323">
        <v>4764</v>
      </c>
      <c r="D1323">
        <v>1247000</v>
      </c>
      <c r="E1323">
        <v>670</v>
      </c>
      <c r="F1323" s="3">
        <v>651.91203696439845</v>
      </c>
    </row>
    <row r="1324" spans="1:10">
      <c r="A1324">
        <v>6</v>
      </c>
      <c r="B1324">
        <v>-91.394000000000005</v>
      </c>
      <c r="C1324">
        <v>4764</v>
      </c>
      <c r="D1324">
        <v>1247000</v>
      </c>
      <c r="E1324">
        <v>651</v>
      </c>
      <c r="F1324" s="3">
        <v>654.13838139513814</v>
      </c>
    </row>
    <row r="1325" spans="1:10">
      <c r="A1325">
        <v>7</v>
      </c>
      <c r="B1325">
        <v>-91.281000000000006</v>
      </c>
      <c r="C1325">
        <v>4764</v>
      </c>
      <c r="D1325">
        <v>1247000</v>
      </c>
      <c r="E1325">
        <v>648</v>
      </c>
      <c r="F1325" s="3">
        <v>656.60139196358909</v>
      </c>
    </row>
    <row r="1326" spans="1:10">
      <c r="A1326">
        <v>8</v>
      </c>
      <c r="B1326">
        <v>-91.165000000000006</v>
      </c>
      <c r="C1326">
        <v>4764</v>
      </c>
      <c r="D1326">
        <v>1247000</v>
      </c>
      <c r="E1326">
        <v>645</v>
      </c>
      <c r="F1326" s="3">
        <v>659.41474633598818</v>
      </c>
    </row>
    <row r="1327" spans="1:10">
      <c r="A1327">
        <v>9</v>
      </c>
      <c r="B1327">
        <v>-91.049000000000007</v>
      </c>
      <c r="C1327">
        <v>4764</v>
      </c>
      <c r="D1327">
        <v>1247000</v>
      </c>
      <c r="E1327">
        <v>675</v>
      </c>
      <c r="F1327" s="3">
        <v>663.00043381871023</v>
      </c>
    </row>
    <row r="1328" spans="1:10">
      <c r="A1328">
        <v>10</v>
      </c>
      <c r="B1328">
        <v>-90.933999999999997</v>
      </c>
      <c r="C1328">
        <v>4764</v>
      </c>
      <c r="D1328">
        <v>1247000</v>
      </c>
      <c r="E1328">
        <v>695</v>
      </c>
      <c r="F1328" s="3">
        <v>668.34379042506544</v>
      </c>
    </row>
    <row r="1329" spans="1:6">
      <c r="A1329">
        <v>11</v>
      </c>
      <c r="B1329">
        <v>-90.823999999999998</v>
      </c>
      <c r="C1329">
        <v>4764</v>
      </c>
      <c r="D1329">
        <v>1247000</v>
      </c>
      <c r="E1329">
        <v>672</v>
      </c>
      <c r="F1329" s="3">
        <v>676.80545899502795</v>
      </c>
    </row>
    <row r="1330" spans="1:6">
      <c r="A1330">
        <v>12</v>
      </c>
      <c r="B1330">
        <v>-90.709000000000003</v>
      </c>
      <c r="C1330">
        <v>4764</v>
      </c>
      <c r="D1330">
        <v>1247000</v>
      </c>
      <c r="E1330">
        <v>726</v>
      </c>
      <c r="F1330" s="3">
        <v>691.72214558372491</v>
      </c>
    </row>
    <row r="1331" spans="1:6">
      <c r="A1331">
        <v>13</v>
      </c>
      <c r="B1331">
        <v>-90.594999999999999</v>
      </c>
      <c r="C1331">
        <v>4764</v>
      </c>
      <c r="D1331">
        <v>1247000</v>
      </c>
      <c r="E1331">
        <v>673</v>
      </c>
      <c r="F1331" s="3">
        <v>715.47204034237677</v>
      </c>
    </row>
    <row r="1332" spans="1:6">
      <c r="A1332">
        <v>14</v>
      </c>
      <c r="B1332">
        <v>-90.486999999999995</v>
      </c>
      <c r="C1332">
        <v>4764</v>
      </c>
      <c r="D1332">
        <v>1247000</v>
      </c>
      <c r="E1332">
        <v>708</v>
      </c>
      <c r="F1332" s="3">
        <v>747.78745324672502</v>
      </c>
    </row>
    <row r="1333" spans="1:6">
      <c r="A1333">
        <v>15</v>
      </c>
      <c r="B1333">
        <v>-90.372</v>
      </c>
      <c r="C1333">
        <v>4764</v>
      </c>
      <c r="D1333">
        <v>1247000</v>
      </c>
      <c r="E1333">
        <v>828</v>
      </c>
      <c r="F1333" s="3">
        <v>791.44449275732018</v>
      </c>
    </row>
    <row r="1334" spans="1:6">
      <c r="A1334">
        <v>16</v>
      </c>
      <c r="B1334">
        <v>-90.256</v>
      </c>
      <c r="C1334">
        <v>4764</v>
      </c>
      <c r="D1334">
        <v>1247000</v>
      </c>
      <c r="E1334">
        <v>842</v>
      </c>
      <c r="F1334" s="3">
        <v>839.30102470372651</v>
      </c>
    </row>
    <row r="1335" spans="1:6">
      <c r="A1335">
        <v>17</v>
      </c>
      <c r="B1335">
        <v>-90.14</v>
      </c>
      <c r="C1335">
        <v>4764</v>
      </c>
      <c r="D1335">
        <v>1247000</v>
      </c>
      <c r="E1335">
        <v>901</v>
      </c>
      <c r="F1335" s="3">
        <v>880.91355295006565</v>
      </c>
    </row>
    <row r="1336" spans="1:6">
      <c r="A1336">
        <v>18</v>
      </c>
      <c r="B1336">
        <v>-90.025000000000006</v>
      </c>
      <c r="C1336">
        <v>4764</v>
      </c>
      <c r="D1336">
        <v>1247000</v>
      </c>
      <c r="E1336">
        <v>901</v>
      </c>
      <c r="F1336" s="3">
        <v>905.26169567594923</v>
      </c>
    </row>
    <row r="1337" spans="1:6">
      <c r="A1337">
        <v>19</v>
      </c>
      <c r="B1337">
        <v>-89.918999999999997</v>
      </c>
      <c r="C1337">
        <v>4764</v>
      </c>
      <c r="D1337">
        <v>1247000</v>
      </c>
      <c r="E1337">
        <v>910</v>
      </c>
      <c r="F1337" s="3">
        <v>906.86098830296794</v>
      </c>
    </row>
    <row r="1338" spans="1:6">
      <c r="A1338">
        <v>20</v>
      </c>
      <c r="B1338">
        <v>-89.805999999999997</v>
      </c>
      <c r="C1338">
        <v>4764</v>
      </c>
      <c r="D1338">
        <v>1247000</v>
      </c>
      <c r="E1338">
        <v>884</v>
      </c>
      <c r="F1338" s="3">
        <v>886.70084205760327</v>
      </c>
    </row>
    <row r="1339" spans="1:6">
      <c r="A1339">
        <v>21</v>
      </c>
      <c r="B1339">
        <v>-89.691000000000003</v>
      </c>
      <c r="C1339">
        <v>4764</v>
      </c>
      <c r="D1339">
        <v>1247000</v>
      </c>
      <c r="E1339">
        <v>810</v>
      </c>
      <c r="F1339" s="3">
        <v>849.84295918986129</v>
      </c>
    </row>
    <row r="1340" spans="1:6">
      <c r="A1340">
        <v>22</v>
      </c>
      <c r="B1340">
        <v>-89.576999999999998</v>
      </c>
      <c r="C1340">
        <v>4764</v>
      </c>
      <c r="D1340">
        <v>1247000</v>
      </c>
      <c r="E1340">
        <v>825</v>
      </c>
      <c r="F1340" s="3">
        <v>807.50008862667164</v>
      </c>
    </row>
    <row r="1341" spans="1:6">
      <c r="A1341">
        <v>23</v>
      </c>
      <c r="B1341">
        <v>-89.457999999999998</v>
      </c>
      <c r="C1341">
        <v>4764</v>
      </c>
      <c r="D1341">
        <v>1247000</v>
      </c>
      <c r="E1341">
        <v>782</v>
      </c>
      <c r="F1341" s="3">
        <v>767.46478429195315</v>
      </c>
    </row>
    <row r="1342" spans="1:6">
      <c r="A1342">
        <v>24</v>
      </c>
      <c r="B1342">
        <v>-89.341999999999999</v>
      </c>
      <c r="C1342">
        <v>4764</v>
      </c>
      <c r="D1342">
        <v>1247000</v>
      </c>
      <c r="E1342">
        <v>738</v>
      </c>
      <c r="F1342" s="3">
        <v>738.41401816483778</v>
      </c>
    </row>
    <row r="1343" spans="1:6">
      <c r="A1343">
        <v>25</v>
      </c>
      <c r="B1343">
        <v>-89.234999999999999</v>
      </c>
      <c r="C1343">
        <v>4764</v>
      </c>
      <c r="D1343">
        <v>1247000</v>
      </c>
      <c r="E1343">
        <v>734</v>
      </c>
      <c r="F1343" s="3">
        <v>721.3403086646623</v>
      </c>
    </row>
    <row r="1344" spans="1:6">
      <c r="A1344">
        <v>26</v>
      </c>
      <c r="B1344">
        <v>-89.13</v>
      </c>
      <c r="C1344">
        <v>4764</v>
      </c>
      <c r="D1344">
        <v>1247000</v>
      </c>
      <c r="E1344">
        <v>728</v>
      </c>
      <c r="F1344" s="3">
        <v>712.14074686089634</v>
      </c>
    </row>
    <row r="1345" spans="1:6">
      <c r="A1345">
        <v>27</v>
      </c>
      <c r="B1345">
        <v>-89.016000000000005</v>
      </c>
      <c r="C1345">
        <v>4764</v>
      </c>
      <c r="D1345">
        <v>1247000</v>
      </c>
      <c r="E1345">
        <v>729</v>
      </c>
      <c r="F1345" s="3">
        <v>707.99326665608703</v>
      </c>
    </row>
    <row r="1346" spans="1:6">
      <c r="A1346">
        <v>28</v>
      </c>
      <c r="B1346">
        <v>-88.896000000000001</v>
      </c>
      <c r="C1346">
        <v>4764</v>
      </c>
      <c r="D1346">
        <v>1247000</v>
      </c>
      <c r="E1346">
        <v>676</v>
      </c>
      <c r="F1346" s="3">
        <v>707.4287234052008</v>
      </c>
    </row>
    <row r="1347" spans="1:6">
      <c r="A1347">
        <v>29</v>
      </c>
      <c r="B1347">
        <v>-88.790999999999997</v>
      </c>
      <c r="C1347">
        <v>4764</v>
      </c>
      <c r="D1347">
        <v>1247000</v>
      </c>
      <c r="E1347">
        <v>699</v>
      </c>
      <c r="F1347" s="3">
        <v>708.52626172109808</v>
      </c>
    </row>
    <row r="1348" spans="1:6">
      <c r="A1348">
        <v>30</v>
      </c>
      <c r="B1348">
        <v>-88.671999999999997</v>
      </c>
      <c r="C1348">
        <v>4764</v>
      </c>
      <c r="D1348">
        <v>1247000</v>
      </c>
      <c r="E1348">
        <v>708</v>
      </c>
      <c r="F1348" s="3">
        <v>710.54016306559083</v>
      </c>
    </row>
    <row r="1349" spans="1:6">
      <c r="A1349">
        <v>31</v>
      </c>
      <c r="B1349">
        <v>-88.56</v>
      </c>
      <c r="C1349">
        <v>4764</v>
      </c>
      <c r="D1349">
        <v>1247000</v>
      </c>
      <c r="E1349">
        <v>664</v>
      </c>
    </row>
    <row r="1350" spans="1:6">
      <c r="A1350">
        <v>32</v>
      </c>
      <c r="B1350">
        <v>-88.451999999999998</v>
      </c>
      <c r="C1350">
        <v>4764</v>
      </c>
      <c r="D1350">
        <v>1247000</v>
      </c>
      <c r="E1350">
        <v>726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153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154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59</v>
      </c>
      <c r="B1368" t="s">
        <v>38</v>
      </c>
      <c r="C1368" t="s">
        <v>41</v>
      </c>
      <c r="D1368" t="s">
        <v>58</v>
      </c>
      <c r="E1368" t="s">
        <v>57</v>
      </c>
      <c r="F1368" t="s">
        <v>78</v>
      </c>
    </row>
    <row r="1369" spans="1:10">
      <c r="A1369">
        <v>1</v>
      </c>
      <c r="B1369">
        <v>-91.947999999999993</v>
      </c>
      <c r="C1369">
        <v>4777</v>
      </c>
      <c r="D1369">
        <v>1247000</v>
      </c>
      <c r="E1369">
        <v>585</v>
      </c>
      <c r="J1369" t="s">
        <v>186</v>
      </c>
    </row>
    <row r="1370" spans="1:10">
      <c r="A1370">
        <v>2</v>
      </c>
      <c r="B1370">
        <v>-91.838999999999999</v>
      </c>
      <c r="C1370">
        <v>4777</v>
      </c>
      <c r="D1370">
        <v>1247000</v>
      </c>
      <c r="E1370">
        <v>530</v>
      </c>
    </row>
    <row r="1371" spans="1:10">
      <c r="A1371">
        <v>3</v>
      </c>
      <c r="B1371">
        <v>-91.724000000000004</v>
      </c>
      <c r="C1371">
        <v>4777</v>
      </c>
      <c r="D1371">
        <v>1247000</v>
      </c>
      <c r="E1371">
        <v>543</v>
      </c>
    </row>
    <row r="1372" spans="1:10">
      <c r="A1372">
        <v>4</v>
      </c>
      <c r="B1372">
        <v>-91.611999999999995</v>
      </c>
      <c r="C1372">
        <v>4777</v>
      </c>
      <c r="D1372">
        <v>1247000</v>
      </c>
      <c r="E1372">
        <v>617</v>
      </c>
      <c r="F1372" s="3">
        <v>637.21883606257529</v>
      </c>
    </row>
    <row r="1373" spans="1:10">
      <c r="A1373">
        <v>5</v>
      </c>
      <c r="B1373">
        <v>-91.5</v>
      </c>
      <c r="C1373">
        <v>4777</v>
      </c>
      <c r="D1373">
        <v>1247000</v>
      </c>
      <c r="E1373">
        <v>636</v>
      </c>
      <c r="F1373" s="3">
        <v>639.2101423231876</v>
      </c>
    </row>
    <row r="1374" spans="1:10">
      <c r="A1374">
        <v>6</v>
      </c>
      <c r="B1374">
        <v>-91.394000000000005</v>
      </c>
      <c r="C1374">
        <v>4777</v>
      </c>
      <c r="D1374">
        <v>1247000</v>
      </c>
      <c r="E1374">
        <v>685</v>
      </c>
      <c r="F1374" s="3">
        <v>641.51956528148412</v>
      </c>
    </row>
    <row r="1375" spans="1:10">
      <c r="A1375">
        <v>7</v>
      </c>
      <c r="B1375">
        <v>-91.281000000000006</v>
      </c>
      <c r="C1375">
        <v>4777</v>
      </c>
      <c r="D1375">
        <v>1247000</v>
      </c>
      <c r="E1375">
        <v>649</v>
      </c>
      <c r="F1375" s="3">
        <v>644.87854686372509</v>
      </c>
    </row>
    <row r="1376" spans="1:10">
      <c r="A1376">
        <v>8</v>
      </c>
      <c r="B1376">
        <v>-91.165000000000006</v>
      </c>
      <c r="C1376">
        <v>4777</v>
      </c>
      <c r="D1376">
        <v>1247000</v>
      </c>
      <c r="E1376">
        <v>625</v>
      </c>
      <c r="F1376" s="3">
        <v>650.09108401056005</v>
      </c>
    </row>
    <row r="1377" spans="1:6">
      <c r="A1377">
        <v>9</v>
      </c>
      <c r="B1377">
        <v>-91.049000000000007</v>
      </c>
      <c r="C1377">
        <v>4777</v>
      </c>
      <c r="D1377">
        <v>1247000</v>
      </c>
      <c r="E1377">
        <v>646</v>
      </c>
      <c r="F1377" s="3">
        <v>658.33976308375657</v>
      </c>
    </row>
    <row r="1378" spans="1:6">
      <c r="A1378">
        <v>10</v>
      </c>
      <c r="B1378">
        <v>-90.933999999999997</v>
      </c>
      <c r="C1378">
        <v>4777</v>
      </c>
      <c r="D1378">
        <v>1247000</v>
      </c>
      <c r="E1378">
        <v>687</v>
      </c>
      <c r="F1378" s="3">
        <v>671.13122020461412</v>
      </c>
    </row>
    <row r="1379" spans="1:6">
      <c r="A1379">
        <v>11</v>
      </c>
      <c r="B1379">
        <v>-90.823999999999998</v>
      </c>
      <c r="C1379">
        <v>4777</v>
      </c>
      <c r="D1379">
        <v>1247000</v>
      </c>
      <c r="E1379">
        <v>691</v>
      </c>
      <c r="F1379" s="3">
        <v>689.25607674649598</v>
      </c>
    </row>
    <row r="1380" spans="1:6">
      <c r="A1380">
        <v>12</v>
      </c>
      <c r="B1380">
        <v>-90.709000000000003</v>
      </c>
      <c r="C1380">
        <v>4777</v>
      </c>
      <c r="D1380">
        <v>1247000</v>
      </c>
      <c r="E1380">
        <v>745</v>
      </c>
      <c r="F1380" s="3">
        <v>715.62941931611294</v>
      </c>
    </row>
    <row r="1381" spans="1:6">
      <c r="A1381">
        <v>13</v>
      </c>
      <c r="B1381">
        <v>-90.594999999999999</v>
      </c>
      <c r="C1381">
        <v>4777</v>
      </c>
      <c r="D1381">
        <v>1247000</v>
      </c>
      <c r="E1381">
        <v>722</v>
      </c>
      <c r="F1381" s="3">
        <v>749.43637347099832</v>
      </c>
    </row>
    <row r="1382" spans="1:6">
      <c r="A1382">
        <v>14</v>
      </c>
      <c r="B1382">
        <v>-90.486999999999995</v>
      </c>
      <c r="C1382">
        <v>4777</v>
      </c>
      <c r="D1382">
        <v>1247000</v>
      </c>
      <c r="E1382">
        <v>762</v>
      </c>
      <c r="F1382" s="3">
        <v>787.04813663555365</v>
      </c>
    </row>
    <row r="1383" spans="1:6">
      <c r="A1383">
        <v>15</v>
      </c>
      <c r="B1383">
        <v>-90.372</v>
      </c>
      <c r="C1383">
        <v>4777</v>
      </c>
      <c r="D1383">
        <v>1247000</v>
      </c>
      <c r="E1383">
        <v>847</v>
      </c>
      <c r="F1383" s="3">
        <v>829.44532316150185</v>
      </c>
    </row>
    <row r="1384" spans="1:6">
      <c r="A1384">
        <v>16</v>
      </c>
      <c r="B1384">
        <v>-90.256</v>
      </c>
      <c r="C1384">
        <v>4777</v>
      </c>
      <c r="D1384">
        <v>1247000</v>
      </c>
      <c r="E1384">
        <v>884</v>
      </c>
      <c r="F1384" s="3">
        <v>869.01969119806461</v>
      </c>
    </row>
    <row r="1385" spans="1:6">
      <c r="A1385">
        <v>17</v>
      </c>
      <c r="B1385">
        <v>-90.14</v>
      </c>
      <c r="C1385">
        <v>4777</v>
      </c>
      <c r="D1385">
        <v>1247000</v>
      </c>
      <c r="E1385">
        <v>870</v>
      </c>
      <c r="F1385" s="3">
        <v>898.88440223368536</v>
      </c>
    </row>
    <row r="1386" spans="1:6">
      <c r="A1386">
        <v>18</v>
      </c>
      <c r="B1386">
        <v>-90.025000000000006</v>
      </c>
      <c r="C1386">
        <v>4777</v>
      </c>
      <c r="D1386">
        <v>1247000</v>
      </c>
      <c r="E1386">
        <v>951</v>
      </c>
      <c r="F1386" s="3">
        <v>913.52833234411628</v>
      </c>
    </row>
    <row r="1387" spans="1:6">
      <c r="A1387">
        <v>19</v>
      </c>
      <c r="B1387">
        <v>-89.918999999999997</v>
      </c>
      <c r="C1387">
        <v>4777</v>
      </c>
      <c r="D1387">
        <v>1247000</v>
      </c>
      <c r="E1387">
        <v>929</v>
      </c>
      <c r="F1387" s="3">
        <v>911.49600317713691</v>
      </c>
    </row>
    <row r="1388" spans="1:6">
      <c r="A1388">
        <v>20</v>
      </c>
      <c r="B1388">
        <v>-89.805999999999997</v>
      </c>
      <c r="C1388">
        <v>4777</v>
      </c>
      <c r="D1388">
        <v>1247000</v>
      </c>
      <c r="E1388">
        <v>873</v>
      </c>
      <c r="F1388" s="3">
        <v>893.62777215687868</v>
      </c>
    </row>
    <row r="1389" spans="1:6">
      <c r="A1389">
        <v>21</v>
      </c>
      <c r="B1389">
        <v>-89.691000000000003</v>
      </c>
      <c r="C1389">
        <v>4777</v>
      </c>
      <c r="D1389">
        <v>1247000</v>
      </c>
      <c r="E1389">
        <v>841</v>
      </c>
      <c r="F1389" s="3">
        <v>862.64660701286687</v>
      </c>
    </row>
    <row r="1390" spans="1:6">
      <c r="A1390">
        <v>22</v>
      </c>
      <c r="B1390">
        <v>-89.576999999999998</v>
      </c>
      <c r="C1390">
        <v>4777</v>
      </c>
      <c r="D1390">
        <v>1247000</v>
      </c>
      <c r="E1390">
        <v>842</v>
      </c>
      <c r="F1390" s="3">
        <v>825.04357217899201</v>
      </c>
    </row>
    <row r="1391" spans="1:6">
      <c r="A1391">
        <v>23</v>
      </c>
      <c r="B1391">
        <v>-89.457999999999998</v>
      </c>
      <c r="C1391">
        <v>4777</v>
      </c>
      <c r="D1391">
        <v>1247000</v>
      </c>
      <c r="E1391">
        <v>754</v>
      </c>
      <c r="F1391" s="3">
        <v>785.0850793479151</v>
      </c>
    </row>
    <row r="1392" spans="1:6">
      <c r="A1392">
        <v>24</v>
      </c>
      <c r="B1392">
        <v>-89.341999999999999</v>
      </c>
      <c r="C1392">
        <v>4777</v>
      </c>
      <c r="D1392">
        <v>1247000</v>
      </c>
      <c r="E1392">
        <v>766</v>
      </c>
      <c r="F1392" s="3">
        <v>750.60432717240076</v>
      </c>
    </row>
    <row r="1393" spans="1:6">
      <c r="A1393">
        <v>25</v>
      </c>
      <c r="B1393">
        <v>-89.234999999999999</v>
      </c>
      <c r="C1393">
        <v>4777</v>
      </c>
      <c r="D1393">
        <v>1247000</v>
      </c>
      <c r="E1393">
        <v>752</v>
      </c>
      <c r="F1393" s="3">
        <v>725.25980153311127</v>
      </c>
    </row>
    <row r="1394" spans="1:6">
      <c r="A1394">
        <v>26</v>
      </c>
      <c r="B1394">
        <v>-89.13</v>
      </c>
      <c r="C1394">
        <v>4777</v>
      </c>
      <c r="D1394">
        <v>1247000</v>
      </c>
      <c r="E1394">
        <v>700</v>
      </c>
      <c r="F1394" s="3">
        <v>707.03000205387673</v>
      </c>
    </row>
    <row r="1395" spans="1:6">
      <c r="A1395">
        <v>27</v>
      </c>
      <c r="B1395">
        <v>-89.016000000000005</v>
      </c>
      <c r="C1395">
        <v>4777</v>
      </c>
      <c r="D1395">
        <v>1247000</v>
      </c>
      <c r="E1395">
        <v>701</v>
      </c>
      <c r="F1395" s="3">
        <v>694.00850036549548</v>
      </c>
    </row>
    <row r="1396" spans="1:6">
      <c r="A1396">
        <v>28</v>
      </c>
      <c r="B1396">
        <v>-88.896000000000001</v>
      </c>
      <c r="C1396">
        <v>4777</v>
      </c>
      <c r="D1396">
        <v>1247000</v>
      </c>
      <c r="E1396">
        <v>690</v>
      </c>
      <c r="F1396" s="3">
        <v>686.29211534233411</v>
      </c>
    </row>
    <row r="1397" spans="1:6">
      <c r="A1397">
        <v>29</v>
      </c>
      <c r="B1397">
        <v>-88.790999999999997</v>
      </c>
      <c r="C1397">
        <v>4777</v>
      </c>
      <c r="D1397">
        <v>1247000</v>
      </c>
      <c r="E1397">
        <v>713</v>
      </c>
      <c r="F1397" s="3">
        <v>683.06875983330474</v>
      </c>
    </row>
    <row r="1398" spans="1:6">
      <c r="A1398">
        <v>30</v>
      </c>
      <c r="B1398">
        <v>-88.671999999999997</v>
      </c>
      <c r="C1398">
        <v>4777</v>
      </c>
      <c r="D1398">
        <v>1247000</v>
      </c>
      <c r="E1398">
        <v>642</v>
      </c>
      <c r="F1398" s="3">
        <v>681.91182478706969</v>
      </c>
    </row>
    <row r="1399" spans="1:6">
      <c r="A1399">
        <v>31</v>
      </c>
      <c r="B1399">
        <v>-88.56</v>
      </c>
      <c r="C1399">
        <v>4777</v>
      </c>
      <c r="D1399">
        <v>1247000</v>
      </c>
      <c r="E1399">
        <v>684</v>
      </c>
    </row>
    <row r="1400" spans="1:6">
      <c r="A1400">
        <v>32</v>
      </c>
      <c r="B1400">
        <v>-88.451999999999998</v>
      </c>
      <c r="C1400">
        <v>4777</v>
      </c>
      <c r="D1400">
        <v>1247000</v>
      </c>
      <c r="E1400">
        <v>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155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156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59</v>
      </c>
      <c r="B1418" t="s">
        <v>38</v>
      </c>
      <c r="C1418" t="s">
        <v>41</v>
      </c>
      <c r="D1418" t="s">
        <v>58</v>
      </c>
      <c r="E1418" t="s">
        <v>57</v>
      </c>
      <c r="F1418" t="s">
        <v>78</v>
      </c>
    </row>
    <row r="1419" spans="1:10">
      <c r="A1419">
        <v>1</v>
      </c>
      <c r="B1419">
        <v>-91.947999999999993</v>
      </c>
      <c r="C1419">
        <v>4795</v>
      </c>
      <c r="D1419">
        <v>1247000</v>
      </c>
      <c r="E1419">
        <v>529</v>
      </c>
      <c r="J1419" t="s">
        <v>187</v>
      </c>
    </row>
    <row r="1420" spans="1:10">
      <c r="A1420">
        <v>2</v>
      </c>
      <c r="B1420">
        <v>-91.838999999999999</v>
      </c>
      <c r="C1420">
        <v>4795</v>
      </c>
      <c r="D1420">
        <v>1247000</v>
      </c>
      <c r="E1420">
        <v>626</v>
      </c>
    </row>
    <row r="1421" spans="1:10">
      <c r="A1421">
        <v>3</v>
      </c>
      <c r="B1421">
        <v>-91.724000000000004</v>
      </c>
      <c r="C1421">
        <v>4795</v>
      </c>
      <c r="D1421">
        <v>1247000</v>
      </c>
      <c r="E1421">
        <v>616</v>
      </c>
    </row>
    <row r="1422" spans="1:10">
      <c r="A1422">
        <v>4</v>
      </c>
      <c r="B1422">
        <v>-91.611999999999995</v>
      </c>
      <c r="C1422">
        <v>4795</v>
      </c>
      <c r="D1422">
        <v>1247000</v>
      </c>
      <c r="E1422">
        <v>602</v>
      </c>
      <c r="F1422" s="3">
        <v>623.37905378423079</v>
      </c>
    </row>
    <row r="1423" spans="1:10">
      <c r="A1423">
        <v>5</v>
      </c>
      <c r="B1423">
        <v>-91.5</v>
      </c>
      <c r="C1423">
        <v>4795</v>
      </c>
      <c r="D1423">
        <v>1247000</v>
      </c>
      <c r="E1423">
        <v>606</v>
      </c>
      <c r="F1423" s="3">
        <v>627.16692717819149</v>
      </c>
    </row>
    <row r="1424" spans="1:10">
      <c r="A1424">
        <v>6</v>
      </c>
      <c r="B1424">
        <v>-91.394000000000005</v>
      </c>
      <c r="C1424">
        <v>4795</v>
      </c>
      <c r="D1424">
        <v>1247000</v>
      </c>
      <c r="E1424">
        <v>633</v>
      </c>
      <c r="F1424" s="3">
        <v>631.8447778818969</v>
      </c>
    </row>
    <row r="1425" spans="1:6">
      <c r="A1425">
        <v>7</v>
      </c>
      <c r="B1425">
        <v>-91.281000000000006</v>
      </c>
      <c r="C1425">
        <v>4795</v>
      </c>
      <c r="D1425">
        <v>1247000</v>
      </c>
      <c r="E1425">
        <v>627</v>
      </c>
      <c r="F1425" s="3">
        <v>638.72639101822199</v>
      </c>
    </row>
    <row r="1426" spans="1:6">
      <c r="A1426">
        <v>8</v>
      </c>
      <c r="B1426">
        <v>-91.165000000000006</v>
      </c>
      <c r="C1426">
        <v>4795</v>
      </c>
      <c r="D1426">
        <v>1247000</v>
      </c>
      <c r="E1426">
        <v>703</v>
      </c>
      <c r="F1426" s="3">
        <v>648.85892495125154</v>
      </c>
    </row>
    <row r="1427" spans="1:6">
      <c r="A1427">
        <v>9</v>
      </c>
      <c r="B1427">
        <v>-91.049000000000007</v>
      </c>
      <c r="C1427">
        <v>4795</v>
      </c>
      <c r="D1427">
        <v>1247000</v>
      </c>
      <c r="E1427">
        <v>669</v>
      </c>
      <c r="F1427" s="3">
        <v>663.33554618367032</v>
      </c>
    </row>
    <row r="1428" spans="1:6">
      <c r="A1428">
        <v>10</v>
      </c>
      <c r="B1428">
        <v>-90.933999999999997</v>
      </c>
      <c r="C1428">
        <v>4795</v>
      </c>
      <c r="D1428">
        <v>1247000</v>
      </c>
      <c r="E1428">
        <v>721</v>
      </c>
      <c r="F1428" s="3">
        <v>683.1124668245244</v>
      </c>
    </row>
    <row r="1429" spans="1:6">
      <c r="A1429">
        <v>11</v>
      </c>
      <c r="B1429">
        <v>-90.823999999999998</v>
      </c>
      <c r="C1429">
        <v>4795</v>
      </c>
      <c r="D1429">
        <v>1247000</v>
      </c>
      <c r="E1429">
        <v>718</v>
      </c>
      <c r="F1429" s="3">
        <v>707.686043364287</v>
      </c>
    </row>
    <row r="1430" spans="1:6">
      <c r="A1430">
        <v>12</v>
      </c>
      <c r="B1430">
        <v>-90.709000000000003</v>
      </c>
      <c r="C1430">
        <v>4795</v>
      </c>
      <c r="D1430">
        <v>1247000</v>
      </c>
      <c r="E1430">
        <v>719</v>
      </c>
      <c r="F1430" s="3">
        <v>739.01956724686499</v>
      </c>
    </row>
    <row r="1431" spans="1:6">
      <c r="A1431">
        <v>13</v>
      </c>
      <c r="B1431">
        <v>-90.594999999999999</v>
      </c>
      <c r="C1431">
        <v>4795</v>
      </c>
      <c r="D1431">
        <v>1247000</v>
      </c>
      <c r="E1431">
        <v>771</v>
      </c>
      <c r="F1431" s="3">
        <v>774.23609133759976</v>
      </c>
    </row>
    <row r="1432" spans="1:6">
      <c r="A1432">
        <v>14</v>
      </c>
      <c r="B1432">
        <v>-90.486999999999995</v>
      </c>
      <c r="C1432">
        <v>4795</v>
      </c>
      <c r="D1432">
        <v>1247000</v>
      </c>
      <c r="E1432">
        <v>790</v>
      </c>
      <c r="F1432" s="3">
        <v>808.77518431897352</v>
      </c>
    </row>
    <row r="1433" spans="1:6">
      <c r="A1433">
        <v>15</v>
      </c>
      <c r="B1433">
        <v>-90.372</v>
      </c>
      <c r="C1433">
        <v>4795</v>
      </c>
      <c r="D1433">
        <v>1247000</v>
      </c>
      <c r="E1433">
        <v>840</v>
      </c>
      <c r="F1433" s="3">
        <v>842.92536829534652</v>
      </c>
    </row>
    <row r="1434" spans="1:6">
      <c r="A1434">
        <v>16</v>
      </c>
      <c r="B1434">
        <v>-90.256</v>
      </c>
      <c r="C1434">
        <v>4795</v>
      </c>
      <c r="D1434">
        <v>1247000</v>
      </c>
      <c r="E1434">
        <v>830</v>
      </c>
      <c r="F1434" s="3">
        <v>870.14874468708911</v>
      </c>
    </row>
    <row r="1435" spans="1:6">
      <c r="A1435">
        <v>17</v>
      </c>
      <c r="B1435">
        <v>-90.14</v>
      </c>
      <c r="C1435">
        <v>4795</v>
      </c>
      <c r="D1435">
        <v>1247000</v>
      </c>
      <c r="E1435">
        <v>918</v>
      </c>
      <c r="F1435" s="3">
        <v>886.14215277726873</v>
      </c>
    </row>
    <row r="1436" spans="1:6">
      <c r="A1436">
        <v>18</v>
      </c>
      <c r="B1436">
        <v>-90.025000000000006</v>
      </c>
      <c r="C1436">
        <v>4795</v>
      </c>
      <c r="D1436">
        <v>1247000</v>
      </c>
      <c r="E1436">
        <v>882</v>
      </c>
      <c r="F1436" s="3">
        <v>888.62980524975342</v>
      </c>
    </row>
    <row r="1437" spans="1:6">
      <c r="A1437">
        <v>19</v>
      </c>
      <c r="B1437">
        <v>-89.918999999999997</v>
      </c>
      <c r="C1437">
        <v>4795</v>
      </c>
      <c r="D1437">
        <v>1247000</v>
      </c>
      <c r="E1437">
        <v>944</v>
      </c>
      <c r="F1437" s="3">
        <v>879.08865477486904</v>
      </c>
    </row>
    <row r="1438" spans="1:6">
      <c r="A1438">
        <v>20</v>
      </c>
      <c r="B1438">
        <v>-89.805999999999997</v>
      </c>
      <c r="C1438">
        <v>4795</v>
      </c>
      <c r="D1438">
        <v>1247000</v>
      </c>
      <c r="E1438">
        <v>840</v>
      </c>
      <c r="F1438" s="3">
        <v>858.37323528162756</v>
      </c>
    </row>
    <row r="1439" spans="1:6">
      <c r="A1439">
        <v>21</v>
      </c>
      <c r="B1439">
        <v>-89.691000000000003</v>
      </c>
      <c r="C1439">
        <v>4795</v>
      </c>
      <c r="D1439">
        <v>1247000</v>
      </c>
      <c r="E1439">
        <v>822</v>
      </c>
      <c r="F1439" s="3">
        <v>829.76434050181399</v>
      </c>
    </row>
    <row r="1440" spans="1:6">
      <c r="A1440">
        <v>22</v>
      </c>
      <c r="B1440">
        <v>-89.576999999999998</v>
      </c>
      <c r="C1440">
        <v>4795</v>
      </c>
      <c r="D1440">
        <v>1247000</v>
      </c>
      <c r="E1440">
        <v>819</v>
      </c>
      <c r="F1440" s="3">
        <v>798.29766658322319</v>
      </c>
    </row>
    <row r="1441" spans="1:6">
      <c r="A1441">
        <v>23</v>
      </c>
      <c r="B1441">
        <v>-89.457999999999998</v>
      </c>
      <c r="C1441">
        <v>4795</v>
      </c>
      <c r="D1441">
        <v>1247000</v>
      </c>
      <c r="E1441">
        <v>735</v>
      </c>
      <c r="F1441" s="3">
        <v>766.54925137486339</v>
      </c>
    </row>
    <row r="1442" spans="1:6">
      <c r="A1442">
        <v>24</v>
      </c>
      <c r="B1442">
        <v>-89.341999999999999</v>
      </c>
      <c r="C1442">
        <v>4795</v>
      </c>
      <c r="D1442">
        <v>1247000</v>
      </c>
      <c r="E1442">
        <v>737</v>
      </c>
      <c r="F1442" s="3">
        <v>739.86007705523548</v>
      </c>
    </row>
    <row r="1443" spans="1:6">
      <c r="A1443">
        <v>25</v>
      </c>
      <c r="B1443">
        <v>-89.234999999999999</v>
      </c>
      <c r="C1443">
        <v>4795</v>
      </c>
      <c r="D1443">
        <v>1247000</v>
      </c>
      <c r="E1443">
        <v>697</v>
      </c>
      <c r="F1443" s="3">
        <v>720.42906656032801</v>
      </c>
    </row>
    <row r="1444" spans="1:6">
      <c r="A1444">
        <v>26</v>
      </c>
      <c r="B1444">
        <v>-89.13</v>
      </c>
      <c r="C1444">
        <v>4795</v>
      </c>
      <c r="D1444">
        <v>1247000</v>
      </c>
      <c r="E1444">
        <v>710</v>
      </c>
      <c r="F1444" s="3">
        <v>706.46700064775985</v>
      </c>
    </row>
    <row r="1445" spans="1:6">
      <c r="A1445">
        <v>27</v>
      </c>
      <c r="B1445">
        <v>-89.016000000000005</v>
      </c>
      <c r="C1445">
        <v>4795</v>
      </c>
      <c r="D1445">
        <v>1247000</v>
      </c>
      <c r="E1445">
        <v>723</v>
      </c>
      <c r="F1445" s="3">
        <v>696.49953708694125</v>
      </c>
    </row>
    <row r="1446" spans="1:6">
      <c r="A1446">
        <v>28</v>
      </c>
      <c r="B1446">
        <v>-88.896000000000001</v>
      </c>
      <c r="C1446">
        <v>4795</v>
      </c>
      <c r="D1446">
        <v>1247000</v>
      </c>
      <c r="E1446">
        <v>687</v>
      </c>
      <c r="F1446" s="3">
        <v>690.69988657672639</v>
      </c>
    </row>
    <row r="1447" spans="1:6">
      <c r="A1447">
        <v>29</v>
      </c>
      <c r="B1447">
        <v>-88.790999999999997</v>
      </c>
      <c r="C1447">
        <v>4795</v>
      </c>
      <c r="D1447">
        <v>1247000</v>
      </c>
      <c r="E1447">
        <v>701</v>
      </c>
      <c r="F1447" s="3">
        <v>688.50132456337587</v>
      </c>
    </row>
    <row r="1448" spans="1:6">
      <c r="A1448">
        <v>30</v>
      </c>
      <c r="B1448">
        <v>-88.671999999999997</v>
      </c>
      <c r="C1448">
        <v>4795</v>
      </c>
      <c r="D1448">
        <v>1247000</v>
      </c>
      <c r="E1448">
        <v>674</v>
      </c>
      <c r="F1448" s="3">
        <v>688.1620897152527</v>
      </c>
    </row>
    <row r="1449" spans="1:6">
      <c r="A1449">
        <v>31</v>
      </c>
      <c r="B1449">
        <v>-88.56</v>
      </c>
      <c r="C1449">
        <v>4795</v>
      </c>
      <c r="D1449">
        <v>1247000</v>
      </c>
      <c r="E1449">
        <v>685</v>
      </c>
    </row>
    <row r="1450" spans="1:6">
      <c r="A1450">
        <v>32</v>
      </c>
      <c r="B1450">
        <v>-88.451999999999998</v>
      </c>
      <c r="C1450">
        <v>4795</v>
      </c>
      <c r="D1450">
        <v>1247000</v>
      </c>
      <c r="E1450">
        <v>678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158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59</v>
      </c>
      <c r="B1468" t="s">
        <v>38</v>
      </c>
      <c r="C1468" t="s">
        <v>41</v>
      </c>
      <c r="D1468" t="s">
        <v>58</v>
      </c>
      <c r="E1468" t="s">
        <v>57</v>
      </c>
      <c r="F1468" t="s">
        <v>78</v>
      </c>
    </row>
    <row r="1469" spans="1:10">
      <c r="A1469">
        <v>1</v>
      </c>
      <c r="B1469">
        <v>-91.947999999999993</v>
      </c>
      <c r="C1469">
        <v>4821</v>
      </c>
      <c r="D1469">
        <v>1247000</v>
      </c>
      <c r="E1469">
        <v>566</v>
      </c>
      <c r="J1469" t="s">
        <v>188</v>
      </c>
    </row>
    <row r="1470" spans="1:10">
      <c r="A1470">
        <v>2</v>
      </c>
      <c r="B1470">
        <v>-91.838999999999999</v>
      </c>
      <c r="C1470">
        <v>4821</v>
      </c>
      <c r="D1470">
        <v>1247000</v>
      </c>
      <c r="E1470">
        <v>572</v>
      </c>
    </row>
    <row r="1471" spans="1:10">
      <c r="A1471">
        <v>3</v>
      </c>
      <c r="B1471">
        <v>-91.724000000000004</v>
      </c>
      <c r="C1471">
        <v>4821</v>
      </c>
      <c r="D1471">
        <v>1247000</v>
      </c>
      <c r="E1471">
        <v>569</v>
      </c>
    </row>
    <row r="1472" spans="1:10">
      <c r="A1472">
        <v>4</v>
      </c>
      <c r="B1472">
        <v>-91.611999999999995</v>
      </c>
      <c r="C1472">
        <v>4821</v>
      </c>
      <c r="D1472">
        <v>1247000</v>
      </c>
      <c r="E1472">
        <v>599</v>
      </c>
      <c r="F1472" s="3">
        <v>611.29822322033203</v>
      </c>
    </row>
    <row r="1473" spans="1:6">
      <c r="A1473">
        <v>5</v>
      </c>
      <c r="B1473">
        <v>-91.5</v>
      </c>
      <c r="C1473">
        <v>4821</v>
      </c>
      <c r="D1473">
        <v>1247000</v>
      </c>
      <c r="E1473">
        <v>609</v>
      </c>
      <c r="F1473" s="3">
        <v>616.66614854346415</v>
      </c>
    </row>
    <row r="1474" spans="1:6">
      <c r="A1474">
        <v>6</v>
      </c>
      <c r="B1474">
        <v>-91.394000000000005</v>
      </c>
      <c r="C1474">
        <v>4821</v>
      </c>
      <c r="D1474">
        <v>1247000</v>
      </c>
      <c r="E1474">
        <v>635</v>
      </c>
      <c r="F1474" s="3">
        <v>623.23537918355316</v>
      </c>
    </row>
    <row r="1475" spans="1:6">
      <c r="A1475">
        <v>7</v>
      </c>
      <c r="B1475">
        <v>-91.281000000000006</v>
      </c>
      <c r="C1475">
        <v>4821</v>
      </c>
      <c r="D1475">
        <v>1247000</v>
      </c>
      <c r="E1475">
        <v>642</v>
      </c>
      <c r="F1475" s="3">
        <v>632.77751577872709</v>
      </c>
    </row>
    <row r="1476" spans="1:6">
      <c r="A1476">
        <v>8</v>
      </c>
      <c r="B1476">
        <v>-91.165000000000006</v>
      </c>
      <c r="C1476">
        <v>4821</v>
      </c>
      <c r="D1476">
        <v>1247000</v>
      </c>
      <c r="E1476">
        <v>647</v>
      </c>
      <c r="F1476" s="3">
        <v>646.57415883489784</v>
      </c>
    </row>
    <row r="1477" spans="1:6">
      <c r="A1477">
        <v>9</v>
      </c>
      <c r="B1477">
        <v>-91.049000000000007</v>
      </c>
      <c r="C1477">
        <v>4821</v>
      </c>
      <c r="D1477">
        <v>1247000</v>
      </c>
      <c r="E1477">
        <v>665</v>
      </c>
      <c r="F1477" s="3">
        <v>665.8043984702141</v>
      </c>
    </row>
    <row r="1478" spans="1:6">
      <c r="A1478">
        <v>10</v>
      </c>
      <c r="B1478">
        <v>-90.933999999999997</v>
      </c>
      <c r="C1478">
        <v>4821</v>
      </c>
      <c r="D1478">
        <v>1247000</v>
      </c>
      <c r="E1478">
        <v>713</v>
      </c>
      <c r="F1478" s="3">
        <v>691.24416110872494</v>
      </c>
    </row>
    <row r="1479" spans="1:6">
      <c r="A1479">
        <v>11</v>
      </c>
      <c r="B1479">
        <v>-90.823999999999998</v>
      </c>
      <c r="C1479">
        <v>4821</v>
      </c>
      <c r="D1479">
        <v>1247000</v>
      </c>
      <c r="E1479">
        <v>676</v>
      </c>
      <c r="F1479" s="3">
        <v>721.61655196812865</v>
      </c>
    </row>
    <row r="1480" spans="1:6">
      <c r="A1480">
        <v>12</v>
      </c>
      <c r="B1480">
        <v>-90.709000000000003</v>
      </c>
      <c r="C1480">
        <v>4821</v>
      </c>
      <c r="D1480">
        <v>1247000</v>
      </c>
      <c r="E1480">
        <v>770</v>
      </c>
      <c r="F1480" s="3">
        <v>758.42063468364142</v>
      </c>
    </row>
    <row r="1481" spans="1:6">
      <c r="A1481">
        <v>13</v>
      </c>
      <c r="B1481">
        <v>-90.594999999999999</v>
      </c>
      <c r="C1481">
        <v>4821</v>
      </c>
      <c r="D1481">
        <v>1247000</v>
      </c>
      <c r="E1481">
        <v>803</v>
      </c>
      <c r="F1481" s="3">
        <v>797.1135587925512</v>
      </c>
    </row>
    <row r="1482" spans="1:6">
      <c r="A1482">
        <v>14</v>
      </c>
      <c r="B1482">
        <v>-90.486999999999995</v>
      </c>
      <c r="C1482">
        <v>4821</v>
      </c>
      <c r="D1482">
        <v>1247000</v>
      </c>
      <c r="E1482">
        <v>832</v>
      </c>
      <c r="F1482" s="3">
        <v>831.90228420824599</v>
      </c>
    </row>
    <row r="1483" spans="1:6">
      <c r="A1483">
        <v>15</v>
      </c>
      <c r="B1483">
        <v>-90.372</v>
      </c>
      <c r="C1483">
        <v>4821</v>
      </c>
      <c r="D1483">
        <v>1247000</v>
      </c>
      <c r="E1483">
        <v>866</v>
      </c>
      <c r="F1483" s="3">
        <v>862.15311050747414</v>
      </c>
    </row>
    <row r="1484" spans="1:6">
      <c r="A1484">
        <v>16</v>
      </c>
      <c r="B1484">
        <v>-90.256</v>
      </c>
      <c r="C1484">
        <v>4821</v>
      </c>
      <c r="D1484">
        <v>1247000</v>
      </c>
      <c r="E1484">
        <v>875</v>
      </c>
      <c r="F1484" s="3">
        <v>881.05814234529782</v>
      </c>
    </row>
    <row r="1485" spans="1:6">
      <c r="A1485">
        <v>17</v>
      </c>
      <c r="B1485">
        <v>-90.14</v>
      </c>
      <c r="C1485">
        <v>4821</v>
      </c>
      <c r="D1485">
        <v>1247000</v>
      </c>
      <c r="E1485">
        <v>908</v>
      </c>
      <c r="F1485" s="3">
        <v>885.47444682032722</v>
      </c>
    </row>
    <row r="1486" spans="1:6">
      <c r="A1486">
        <v>18</v>
      </c>
      <c r="B1486">
        <v>-90.025000000000006</v>
      </c>
      <c r="C1486">
        <v>4821</v>
      </c>
      <c r="D1486">
        <v>1247000</v>
      </c>
      <c r="E1486">
        <v>865</v>
      </c>
      <c r="F1486" s="3">
        <v>875.39355061799574</v>
      </c>
    </row>
    <row r="1487" spans="1:6">
      <c r="A1487">
        <v>19</v>
      </c>
      <c r="B1487">
        <v>-89.918999999999997</v>
      </c>
      <c r="C1487">
        <v>4821</v>
      </c>
      <c r="D1487">
        <v>1247000</v>
      </c>
      <c r="E1487">
        <v>848</v>
      </c>
      <c r="F1487" s="3">
        <v>855.47947001885484</v>
      </c>
    </row>
    <row r="1488" spans="1:6">
      <c r="A1488">
        <v>20</v>
      </c>
      <c r="B1488">
        <v>-89.805999999999997</v>
      </c>
      <c r="C1488">
        <v>4821</v>
      </c>
      <c r="D1488">
        <v>1247000</v>
      </c>
      <c r="E1488">
        <v>875</v>
      </c>
      <c r="F1488" s="3">
        <v>826.97367659502765</v>
      </c>
    </row>
    <row r="1489" spans="1:6">
      <c r="A1489">
        <v>21</v>
      </c>
      <c r="B1489">
        <v>-89.691000000000003</v>
      </c>
      <c r="C1489">
        <v>4821</v>
      </c>
      <c r="D1489">
        <v>1247000</v>
      </c>
      <c r="E1489">
        <v>751</v>
      </c>
      <c r="F1489" s="3">
        <v>795.11594478184418</v>
      </c>
    </row>
    <row r="1490" spans="1:6">
      <c r="A1490">
        <v>22</v>
      </c>
      <c r="B1490">
        <v>-89.576999999999998</v>
      </c>
      <c r="C1490">
        <v>4821</v>
      </c>
      <c r="D1490">
        <v>1247000</v>
      </c>
      <c r="E1490">
        <v>726</v>
      </c>
      <c r="F1490" s="3">
        <v>765.17371768464466</v>
      </c>
    </row>
    <row r="1491" spans="1:6">
      <c r="A1491">
        <v>23</v>
      </c>
      <c r="B1491">
        <v>-89.457999999999998</v>
      </c>
      <c r="C1491">
        <v>4821</v>
      </c>
      <c r="D1491">
        <v>1247000</v>
      </c>
      <c r="E1491">
        <v>748</v>
      </c>
      <c r="F1491" s="3">
        <v>739.03224519214746</v>
      </c>
    </row>
    <row r="1492" spans="1:6">
      <c r="A1492">
        <v>24</v>
      </c>
      <c r="B1492">
        <v>-89.341999999999999</v>
      </c>
      <c r="C1492">
        <v>4821</v>
      </c>
      <c r="D1492">
        <v>1247000</v>
      </c>
      <c r="E1492">
        <v>736</v>
      </c>
      <c r="F1492" s="3">
        <v>720.12961731995108</v>
      </c>
    </row>
    <row r="1493" spans="1:6">
      <c r="A1493">
        <v>25</v>
      </c>
      <c r="B1493">
        <v>-89.234999999999999</v>
      </c>
      <c r="C1493">
        <v>4821</v>
      </c>
      <c r="D1493">
        <v>1247000</v>
      </c>
      <c r="E1493">
        <v>747</v>
      </c>
      <c r="F1493" s="3">
        <v>708.47538572186124</v>
      </c>
    </row>
    <row r="1494" spans="1:6">
      <c r="A1494">
        <v>26</v>
      </c>
      <c r="B1494">
        <v>-89.13</v>
      </c>
      <c r="C1494">
        <v>4821</v>
      </c>
      <c r="D1494">
        <v>1247000</v>
      </c>
      <c r="E1494">
        <v>728</v>
      </c>
      <c r="F1494" s="3">
        <v>701.69288428834716</v>
      </c>
    </row>
    <row r="1495" spans="1:6">
      <c r="A1495">
        <v>27</v>
      </c>
      <c r="B1495">
        <v>-89.016000000000005</v>
      </c>
      <c r="C1495">
        <v>4821</v>
      </c>
      <c r="D1495">
        <v>1247000</v>
      </c>
      <c r="E1495">
        <v>723</v>
      </c>
      <c r="F1495" s="3">
        <v>698.35641496588619</v>
      </c>
    </row>
    <row r="1496" spans="1:6">
      <c r="A1496">
        <v>28</v>
      </c>
      <c r="B1496">
        <v>-88.896000000000001</v>
      </c>
      <c r="C1496">
        <v>4821</v>
      </c>
      <c r="D1496">
        <v>1247000</v>
      </c>
      <c r="E1496">
        <v>692</v>
      </c>
      <c r="F1496" s="3">
        <v>697.97825877152036</v>
      </c>
    </row>
    <row r="1497" spans="1:6">
      <c r="A1497">
        <v>29</v>
      </c>
      <c r="B1497">
        <v>-88.790999999999997</v>
      </c>
      <c r="C1497">
        <v>4821</v>
      </c>
      <c r="D1497">
        <v>1247000</v>
      </c>
      <c r="E1497">
        <v>711</v>
      </c>
      <c r="F1497" s="3">
        <v>699.310844095265</v>
      </c>
    </row>
    <row r="1498" spans="1:6">
      <c r="A1498">
        <v>30</v>
      </c>
      <c r="B1498">
        <v>-88.671999999999997</v>
      </c>
      <c r="C1498">
        <v>4821</v>
      </c>
      <c r="D1498">
        <v>1247000</v>
      </c>
      <c r="E1498">
        <v>643</v>
      </c>
      <c r="F1498" s="3">
        <v>701.90057037924191</v>
      </c>
    </row>
    <row r="1499" spans="1:6">
      <c r="A1499">
        <v>31</v>
      </c>
      <c r="B1499">
        <v>-88.56</v>
      </c>
      <c r="C1499">
        <v>4821</v>
      </c>
      <c r="D1499">
        <v>1247000</v>
      </c>
      <c r="E1499">
        <v>738</v>
      </c>
    </row>
    <row r="1500" spans="1:6">
      <c r="A1500">
        <v>32</v>
      </c>
      <c r="B1500">
        <v>-88.451999999999998</v>
      </c>
      <c r="C1500">
        <v>4821</v>
      </c>
      <c r="D1500">
        <v>1247000</v>
      </c>
      <c r="E1500">
        <v>657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160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59</v>
      </c>
      <c r="B1518" t="s">
        <v>38</v>
      </c>
      <c r="C1518" t="s">
        <v>41</v>
      </c>
      <c r="D1518" t="s">
        <v>58</v>
      </c>
      <c r="E1518" t="s">
        <v>57</v>
      </c>
      <c r="F1518" t="s">
        <v>78</v>
      </c>
    </row>
    <row r="1519" spans="1:10">
      <c r="A1519">
        <v>1</v>
      </c>
      <c r="B1519">
        <v>-91.947999999999993</v>
      </c>
      <c r="C1519">
        <v>4637</v>
      </c>
      <c r="D1519">
        <v>1247000</v>
      </c>
      <c r="E1519">
        <v>508</v>
      </c>
      <c r="J1519" t="s">
        <v>189</v>
      </c>
    </row>
    <row r="1520" spans="1:10">
      <c r="A1520">
        <v>2</v>
      </c>
      <c r="B1520">
        <v>-91.838999999999999</v>
      </c>
      <c r="C1520">
        <v>4637</v>
      </c>
      <c r="D1520">
        <v>1247000</v>
      </c>
      <c r="E1520">
        <v>542</v>
      </c>
    </row>
    <row r="1521" spans="1:6">
      <c r="A1521">
        <v>3</v>
      </c>
      <c r="B1521">
        <v>-91.724000000000004</v>
      </c>
      <c r="C1521">
        <v>4637</v>
      </c>
      <c r="D1521">
        <v>1247000</v>
      </c>
      <c r="E1521">
        <v>574</v>
      </c>
    </row>
    <row r="1522" spans="1:6">
      <c r="A1522">
        <v>4</v>
      </c>
      <c r="B1522">
        <v>-91.611999999999995</v>
      </c>
      <c r="C1522">
        <v>4637</v>
      </c>
      <c r="D1522">
        <v>1247000</v>
      </c>
      <c r="E1522">
        <v>577</v>
      </c>
      <c r="F1522" s="3">
        <v>631.0327090170681</v>
      </c>
    </row>
    <row r="1523" spans="1:6">
      <c r="A1523">
        <v>5</v>
      </c>
      <c r="B1523">
        <v>-91.5</v>
      </c>
      <c r="C1523">
        <v>4637</v>
      </c>
      <c r="D1523">
        <v>1247000</v>
      </c>
      <c r="E1523">
        <v>631</v>
      </c>
      <c r="F1523" s="3">
        <v>635.02198929211295</v>
      </c>
    </row>
    <row r="1524" spans="1:6">
      <c r="A1524">
        <v>6</v>
      </c>
      <c r="B1524">
        <v>-91.394000000000005</v>
      </c>
      <c r="C1524">
        <v>4637</v>
      </c>
      <c r="D1524">
        <v>1247000</v>
      </c>
      <c r="E1524">
        <v>669</v>
      </c>
      <c r="F1524" s="3">
        <v>639.40876847537993</v>
      </c>
    </row>
    <row r="1525" spans="1:6">
      <c r="A1525">
        <v>7</v>
      </c>
      <c r="B1525">
        <v>-91.281000000000006</v>
      </c>
      <c r="C1525">
        <v>4637</v>
      </c>
      <c r="D1525">
        <v>1247000</v>
      </c>
      <c r="E1525">
        <v>679</v>
      </c>
      <c r="F1525" s="3">
        <v>645.56753746128629</v>
      </c>
    </row>
    <row r="1526" spans="1:6">
      <c r="A1526">
        <v>8</v>
      </c>
      <c r="B1526">
        <v>-91.165000000000006</v>
      </c>
      <c r="C1526">
        <v>4637</v>
      </c>
      <c r="D1526">
        <v>1247000</v>
      </c>
      <c r="E1526">
        <v>677</v>
      </c>
      <c r="F1526" s="3">
        <v>655.11400836773771</v>
      </c>
    </row>
    <row r="1527" spans="1:6">
      <c r="A1527">
        <v>9</v>
      </c>
      <c r="B1527">
        <v>-91.049000000000007</v>
      </c>
      <c r="C1527">
        <v>4637</v>
      </c>
      <c r="D1527">
        <v>1247000</v>
      </c>
      <c r="E1527">
        <v>676</v>
      </c>
      <c r="F1527" s="3">
        <v>670.53185604719101</v>
      </c>
    </row>
    <row r="1528" spans="1:6">
      <c r="A1528">
        <v>10</v>
      </c>
      <c r="B1528">
        <v>-90.933999999999997</v>
      </c>
      <c r="C1528">
        <v>4637</v>
      </c>
      <c r="D1528">
        <v>1247000</v>
      </c>
      <c r="E1528">
        <v>670</v>
      </c>
      <c r="F1528" s="3">
        <v>694.75056287174618</v>
      </c>
    </row>
    <row r="1529" spans="1:6">
      <c r="A1529">
        <v>11</v>
      </c>
      <c r="B1529">
        <v>-90.823999999999998</v>
      </c>
      <c r="C1529">
        <v>4637</v>
      </c>
      <c r="D1529">
        <v>1247000</v>
      </c>
      <c r="E1529">
        <v>743</v>
      </c>
      <c r="F1529" s="3">
        <v>728.54726209000466</v>
      </c>
    </row>
    <row r="1530" spans="1:6">
      <c r="A1530">
        <v>12</v>
      </c>
      <c r="B1530">
        <v>-90.709000000000003</v>
      </c>
      <c r="C1530">
        <v>4637</v>
      </c>
      <c r="D1530">
        <v>1247000</v>
      </c>
      <c r="E1530">
        <v>734</v>
      </c>
      <c r="F1530" s="3">
        <v>774.99312935278999</v>
      </c>
    </row>
    <row r="1531" spans="1:6">
      <c r="A1531">
        <v>13</v>
      </c>
      <c r="B1531">
        <v>-90.594999999999999</v>
      </c>
      <c r="C1531">
        <v>4637</v>
      </c>
      <c r="D1531">
        <v>1247000</v>
      </c>
      <c r="E1531">
        <v>833</v>
      </c>
      <c r="F1531" s="3">
        <v>828.09743812802515</v>
      </c>
    </row>
    <row r="1532" spans="1:6">
      <c r="A1532">
        <v>14</v>
      </c>
      <c r="B1532">
        <v>-90.486999999999995</v>
      </c>
      <c r="C1532">
        <v>4637</v>
      </c>
      <c r="D1532">
        <v>1247000</v>
      </c>
      <c r="E1532">
        <v>911</v>
      </c>
      <c r="F1532" s="3">
        <v>877.05739593105932</v>
      </c>
    </row>
    <row r="1533" spans="1:6">
      <c r="A1533">
        <v>15</v>
      </c>
      <c r="B1533">
        <v>-90.372</v>
      </c>
      <c r="C1533">
        <v>4637</v>
      </c>
      <c r="D1533">
        <v>1247000</v>
      </c>
      <c r="E1533">
        <v>896</v>
      </c>
      <c r="F1533" s="3">
        <v>916.92491711439823</v>
      </c>
    </row>
    <row r="1534" spans="1:6">
      <c r="A1534">
        <v>16</v>
      </c>
      <c r="B1534">
        <v>-90.256</v>
      </c>
      <c r="C1534">
        <v>4637</v>
      </c>
      <c r="D1534">
        <v>1247000</v>
      </c>
      <c r="E1534">
        <v>965</v>
      </c>
      <c r="F1534" s="3">
        <v>934.5071878781448</v>
      </c>
    </row>
    <row r="1535" spans="1:6">
      <c r="A1535">
        <v>17</v>
      </c>
      <c r="B1535">
        <v>-90.14</v>
      </c>
      <c r="C1535">
        <v>4637</v>
      </c>
      <c r="D1535">
        <v>1247000</v>
      </c>
      <c r="E1535">
        <v>937</v>
      </c>
      <c r="F1535" s="3">
        <v>925.24355820939456</v>
      </c>
    </row>
    <row r="1536" spans="1:6">
      <c r="A1536">
        <v>18</v>
      </c>
      <c r="B1536">
        <v>-90.025000000000006</v>
      </c>
      <c r="C1536">
        <v>4637</v>
      </c>
      <c r="D1536">
        <v>1247000</v>
      </c>
      <c r="E1536">
        <v>868</v>
      </c>
      <c r="F1536" s="3">
        <v>893.37099400566774</v>
      </c>
    </row>
    <row r="1537" spans="1:6">
      <c r="A1537">
        <v>19</v>
      </c>
      <c r="B1537">
        <v>-89.918999999999997</v>
      </c>
      <c r="C1537">
        <v>4637</v>
      </c>
      <c r="D1537">
        <v>1247000</v>
      </c>
      <c r="E1537">
        <v>844</v>
      </c>
      <c r="F1537" s="3">
        <v>852.38873413175111</v>
      </c>
    </row>
    <row r="1538" spans="1:6">
      <c r="A1538">
        <v>20</v>
      </c>
      <c r="B1538">
        <v>-89.805999999999997</v>
      </c>
      <c r="C1538">
        <v>4637</v>
      </c>
      <c r="D1538">
        <v>1247000</v>
      </c>
      <c r="E1538">
        <v>778</v>
      </c>
      <c r="F1538" s="3">
        <v>806.82803809927043</v>
      </c>
    </row>
    <row r="1539" spans="1:6">
      <c r="A1539">
        <v>21</v>
      </c>
      <c r="B1539">
        <v>-89.691000000000003</v>
      </c>
      <c r="C1539">
        <v>4637</v>
      </c>
      <c r="D1539">
        <v>1247000</v>
      </c>
      <c r="E1539">
        <v>778</v>
      </c>
      <c r="F1539" s="3">
        <v>767.17294742754439</v>
      </c>
    </row>
    <row r="1540" spans="1:6">
      <c r="A1540">
        <v>22</v>
      </c>
      <c r="B1540">
        <v>-89.576999999999998</v>
      </c>
      <c r="C1540">
        <v>4637</v>
      </c>
      <c r="D1540">
        <v>1247000</v>
      </c>
      <c r="E1540">
        <v>761</v>
      </c>
      <c r="F1540" s="3">
        <v>738.96657188311576</v>
      </c>
    </row>
    <row r="1541" spans="1:6">
      <c r="A1541">
        <v>23</v>
      </c>
      <c r="B1541">
        <v>-89.457999999999998</v>
      </c>
      <c r="C1541">
        <v>4637</v>
      </c>
      <c r="D1541">
        <v>1247000</v>
      </c>
      <c r="E1541">
        <v>752</v>
      </c>
      <c r="F1541" s="3">
        <v>721.45780471776027</v>
      </c>
    </row>
    <row r="1542" spans="1:6">
      <c r="A1542">
        <v>24</v>
      </c>
      <c r="B1542">
        <v>-89.341999999999999</v>
      </c>
      <c r="C1542">
        <v>4637</v>
      </c>
      <c r="D1542">
        <v>1247000</v>
      </c>
      <c r="E1542">
        <v>767</v>
      </c>
      <c r="F1542" s="3">
        <v>713.56126077612112</v>
      </c>
    </row>
    <row r="1543" spans="1:6">
      <c r="A1543">
        <v>25</v>
      </c>
      <c r="B1543">
        <v>-89.234999999999999</v>
      </c>
      <c r="C1543">
        <v>4637</v>
      </c>
      <c r="D1543">
        <v>1247000</v>
      </c>
      <c r="E1543">
        <v>693</v>
      </c>
      <c r="F1543" s="3">
        <v>711.52241318194388</v>
      </c>
    </row>
    <row r="1544" spans="1:6">
      <c r="A1544">
        <v>26</v>
      </c>
      <c r="B1544">
        <v>-89.13</v>
      </c>
      <c r="C1544">
        <v>4637</v>
      </c>
      <c r="D1544">
        <v>1247000</v>
      </c>
      <c r="E1544">
        <v>710</v>
      </c>
      <c r="F1544" s="3">
        <v>712.33205546276838</v>
      </c>
    </row>
    <row r="1545" spans="1:6">
      <c r="A1545">
        <v>27</v>
      </c>
      <c r="B1545">
        <v>-89.016000000000005</v>
      </c>
      <c r="C1545">
        <v>4637</v>
      </c>
      <c r="D1545">
        <v>1247000</v>
      </c>
      <c r="E1545">
        <v>690</v>
      </c>
      <c r="F1545" s="3">
        <v>714.8175790138414</v>
      </c>
    </row>
    <row r="1546" spans="1:6">
      <c r="A1546">
        <v>28</v>
      </c>
      <c r="B1546">
        <v>-88.896000000000001</v>
      </c>
      <c r="C1546">
        <v>4637</v>
      </c>
      <c r="D1546">
        <v>1247000</v>
      </c>
      <c r="E1546">
        <v>704</v>
      </c>
      <c r="F1546" s="3">
        <v>718.23039714934441</v>
      </c>
    </row>
    <row r="1547" spans="1:6">
      <c r="A1547">
        <v>29</v>
      </c>
      <c r="B1547">
        <v>-88.790999999999997</v>
      </c>
      <c r="C1547">
        <v>4637</v>
      </c>
      <c r="D1547">
        <v>1247000</v>
      </c>
      <c r="E1547">
        <v>726</v>
      </c>
      <c r="F1547" s="3">
        <v>721.47579656371886</v>
      </c>
    </row>
    <row r="1548" spans="1:6">
      <c r="A1548">
        <v>30</v>
      </c>
      <c r="B1548">
        <v>-88.671999999999997</v>
      </c>
      <c r="C1548">
        <v>4637</v>
      </c>
      <c r="D1548">
        <v>1247000</v>
      </c>
      <c r="E1548">
        <v>710</v>
      </c>
      <c r="F1548" s="3">
        <v>725.25312347863746</v>
      </c>
    </row>
    <row r="1549" spans="1:6">
      <c r="A1549">
        <v>31</v>
      </c>
      <c r="B1549">
        <v>-88.56</v>
      </c>
      <c r="C1549">
        <v>4637</v>
      </c>
      <c r="D1549">
        <v>1247000</v>
      </c>
      <c r="E1549">
        <v>611</v>
      </c>
    </row>
    <row r="1550" spans="1:6">
      <c r="A1550">
        <v>32</v>
      </c>
      <c r="B1550">
        <v>-88.451999999999998</v>
      </c>
      <c r="C1550">
        <v>4637</v>
      </c>
      <c r="D1550">
        <v>1247000</v>
      </c>
      <c r="E1550">
        <v>705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161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162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59</v>
      </c>
      <c r="B1568" t="s">
        <v>38</v>
      </c>
      <c r="C1568" t="s">
        <v>41</v>
      </c>
      <c r="D1568" t="s">
        <v>58</v>
      </c>
      <c r="E1568" t="s">
        <v>57</v>
      </c>
      <c r="F1568" t="s">
        <v>78</v>
      </c>
    </row>
    <row r="1569" spans="1:10">
      <c r="A1569">
        <v>1</v>
      </c>
      <c r="B1569">
        <v>-91.947999999999993</v>
      </c>
      <c r="C1569">
        <v>4975</v>
      </c>
      <c r="D1569">
        <v>1247000</v>
      </c>
      <c r="E1569">
        <v>566</v>
      </c>
      <c r="J1569" t="s">
        <v>190</v>
      </c>
    </row>
    <row r="1570" spans="1:10">
      <c r="A1570">
        <v>2</v>
      </c>
      <c r="B1570">
        <v>-91.838999999999999</v>
      </c>
      <c r="C1570">
        <v>4975</v>
      </c>
      <c r="D1570">
        <v>1247000</v>
      </c>
      <c r="E1570">
        <v>523</v>
      </c>
    </row>
    <row r="1571" spans="1:10">
      <c r="A1571">
        <v>3</v>
      </c>
      <c r="B1571">
        <v>-91.724000000000004</v>
      </c>
      <c r="C1571">
        <v>4975</v>
      </c>
      <c r="D1571">
        <v>1247000</v>
      </c>
      <c r="E1571">
        <v>577</v>
      </c>
    </row>
    <row r="1572" spans="1:10">
      <c r="A1572">
        <v>4</v>
      </c>
      <c r="B1572">
        <v>-91.611999999999995</v>
      </c>
      <c r="C1572">
        <v>4975</v>
      </c>
      <c r="D1572">
        <v>1247000</v>
      </c>
      <c r="E1572">
        <v>583</v>
      </c>
      <c r="F1572" s="3">
        <v>647.29136998035108</v>
      </c>
    </row>
    <row r="1573" spans="1:10">
      <c r="A1573">
        <v>5</v>
      </c>
      <c r="B1573">
        <v>-91.5</v>
      </c>
      <c r="C1573">
        <v>4975</v>
      </c>
      <c r="D1573">
        <v>1247000</v>
      </c>
      <c r="E1573">
        <v>687</v>
      </c>
      <c r="F1573" s="3">
        <v>649.81615338699703</v>
      </c>
    </row>
    <row r="1574" spans="1:10">
      <c r="A1574">
        <v>6</v>
      </c>
      <c r="B1574">
        <v>-91.394000000000005</v>
      </c>
      <c r="C1574">
        <v>4975</v>
      </c>
      <c r="D1574">
        <v>1247000</v>
      </c>
      <c r="E1574">
        <v>664</v>
      </c>
      <c r="F1574" s="3">
        <v>652.56488348432958</v>
      </c>
    </row>
    <row r="1575" spans="1:10">
      <c r="A1575">
        <v>7</v>
      </c>
      <c r="B1575">
        <v>-91.281000000000006</v>
      </c>
      <c r="C1575">
        <v>4975</v>
      </c>
      <c r="D1575">
        <v>1247000</v>
      </c>
      <c r="E1575">
        <v>654</v>
      </c>
      <c r="F1575" s="3">
        <v>656.40322104714369</v>
      </c>
    </row>
    <row r="1576" spans="1:10">
      <c r="A1576">
        <v>8</v>
      </c>
      <c r="B1576">
        <v>-91.165000000000006</v>
      </c>
      <c r="C1576">
        <v>4975</v>
      </c>
      <c r="D1576">
        <v>1247000</v>
      </c>
      <c r="E1576">
        <v>720</v>
      </c>
      <c r="F1576" s="3">
        <v>662.41627860962296</v>
      </c>
    </row>
    <row r="1577" spans="1:10">
      <c r="A1577">
        <v>9</v>
      </c>
      <c r="B1577">
        <v>-91.049000000000007</v>
      </c>
      <c r="C1577">
        <v>4975</v>
      </c>
      <c r="D1577">
        <v>1247000</v>
      </c>
      <c r="E1577">
        <v>671</v>
      </c>
      <c r="F1577" s="3">
        <v>672.42633905850812</v>
      </c>
    </row>
    <row r="1578" spans="1:10">
      <c r="A1578">
        <v>10</v>
      </c>
      <c r="B1578">
        <v>-90.933999999999997</v>
      </c>
      <c r="C1578">
        <v>4975</v>
      </c>
      <c r="D1578">
        <v>1247000</v>
      </c>
      <c r="E1578">
        <v>680</v>
      </c>
      <c r="F1578" s="3">
        <v>688.86847239996575</v>
      </c>
    </row>
    <row r="1579" spans="1:10">
      <c r="A1579">
        <v>11</v>
      </c>
      <c r="B1579">
        <v>-90.823999999999998</v>
      </c>
      <c r="C1579">
        <v>4975</v>
      </c>
      <c r="D1579">
        <v>1247000</v>
      </c>
      <c r="E1579">
        <v>723</v>
      </c>
      <c r="F1579" s="3">
        <v>713.06678783242012</v>
      </c>
    </row>
    <row r="1580" spans="1:10">
      <c r="A1580">
        <v>12</v>
      </c>
      <c r="B1580">
        <v>-90.709000000000003</v>
      </c>
      <c r="C1580">
        <v>4975</v>
      </c>
      <c r="D1580">
        <v>1247000</v>
      </c>
      <c r="E1580">
        <v>727</v>
      </c>
      <c r="F1580" s="3">
        <v>748.47427373540859</v>
      </c>
    </row>
    <row r="1581" spans="1:10">
      <c r="A1581">
        <v>13</v>
      </c>
      <c r="B1581">
        <v>-90.594999999999999</v>
      </c>
      <c r="C1581">
        <v>4975</v>
      </c>
      <c r="D1581">
        <v>1247000</v>
      </c>
      <c r="E1581">
        <v>766</v>
      </c>
      <c r="F1581" s="3">
        <v>792.16006328090009</v>
      </c>
    </row>
    <row r="1582" spans="1:10">
      <c r="A1582">
        <v>14</v>
      </c>
      <c r="B1582">
        <v>-90.486999999999995</v>
      </c>
      <c r="C1582">
        <v>4975</v>
      </c>
      <c r="D1582">
        <v>1247000</v>
      </c>
      <c r="E1582">
        <v>858</v>
      </c>
      <c r="F1582" s="3">
        <v>836.44471228983502</v>
      </c>
    </row>
    <row r="1583" spans="1:10">
      <c r="A1583">
        <v>15</v>
      </c>
      <c r="B1583">
        <v>-90.372</v>
      </c>
      <c r="C1583">
        <v>4975</v>
      </c>
      <c r="D1583">
        <v>1247000</v>
      </c>
      <c r="E1583">
        <v>903</v>
      </c>
      <c r="F1583" s="3">
        <v>878.1319160753286</v>
      </c>
    </row>
    <row r="1584" spans="1:10">
      <c r="A1584">
        <v>16</v>
      </c>
      <c r="B1584">
        <v>-90.256</v>
      </c>
      <c r="C1584">
        <v>4975</v>
      </c>
      <c r="D1584">
        <v>1247000</v>
      </c>
      <c r="E1584">
        <v>907</v>
      </c>
      <c r="F1584" s="3">
        <v>904.73507602322377</v>
      </c>
    </row>
    <row r="1585" spans="1:6">
      <c r="A1585">
        <v>17</v>
      </c>
      <c r="B1585">
        <v>-90.14</v>
      </c>
      <c r="C1585">
        <v>4975</v>
      </c>
      <c r="D1585">
        <v>1247000</v>
      </c>
      <c r="E1585">
        <v>884</v>
      </c>
      <c r="F1585" s="3">
        <v>908.99315605158051</v>
      </c>
    </row>
    <row r="1586" spans="1:6">
      <c r="A1586">
        <v>18</v>
      </c>
      <c r="B1586">
        <v>-90.025000000000006</v>
      </c>
      <c r="C1586">
        <v>4975</v>
      </c>
      <c r="D1586">
        <v>1247000</v>
      </c>
      <c r="E1586">
        <v>912</v>
      </c>
      <c r="F1586" s="3">
        <v>890.60061301437008</v>
      </c>
    </row>
    <row r="1587" spans="1:6">
      <c r="A1587">
        <v>19</v>
      </c>
      <c r="B1587">
        <v>-89.918999999999997</v>
      </c>
      <c r="C1587">
        <v>4975</v>
      </c>
      <c r="D1587">
        <v>1247000</v>
      </c>
      <c r="E1587">
        <v>858</v>
      </c>
      <c r="F1587" s="3">
        <v>858.67652891529337</v>
      </c>
    </row>
    <row r="1588" spans="1:6">
      <c r="A1588">
        <v>20</v>
      </c>
      <c r="B1588">
        <v>-89.805999999999997</v>
      </c>
      <c r="C1588">
        <v>4975</v>
      </c>
      <c r="D1588">
        <v>1247000</v>
      </c>
      <c r="E1588">
        <v>792</v>
      </c>
      <c r="F1588" s="3">
        <v>817.43597481666097</v>
      </c>
    </row>
    <row r="1589" spans="1:6">
      <c r="A1589">
        <v>21</v>
      </c>
      <c r="B1589">
        <v>-89.691000000000003</v>
      </c>
      <c r="C1589">
        <v>4975</v>
      </c>
      <c r="D1589">
        <v>1247000</v>
      </c>
      <c r="E1589">
        <v>764</v>
      </c>
      <c r="F1589" s="3">
        <v>776.92739032079078</v>
      </c>
    </row>
    <row r="1590" spans="1:6">
      <c r="A1590">
        <v>22</v>
      </c>
      <c r="B1590">
        <v>-89.576999999999998</v>
      </c>
      <c r="C1590">
        <v>4975</v>
      </c>
      <c r="D1590">
        <v>1247000</v>
      </c>
      <c r="E1590">
        <v>773</v>
      </c>
      <c r="F1590" s="3">
        <v>744.56881087357533</v>
      </c>
    </row>
    <row r="1591" spans="1:6">
      <c r="A1591">
        <v>23</v>
      </c>
      <c r="B1591">
        <v>-89.457999999999998</v>
      </c>
      <c r="C1591">
        <v>4975</v>
      </c>
      <c r="D1591">
        <v>1247000</v>
      </c>
      <c r="E1591">
        <v>754</v>
      </c>
      <c r="F1591" s="3">
        <v>721.57116940451658</v>
      </c>
    </row>
    <row r="1592" spans="1:6">
      <c r="A1592">
        <v>24</v>
      </c>
      <c r="B1592">
        <v>-89.341999999999999</v>
      </c>
      <c r="C1592">
        <v>4975</v>
      </c>
      <c r="D1592">
        <v>1247000</v>
      </c>
      <c r="E1592">
        <v>706</v>
      </c>
      <c r="F1592" s="3">
        <v>708.7919419421404</v>
      </c>
    </row>
    <row r="1593" spans="1:6">
      <c r="A1593">
        <v>25</v>
      </c>
      <c r="B1593">
        <v>-89.234999999999999</v>
      </c>
      <c r="C1593">
        <v>4975</v>
      </c>
      <c r="D1593">
        <v>1247000</v>
      </c>
      <c r="E1593">
        <v>687</v>
      </c>
      <c r="F1593" s="3">
        <v>703.21443923991444</v>
      </c>
    </row>
    <row r="1594" spans="1:6">
      <c r="A1594">
        <v>26</v>
      </c>
      <c r="B1594">
        <v>-89.13</v>
      </c>
      <c r="C1594">
        <v>4975</v>
      </c>
      <c r="D1594">
        <v>1247000</v>
      </c>
      <c r="E1594">
        <v>690</v>
      </c>
      <c r="F1594" s="3">
        <v>701.42853362204289</v>
      </c>
    </row>
    <row r="1595" spans="1:6">
      <c r="A1595">
        <v>27</v>
      </c>
      <c r="B1595">
        <v>-89.016000000000005</v>
      </c>
      <c r="C1595">
        <v>4975</v>
      </c>
      <c r="D1595">
        <v>1247000</v>
      </c>
      <c r="E1595">
        <v>692</v>
      </c>
      <c r="F1595" s="3">
        <v>701.80776049540873</v>
      </c>
    </row>
    <row r="1596" spans="1:6">
      <c r="A1596">
        <v>28</v>
      </c>
      <c r="B1596">
        <v>-88.896000000000001</v>
      </c>
      <c r="C1596">
        <v>4975</v>
      </c>
      <c r="D1596">
        <v>1247000</v>
      </c>
      <c r="E1596">
        <v>681</v>
      </c>
      <c r="F1596" s="3">
        <v>703.47102151590479</v>
      </c>
    </row>
    <row r="1597" spans="1:6">
      <c r="A1597">
        <v>29</v>
      </c>
      <c r="B1597">
        <v>-88.790999999999997</v>
      </c>
      <c r="C1597">
        <v>4975</v>
      </c>
      <c r="D1597">
        <v>1247000</v>
      </c>
      <c r="E1597">
        <v>717</v>
      </c>
      <c r="F1597" s="3">
        <v>705.37948935629015</v>
      </c>
    </row>
    <row r="1598" spans="1:6">
      <c r="A1598">
        <v>30</v>
      </c>
      <c r="B1598">
        <v>-88.671999999999997</v>
      </c>
      <c r="C1598">
        <v>4975</v>
      </c>
      <c r="D1598">
        <v>1247000</v>
      </c>
      <c r="E1598">
        <v>724</v>
      </c>
      <c r="F1598" s="3">
        <v>707.73368957148693</v>
      </c>
    </row>
    <row r="1599" spans="1:6">
      <c r="A1599">
        <v>31</v>
      </c>
      <c r="B1599">
        <v>-88.56</v>
      </c>
      <c r="C1599">
        <v>4975</v>
      </c>
      <c r="D1599">
        <v>1247000</v>
      </c>
      <c r="E1599">
        <v>729</v>
      </c>
    </row>
    <row r="1600" spans="1:6">
      <c r="A1600">
        <v>32</v>
      </c>
      <c r="B1600">
        <v>-88.451999999999998</v>
      </c>
      <c r="C1600">
        <v>4975</v>
      </c>
      <c r="D1600">
        <v>1247000</v>
      </c>
      <c r="E1600">
        <v>727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164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59</v>
      </c>
      <c r="B1618" t="s">
        <v>38</v>
      </c>
      <c r="C1618" t="s">
        <v>41</v>
      </c>
      <c r="D1618" t="s">
        <v>58</v>
      </c>
      <c r="E1618" t="s">
        <v>57</v>
      </c>
      <c r="F1618" t="s">
        <v>78</v>
      </c>
    </row>
    <row r="1619" spans="1:10">
      <c r="A1619">
        <v>1</v>
      </c>
      <c r="B1619">
        <v>-91.947999999999993</v>
      </c>
      <c r="C1619">
        <v>4523</v>
      </c>
      <c r="D1619">
        <v>1247000</v>
      </c>
      <c r="E1619">
        <v>464</v>
      </c>
      <c r="J1619" t="s">
        <v>191</v>
      </c>
    </row>
    <row r="1620" spans="1:10">
      <c r="A1620">
        <v>2</v>
      </c>
      <c r="B1620">
        <v>-91.838999999999999</v>
      </c>
      <c r="C1620">
        <v>4523</v>
      </c>
      <c r="D1620">
        <v>1247000</v>
      </c>
      <c r="E1620">
        <v>548</v>
      </c>
    </row>
    <row r="1621" spans="1:10">
      <c r="A1621">
        <v>3</v>
      </c>
      <c r="B1621">
        <v>-91.724000000000004</v>
      </c>
      <c r="C1621">
        <v>4523</v>
      </c>
      <c r="D1621">
        <v>1247000</v>
      </c>
      <c r="E1621">
        <v>518</v>
      </c>
    </row>
    <row r="1622" spans="1:10">
      <c r="A1622">
        <v>4</v>
      </c>
      <c r="B1622">
        <v>-91.611999999999995</v>
      </c>
      <c r="C1622">
        <v>4523</v>
      </c>
      <c r="D1622">
        <v>1247000</v>
      </c>
      <c r="E1622">
        <v>583</v>
      </c>
      <c r="F1622" s="3">
        <v>586.40978934074326</v>
      </c>
    </row>
    <row r="1623" spans="1:10">
      <c r="A1623">
        <v>5</v>
      </c>
      <c r="B1623">
        <v>-91.5</v>
      </c>
      <c r="C1623">
        <v>4523</v>
      </c>
      <c r="D1623">
        <v>1247000</v>
      </c>
      <c r="E1623">
        <v>557</v>
      </c>
      <c r="F1623" s="3">
        <v>590.45000150727151</v>
      </c>
    </row>
    <row r="1624" spans="1:10">
      <c r="A1624">
        <v>6</v>
      </c>
      <c r="B1624">
        <v>-91.394000000000005</v>
      </c>
      <c r="C1624">
        <v>4523</v>
      </c>
      <c r="D1624">
        <v>1247000</v>
      </c>
      <c r="E1624">
        <v>607</v>
      </c>
      <c r="F1624" s="3">
        <v>594.97971280202478</v>
      </c>
    </row>
    <row r="1625" spans="1:10">
      <c r="A1625">
        <v>7</v>
      </c>
      <c r="B1625">
        <v>-91.281000000000006</v>
      </c>
      <c r="C1625">
        <v>4523</v>
      </c>
      <c r="D1625">
        <v>1247000</v>
      </c>
      <c r="E1625">
        <v>596</v>
      </c>
      <c r="F1625" s="3">
        <v>601.39540209693587</v>
      </c>
    </row>
    <row r="1626" spans="1:10">
      <c r="A1626">
        <v>8</v>
      </c>
      <c r="B1626">
        <v>-91.165000000000006</v>
      </c>
      <c r="C1626">
        <v>4523</v>
      </c>
      <c r="D1626">
        <v>1247000</v>
      </c>
      <c r="E1626">
        <v>636</v>
      </c>
      <c r="F1626" s="3">
        <v>611.19922988173505</v>
      </c>
    </row>
    <row r="1627" spans="1:10">
      <c r="A1627">
        <v>9</v>
      </c>
      <c r="B1627">
        <v>-91.049000000000007</v>
      </c>
      <c r="C1627">
        <v>4523</v>
      </c>
      <c r="D1627">
        <v>1247000</v>
      </c>
      <c r="E1627">
        <v>636</v>
      </c>
      <c r="F1627" s="3">
        <v>626.49691152176672</v>
      </c>
    </row>
    <row r="1628" spans="1:10">
      <c r="A1628">
        <v>10</v>
      </c>
      <c r="B1628">
        <v>-90.933999999999997</v>
      </c>
      <c r="C1628">
        <v>4523</v>
      </c>
      <c r="D1628">
        <v>1247000</v>
      </c>
      <c r="E1628">
        <v>658</v>
      </c>
      <c r="F1628" s="3">
        <v>649.55052763431354</v>
      </c>
    </row>
    <row r="1629" spans="1:10">
      <c r="A1629">
        <v>11</v>
      </c>
      <c r="B1629">
        <v>-90.823999999999998</v>
      </c>
      <c r="C1629">
        <v>4523</v>
      </c>
      <c r="D1629">
        <v>1247000</v>
      </c>
      <c r="E1629">
        <v>675</v>
      </c>
      <c r="F1629" s="3">
        <v>680.51010886749918</v>
      </c>
    </row>
    <row r="1630" spans="1:10">
      <c r="A1630">
        <v>12</v>
      </c>
      <c r="B1630">
        <v>-90.709000000000003</v>
      </c>
      <c r="C1630">
        <v>4523</v>
      </c>
      <c r="D1630">
        <v>1247000</v>
      </c>
      <c r="E1630">
        <v>703</v>
      </c>
      <c r="F1630" s="3">
        <v>721.70877779245586</v>
      </c>
    </row>
    <row r="1631" spans="1:10">
      <c r="A1631">
        <v>13</v>
      </c>
      <c r="B1631">
        <v>-90.594999999999999</v>
      </c>
      <c r="C1631">
        <v>4523</v>
      </c>
      <c r="D1631">
        <v>1247000</v>
      </c>
      <c r="E1631">
        <v>760</v>
      </c>
      <c r="F1631" s="3">
        <v>767.69678303196861</v>
      </c>
    </row>
    <row r="1632" spans="1:10">
      <c r="A1632">
        <v>14</v>
      </c>
      <c r="B1632">
        <v>-90.486999999999995</v>
      </c>
      <c r="C1632">
        <v>4523</v>
      </c>
      <c r="D1632">
        <v>1247000</v>
      </c>
      <c r="E1632">
        <v>786</v>
      </c>
      <c r="F1632" s="3">
        <v>809.55557429247483</v>
      </c>
    </row>
    <row r="1633" spans="1:6">
      <c r="A1633">
        <v>15</v>
      </c>
      <c r="B1633">
        <v>-90.372</v>
      </c>
      <c r="C1633">
        <v>4523</v>
      </c>
      <c r="D1633">
        <v>1247000</v>
      </c>
      <c r="E1633">
        <v>883</v>
      </c>
      <c r="F1633" s="3">
        <v>843.74419716163811</v>
      </c>
    </row>
    <row r="1634" spans="1:6">
      <c r="A1634">
        <v>16</v>
      </c>
      <c r="B1634">
        <v>-90.256</v>
      </c>
      <c r="C1634">
        <v>4523</v>
      </c>
      <c r="D1634">
        <v>1247000</v>
      </c>
      <c r="E1634">
        <v>904</v>
      </c>
      <c r="F1634" s="3">
        <v>859.69507749456375</v>
      </c>
    </row>
    <row r="1635" spans="1:6">
      <c r="A1635">
        <v>17</v>
      </c>
      <c r="B1635">
        <v>-90.14</v>
      </c>
      <c r="C1635">
        <v>4523</v>
      </c>
      <c r="D1635">
        <v>1247000</v>
      </c>
      <c r="E1635">
        <v>813</v>
      </c>
      <c r="F1635" s="3">
        <v>853.65231188515156</v>
      </c>
    </row>
    <row r="1636" spans="1:6">
      <c r="A1636">
        <v>18</v>
      </c>
      <c r="B1636">
        <v>-90.025000000000006</v>
      </c>
      <c r="C1636">
        <v>4523</v>
      </c>
      <c r="D1636">
        <v>1247000</v>
      </c>
      <c r="E1636">
        <v>845</v>
      </c>
      <c r="F1636" s="3">
        <v>828.58602769548816</v>
      </c>
    </row>
    <row r="1637" spans="1:6">
      <c r="A1637">
        <v>19</v>
      </c>
      <c r="B1637">
        <v>-89.918999999999997</v>
      </c>
      <c r="C1637">
        <v>4523</v>
      </c>
      <c r="D1637">
        <v>1247000</v>
      </c>
      <c r="E1637">
        <v>781</v>
      </c>
      <c r="F1637" s="3">
        <v>794.98645139359837</v>
      </c>
    </row>
    <row r="1638" spans="1:6">
      <c r="A1638">
        <v>20</v>
      </c>
      <c r="B1638">
        <v>-89.805999999999997</v>
      </c>
      <c r="C1638">
        <v>4523</v>
      </c>
      <c r="D1638">
        <v>1247000</v>
      </c>
      <c r="E1638">
        <v>727</v>
      </c>
      <c r="F1638" s="3">
        <v>756.29037353312469</v>
      </c>
    </row>
    <row r="1639" spans="1:6">
      <c r="A1639">
        <v>21</v>
      </c>
      <c r="B1639">
        <v>-89.691000000000003</v>
      </c>
      <c r="C1639">
        <v>4523</v>
      </c>
      <c r="D1639">
        <v>1247000</v>
      </c>
      <c r="E1639">
        <v>740</v>
      </c>
      <c r="F1639" s="3">
        <v>721.21930165205458</v>
      </c>
    </row>
    <row r="1640" spans="1:6">
      <c r="A1640">
        <v>22</v>
      </c>
      <c r="B1640">
        <v>-89.576999999999998</v>
      </c>
      <c r="C1640">
        <v>4523</v>
      </c>
      <c r="D1640">
        <v>1247000</v>
      </c>
      <c r="E1640">
        <v>693</v>
      </c>
      <c r="F1640" s="3">
        <v>695.04300998896531</v>
      </c>
    </row>
    <row r="1641" spans="1:6">
      <c r="A1641">
        <v>23</v>
      </c>
      <c r="B1641">
        <v>-89.457999999999998</v>
      </c>
      <c r="C1641">
        <v>4523</v>
      </c>
      <c r="D1641">
        <v>1247000</v>
      </c>
      <c r="E1641">
        <v>686</v>
      </c>
      <c r="F1641" s="3">
        <v>677.76843179640002</v>
      </c>
    </row>
    <row r="1642" spans="1:6">
      <c r="A1642">
        <v>24</v>
      </c>
      <c r="B1642">
        <v>-89.341999999999999</v>
      </c>
      <c r="C1642">
        <v>4523</v>
      </c>
      <c r="D1642">
        <v>1247000</v>
      </c>
      <c r="E1642">
        <v>703</v>
      </c>
      <c r="F1642" s="3">
        <v>669.22994118457791</v>
      </c>
    </row>
    <row r="1643" spans="1:6">
      <c r="A1643">
        <v>25</v>
      </c>
      <c r="B1643">
        <v>-89.234999999999999</v>
      </c>
      <c r="C1643">
        <v>4523</v>
      </c>
      <c r="D1643">
        <v>1247000</v>
      </c>
      <c r="E1643">
        <v>696</v>
      </c>
      <c r="F1643" s="3">
        <v>666.45567060394399</v>
      </c>
    </row>
    <row r="1644" spans="1:6">
      <c r="A1644">
        <v>26</v>
      </c>
      <c r="B1644">
        <v>-89.13</v>
      </c>
      <c r="C1644">
        <v>4523</v>
      </c>
      <c r="D1644">
        <v>1247000</v>
      </c>
      <c r="E1644">
        <v>698</v>
      </c>
      <c r="F1644" s="3">
        <v>666.67563498987329</v>
      </c>
    </row>
    <row r="1645" spans="1:6">
      <c r="A1645">
        <v>27</v>
      </c>
      <c r="B1645">
        <v>-89.016000000000005</v>
      </c>
      <c r="C1645">
        <v>4523</v>
      </c>
      <c r="D1645">
        <v>1247000</v>
      </c>
      <c r="E1645">
        <v>674</v>
      </c>
      <c r="F1645" s="3">
        <v>668.73206400280117</v>
      </c>
    </row>
    <row r="1646" spans="1:6">
      <c r="A1646">
        <v>28</v>
      </c>
      <c r="B1646">
        <v>-88.896000000000001</v>
      </c>
      <c r="C1646">
        <v>4523</v>
      </c>
      <c r="D1646">
        <v>1247000</v>
      </c>
      <c r="E1646">
        <v>666</v>
      </c>
      <c r="F1646" s="3">
        <v>671.87875826077163</v>
      </c>
    </row>
    <row r="1647" spans="1:6">
      <c r="A1647">
        <v>29</v>
      </c>
      <c r="B1647">
        <v>-88.790999999999997</v>
      </c>
      <c r="C1647">
        <v>4523</v>
      </c>
      <c r="D1647">
        <v>1247000</v>
      </c>
      <c r="E1647">
        <v>635</v>
      </c>
      <c r="F1647" s="3">
        <v>674.98357196217796</v>
      </c>
    </row>
    <row r="1648" spans="1:6">
      <c r="A1648">
        <v>30</v>
      </c>
      <c r="B1648">
        <v>-88.671999999999997</v>
      </c>
      <c r="C1648">
        <v>4523</v>
      </c>
      <c r="D1648">
        <v>1247000</v>
      </c>
      <c r="E1648">
        <v>648</v>
      </c>
      <c r="F1648" s="3">
        <v>678.65157683981295</v>
      </c>
    </row>
    <row r="1649" spans="1:5">
      <c r="A1649">
        <v>31</v>
      </c>
      <c r="B1649">
        <v>-88.56</v>
      </c>
      <c r="C1649">
        <v>4523</v>
      </c>
      <c r="D1649">
        <v>1247000</v>
      </c>
      <c r="E1649">
        <v>681</v>
      </c>
    </row>
    <row r="1650" spans="1:5">
      <c r="A1650">
        <v>32</v>
      </c>
      <c r="B1650">
        <v>-88.451999999999998</v>
      </c>
      <c r="C1650">
        <v>4523</v>
      </c>
      <c r="D1650">
        <v>1247000</v>
      </c>
      <c r="E1650">
        <v>711</v>
      </c>
    </row>
    <row r="1651" spans="1:5">
      <c r="A1651" t="s">
        <v>0</v>
      </c>
    </row>
    <row r="1652" spans="1:5">
      <c r="A1652" t="s">
        <v>0</v>
      </c>
    </row>
    <row r="1653" spans="1:5">
      <c r="A1653" t="s">
        <v>0</v>
      </c>
    </row>
    <row r="1654" spans="1:5">
      <c r="A1654" t="s">
        <v>0</v>
      </c>
    </row>
    <row r="1655" spans="1:5">
      <c r="A1655" t="s">
        <v>165</v>
      </c>
    </row>
    <row r="1656" spans="1:5">
      <c r="A1656" t="s">
        <v>166</v>
      </c>
    </row>
    <row r="1657" spans="1:5">
      <c r="A1657" t="s">
        <v>3</v>
      </c>
    </row>
    <row r="1658" spans="1:5">
      <c r="A1658" t="s">
        <v>4</v>
      </c>
    </row>
    <row r="1659" spans="1:5">
      <c r="A1659" t="s">
        <v>5</v>
      </c>
    </row>
    <row r="1660" spans="1:5">
      <c r="A1660" t="s">
        <v>167</v>
      </c>
    </row>
    <row r="1661" spans="1:5">
      <c r="A1661" t="s">
        <v>7</v>
      </c>
    </row>
    <row r="1662" spans="1:5">
      <c r="A1662" t="s">
        <v>8</v>
      </c>
    </row>
    <row r="1663" spans="1:5">
      <c r="A1663" t="s">
        <v>9</v>
      </c>
    </row>
    <row r="1664" spans="1:5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59</v>
      </c>
      <c r="B1668" t="s">
        <v>38</v>
      </c>
      <c r="C1668" t="s">
        <v>41</v>
      </c>
      <c r="D1668" t="s">
        <v>58</v>
      </c>
      <c r="E1668" t="s">
        <v>57</v>
      </c>
      <c r="F1668" t="s">
        <v>78</v>
      </c>
    </row>
    <row r="1669" spans="1:10">
      <c r="A1669">
        <v>1</v>
      </c>
      <c r="B1669">
        <v>-91.947999999999993</v>
      </c>
      <c r="C1669">
        <v>5191</v>
      </c>
      <c r="D1669">
        <v>1496000</v>
      </c>
      <c r="E1669">
        <v>624</v>
      </c>
      <c r="J1669" t="s">
        <v>192</v>
      </c>
    </row>
    <row r="1670" spans="1:10">
      <c r="A1670">
        <v>2</v>
      </c>
      <c r="B1670">
        <v>-91.838999999999999</v>
      </c>
      <c r="C1670">
        <v>5191</v>
      </c>
      <c r="D1670">
        <v>1496000</v>
      </c>
      <c r="E1670">
        <v>671</v>
      </c>
    </row>
    <row r="1671" spans="1:10">
      <c r="A1671">
        <v>3</v>
      </c>
      <c r="B1671">
        <v>-91.724000000000004</v>
      </c>
      <c r="C1671">
        <v>5191</v>
      </c>
      <c r="D1671">
        <v>1496000</v>
      </c>
      <c r="E1671">
        <v>665</v>
      </c>
    </row>
    <row r="1672" spans="1:10">
      <c r="A1672">
        <v>4</v>
      </c>
      <c r="B1672">
        <v>-91.611999999999995</v>
      </c>
      <c r="C1672">
        <v>5191</v>
      </c>
      <c r="D1672">
        <v>1496000</v>
      </c>
      <c r="E1672">
        <v>745</v>
      </c>
      <c r="F1672" s="3">
        <v>752.28469047550027</v>
      </c>
    </row>
    <row r="1673" spans="1:10">
      <c r="A1673">
        <v>5</v>
      </c>
      <c r="B1673">
        <v>-91.5</v>
      </c>
      <c r="C1673">
        <v>5191</v>
      </c>
      <c r="D1673">
        <v>1496000</v>
      </c>
      <c r="E1673">
        <v>766</v>
      </c>
      <c r="F1673" s="3">
        <v>757.95292698996991</v>
      </c>
    </row>
    <row r="1674" spans="1:10">
      <c r="A1674">
        <v>6</v>
      </c>
      <c r="B1674">
        <v>-91.394000000000005</v>
      </c>
      <c r="C1674">
        <v>5191</v>
      </c>
      <c r="D1674">
        <v>1496000</v>
      </c>
      <c r="E1674">
        <v>772</v>
      </c>
      <c r="F1674" s="3">
        <v>764.74570578488203</v>
      </c>
    </row>
    <row r="1675" spans="1:10">
      <c r="A1675">
        <v>7</v>
      </c>
      <c r="B1675">
        <v>-91.281000000000006</v>
      </c>
      <c r="C1675">
        <v>5191</v>
      </c>
      <c r="D1675">
        <v>1496000</v>
      </c>
      <c r="E1675">
        <v>795</v>
      </c>
      <c r="F1675" s="3">
        <v>774.22816866512596</v>
      </c>
    </row>
    <row r="1676" spans="1:10">
      <c r="A1676">
        <v>8</v>
      </c>
      <c r="B1676">
        <v>-91.165000000000006</v>
      </c>
      <c r="C1676">
        <v>5191</v>
      </c>
      <c r="D1676">
        <v>1496000</v>
      </c>
      <c r="E1676">
        <v>763</v>
      </c>
      <c r="F1676" s="3">
        <v>787.25565566044634</v>
      </c>
    </row>
    <row r="1677" spans="1:10">
      <c r="A1677">
        <v>9</v>
      </c>
      <c r="B1677">
        <v>-91.049000000000007</v>
      </c>
      <c r="C1677">
        <v>5191</v>
      </c>
      <c r="D1677">
        <v>1496000</v>
      </c>
      <c r="E1677">
        <v>810</v>
      </c>
      <c r="F1677" s="3">
        <v>804.51648985767622</v>
      </c>
    </row>
    <row r="1678" spans="1:10">
      <c r="A1678">
        <v>10</v>
      </c>
      <c r="B1678">
        <v>-90.933999999999997</v>
      </c>
      <c r="C1678">
        <v>5191</v>
      </c>
      <c r="D1678">
        <v>1496000</v>
      </c>
      <c r="E1678">
        <v>813</v>
      </c>
      <c r="F1678" s="3">
        <v>826.4248474859512</v>
      </c>
    </row>
    <row r="1679" spans="1:10">
      <c r="A1679">
        <v>11</v>
      </c>
      <c r="B1679">
        <v>-90.823999999999998</v>
      </c>
      <c r="C1679">
        <v>5191</v>
      </c>
      <c r="D1679">
        <v>1496000</v>
      </c>
      <c r="E1679">
        <v>834</v>
      </c>
      <c r="F1679" s="3">
        <v>851.8902152944064</v>
      </c>
    </row>
    <row r="1680" spans="1:10">
      <c r="A1680">
        <v>12</v>
      </c>
      <c r="B1680">
        <v>-90.709000000000003</v>
      </c>
      <c r="C1680">
        <v>5191</v>
      </c>
      <c r="D1680">
        <v>1496000</v>
      </c>
      <c r="E1680">
        <v>897</v>
      </c>
      <c r="F1680" s="3">
        <v>882.45316842980435</v>
      </c>
    </row>
    <row r="1681" spans="1:6">
      <c r="A1681">
        <v>13</v>
      </c>
      <c r="B1681">
        <v>-90.594999999999999</v>
      </c>
      <c r="C1681">
        <v>5191</v>
      </c>
      <c r="D1681">
        <v>1496000</v>
      </c>
      <c r="E1681">
        <v>898</v>
      </c>
      <c r="F1681" s="3">
        <v>914.97753952346136</v>
      </c>
    </row>
    <row r="1682" spans="1:6">
      <c r="A1682">
        <v>14</v>
      </c>
      <c r="B1682">
        <v>-90.486999999999995</v>
      </c>
      <c r="C1682">
        <v>5191</v>
      </c>
      <c r="D1682">
        <v>1496000</v>
      </c>
      <c r="E1682">
        <v>964</v>
      </c>
      <c r="F1682" s="3">
        <v>945.42813263065909</v>
      </c>
    </row>
    <row r="1683" spans="1:6">
      <c r="A1683">
        <v>15</v>
      </c>
      <c r="B1683">
        <v>-90.372</v>
      </c>
      <c r="C1683">
        <v>5191</v>
      </c>
      <c r="D1683">
        <v>1496000</v>
      </c>
      <c r="E1683">
        <v>1016</v>
      </c>
      <c r="F1683" s="3">
        <v>974.33360253925161</v>
      </c>
    </row>
    <row r="1684" spans="1:6">
      <c r="A1684">
        <v>16</v>
      </c>
      <c r="B1684">
        <v>-90.256</v>
      </c>
      <c r="C1684">
        <v>5191</v>
      </c>
      <c r="D1684">
        <v>1496000</v>
      </c>
      <c r="E1684">
        <v>967</v>
      </c>
      <c r="F1684" s="3">
        <v>996.51465072463543</v>
      </c>
    </row>
    <row r="1685" spans="1:6">
      <c r="A1685">
        <v>17</v>
      </c>
      <c r="B1685">
        <v>-90.14</v>
      </c>
      <c r="C1685">
        <v>5191</v>
      </c>
      <c r="D1685">
        <v>1496000</v>
      </c>
      <c r="E1685">
        <v>1036</v>
      </c>
      <c r="F1685" s="3">
        <v>1008.9980329718242</v>
      </c>
    </row>
    <row r="1686" spans="1:6">
      <c r="A1686">
        <v>18</v>
      </c>
      <c r="B1686">
        <v>-90.025000000000006</v>
      </c>
      <c r="C1686">
        <v>5191</v>
      </c>
      <c r="D1686">
        <v>1496000</v>
      </c>
      <c r="E1686">
        <v>987</v>
      </c>
      <c r="F1686" s="3">
        <v>1010.4616335532413</v>
      </c>
    </row>
    <row r="1687" spans="1:6">
      <c r="A1687">
        <v>19</v>
      </c>
      <c r="B1687">
        <v>-89.918999999999997</v>
      </c>
      <c r="C1687">
        <v>5191</v>
      </c>
      <c r="D1687">
        <v>1496000</v>
      </c>
      <c r="E1687">
        <v>991</v>
      </c>
      <c r="F1687" s="3">
        <v>1002.4245218097543</v>
      </c>
    </row>
    <row r="1688" spans="1:6">
      <c r="A1688">
        <v>20</v>
      </c>
      <c r="B1688">
        <v>-89.805999999999997</v>
      </c>
      <c r="C1688">
        <v>5191</v>
      </c>
      <c r="D1688">
        <v>1496000</v>
      </c>
      <c r="E1688">
        <v>960</v>
      </c>
      <c r="F1688" s="3">
        <v>985.57317142369891</v>
      </c>
    </row>
    <row r="1689" spans="1:6">
      <c r="A1689">
        <v>21</v>
      </c>
      <c r="B1689">
        <v>-89.691000000000003</v>
      </c>
      <c r="C1689">
        <v>5191</v>
      </c>
      <c r="D1689">
        <v>1496000</v>
      </c>
      <c r="E1689">
        <v>973</v>
      </c>
      <c r="F1689" s="3">
        <v>962.4386604182032</v>
      </c>
    </row>
    <row r="1690" spans="1:6">
      <c r="A1690">
        <v>22</v>
      </c>
      <c r="B1690">
        <v>-89.576999999999998</v>
      </c>
      <c r="C1690">
        <v>5191</v>
      </c>
      <c r="D1690">
        <v>1496000</v>
      </c>
      <c r="E1690">
        <v>955</v>
      </c>
      <c r="F1690" s="3">
        <v>936.85183699451659</v>
      </c>
    </row>
    <row r="1691" spans="1:6">
      <c r="A1691">
        <v>23</v>
      </c>
      <c r="B1691">
        <v>-89.457999999999998</v>
      </c>
      <c r="C1691">
        <v>5191</v>
      </c>
      <c r="D1691">
        <v>1496000</v>
      </c>
      <c r="E1691">
        <v>941</v>
      </c>
      <c r="F1691" s="3">
        <v>910.68384213249317</v>
      </c>
    </row>
    <row r="1692" spans="1:6">
      <c r="A1692">
        <v>24</v>
      </c>
      <c r="B1692">
        <v>-89.341999999999999</v>
      </c>
      <c r="C1692">
        <v>5191</v>
      </c>
      <c r="D1692">
        <v>1496000</v>
      </c>
      <c r="E1692">
        <v>889</v>
      </c>
      <c r="F1692" s="3">
        <v>888.24800352359637</v>
      </c>
    </row>
    <row r="1693" spans="1:6">
      <c r="A1693">
        <v>25</v>
      </c>
      <c r="B1693">
        <v>-89.234999999999999</v>
      </c>
      <c r="C1693">
        <v>5191</v>
      </c>
      <c r="D1693">
        <v>1496000</v>
      </c>
      <c r="E1693">
        <v>857</v>
      </c>
      <c r="F1693" s="3">
        <v>871.5403407209634</v>
      </c>
    </row>
    <row r="1694" spans="1:6">
      <c r="A1694">
        <v>26</v>
      </c>
      <c r="B1694">
        <v>-89.13</v>
      </c>
      <c r="C1694">
        <v>5191</v>
      </c>
      <c r="D1694">
        <v>1496000</v>
      </c>
      <c r="E1694">
        <v>824</v>
      </c>
      <c r="F1694" s="3">
        <v>859.26229369853161</v>
      </c>
    </row>
    <row r="1695" spans="1:6">
      <c r="A1695">
        <v>27</v>
      </c>
      <c r="B1695">
        <v>-89.016000000000005</v>
      </c>
      <c r="C1695">
        <v>5191</v>
      </c>
      <c r="D1695">
        <v>1496000</v>
      </c>
      <c r="E1695">
        <v>866</v>
      </c>
      <c r="F1695" s="3">
        <v>850.32740855803831</v>
      </c>
    </row>
    <row r="1696" spans="1:6">
      <c r="A1696">
        <v>28</v>
      </c>
      <c r="B1696">
        <v>-88.896000000000001</v>
      </c>
      <c r="C1696">
        <v>5191</v>
      </c>
      <c r="D1696">
        <v>1496000</v>
      </c>
      <c r="E1696">
        <v>859</v>
      </c>
      <c r="F1696" s="3">
        <v>845.12026596002499</v>
      </c>
    </row>
    <row r="1697" spans="1:6">
      <c r="A1697">
        <v>29</v>
      </c>
      <c r="B1697">
        <v>-88.790999999999997</v>
      </c>
      <c r="C1697">
        <v>5191</v>
      </c>
      <c r="D1697">
        <v>1496000</v>
      </c>
      <c r="E1697">
        <v>862</v>
      </c>
      <c r="F1697" s="3">
        <v>843.29980157454543</v>
      </c>
    </row>
    <row r="1698" spans="1:6">
      <c r="A1698">
        <v>30</v>
      </c>
      <c r="B1698">
        <v>-88.671999999999997</v>
      </c>
      <c r="C1698">
        <v>5191</v>
      </c>
      <c r="D1698">
        <v>1496000</v>
      </c>
      <c r="E1698">
        <v>824</v>
      </c>
      <c r="F1698" s="3">
        <v>843.42966819288802</v>
      </c>
    </row>
    <row r="1699" spans="1:6">
      <c r="A1699">
        <v>31</v>
      </c>
      <c r="B1699">
        <v>-88.56</v>
      </c>
      <c r="C1699">
        <v>5191</v>
      </c>
      <c r="D1699">
        <v>1496000</v>
      </c>
      <c r="E1699">
        <v>791</v>
      </c>
    </row>
    <row r="1700" spans="1:6">
      <c r="A1700">
        <v>32</v>
      </c>
      <c r="B1700">
        <v>-88.451999999999998</v>
      </c>
      <c r="C1700">
        <v>5191</v>
      </c>
      <c r="D1700">
        <v>1496000</v>
      </c>
      <c r="E1700">
        <v>765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168</v>
      </c>
    </row>
    <row r="1706" spans="1:6">
      <c r="A1706" t="s">
        <v>27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59</v>
      </c>
      <c r="B1718" t="s">
        <v>38</v>
      </c>
      <c r="C1718" t="s">
        <v>41</v>
      </c>
      <c r="D1718" t="s">
        <v>58</v>
      </c>
      <c r="E1718" t="s">
        <v>57</v>
      </c>
      <c r="F1718" t="s">
        <v>78</v>
      </c>
    </row>
    <row r="1719" spans="1:10">
      <c r="A1719">
        <v>1</v>
      </c>
      <c r="B1719">
        <v>-91.947999999999993</v>
      </c>
      <c r="C1719">
        <v>7256</v>
      </c>
      <c r="D1719">
        <v>1994000</v>
      </c>
      <c r="E1719">
        <v>829</v>
      </c>
      <c r="J1719" t="s">
        <v>193</v>
      </c>
    </row>
    <row r="1720" spans="1:10">
      <c r="A1720">
        <v>2</v>
      </c>
      <c r="B1720">
        <v>-91.838999999999999</v>
      </c>
      <c r="C1720">
        <v>7256</v>
      </c>
      <c r="D1720">
        <v>1994000</v>
      </c>
      <c r="E1720">
        <v>921</v>
      </c>
    </row>
    <row r="1721" spans="1:10">
      <c r="A1721">
        <v>3</v>
      </c>
      <c r="B1721">
        <v>-91.724000000000004</v>
      </c>
      <c r="C1721">
        <v>7256</v>
      </c>
      <c r="D1721">
        <v>1994000</v>
      </c>
      <c r="E1721">
        <v>914</v>
      </c>
    </row>
    <row r="1722" spans="1:10">
      <c r="A1722">
        <v>4</v>
      </c>
      <c r="B1722">
        <v>-91.611999999999995</v>
      </c>
      <c r="C1722">
        <v>7256</v>
      </c>
      <c r="D1722">
        <v>1994000</v>
      </c>
      <c r="E1722">
        <v>957</v>
      </c>
      <c r="F1722" s="3">
        <v>1010.1313831868841</v>
      </c>
    </row>
    <row r="1723" spans="1:10">
      <c r="A1723">
        <v>5</v>
      </c>
      <c r="B1723">
        <v>-91.5</v>
      </c>
      <c r="C1723">
        <v>7256</v>
      </c>
      <c r="D1723">
        <v>1994000</v>
      </c>
      <c r="E1723">
        <v>1008</v>
      </c>
      <c r="F1723" s="3">
        <v>1014.3013855986588</v>
      </c>
    </row>
    <row r="1724" spans="1:10">
      <c r="A1724">
        <v>6</v>
      </c>
      <c r="B1724">
        <v>-91.394000000000005</v>
      </c>
      <c r="C1724">
        <v>7256</v>
      </c>
      <c r="D1724">
        <v>1994000</v>
      </c>
      <c r="E1724">
        <v>1056</v>
      </c>
      <c r="F1724" s="3">
        <v>1018.7496762199307</v>
      </c>
    </row>
    <row r="1725" spans="1:10">
      <c r="A1725">
        <v>7</v>
      </c>
      <c r="B1725">
        <v>-91.281000000000006</v>
      </c>
      <c r="C1725">
        <v>7256</v>
      </c>
      <c r="D1725">
        <v>1994000</v>
      </c>
      <c r="E1725">
        <v>1052</v>
      </c>
      <c r="F1725" s="3">
        <v>1024.7157095821569</v>
      </c>
    </row>
    <row r="1726" spans="1:10">
      <c r="A1726">
        <v>8</v>
      </c>
      <c r="B1726">
        <v>-91.165000000000006</v>
      </c>
      <c r="C1726">
        <v>7256</v>
      </c>
      <c r="D1726">
        <v>1994000</v>
      </c>
      <c r="E1726">
        <v>1053</v>
      </c>
      <c r="F1726" s="3">
        <v>1033.5601102171368</v>
      </c>
    </row>
    <row r="1727" spans="1:10">
      <c r="A1727">
        <v>9</v>
      </c>
      <c r="B1727">
        <v>-91.049000000000007</v>
      </c>
      <c r="C1727">
        <v>7256</v>
      </c>
      <c r="D1727">
        <v>1994000</v>
      </c>
      <c r="E1727">
        <v>1044</v>
      </c>
      <c r="F1727" s="3">
        <v>1047.5625296195399</v>
      </c>
    </row>
    <row r="1728" spans="1:10">
      <c r="A1728">
        <v>10</v>
      </c>
      <c r="B1728">
        <v>-90.933999999999997</v>
      </c>
      <c r="C1728">
        <v>7256</v>
      </c>
      <c r="D1728">
        <v>1994000</v>
      </c>
      <c r="E1728">
        <v>1074</v>
      </c>
      <c r="F1728" s="3">
        <v>1069.8209178361878</v>
      </c>
    </row>
    <row r="1729" spans="1:6">
      <c r="A1729">
        <v>11</v>
      </c>
      <c r="B1729">
        <v>-90.823999999999998</v>
      </c>
      <c r="C1729">
        <v>7256</v>
      </c>
      <c r="D1729">
        <v>1994000</v>
      </c>
      <c r="E1729">
        <v>1089</v>
      </c>
      <c r="F1729" s="3">
        <v>1102.124694657427</v>
      </c>
    </row>
    <row r="1730" spans="1:6">
      <c r="A1730">
        <v>12</v>
      </c>
      <c r="B1730">
        <v>-90.709000000000003</v>
      </c>
      <c r="C1730">
        <v>7256</v>
      </c>
      <c r="D1730">
        <v>1994000</v>
      </c>
      <c r="E1730">
        <v>1146</v>
      </c>
      <c r="F1730" s="3">
        <v>1149.5240228455418</v>
      </c>
    </row>
    <row r="1731" spans="1:6">
      <c r="A1731">
        <v>13</v>
      </c>
      <c r="B1731">
        <v>-90.594999999999999</v>
      </c>
      <c r="C1731">
        <v>7256</v>
      </c>
      <c r="D1731">
        <v>1994000</v>
      </c>
      <c r="E1731">
        <v>1152</v>
      </c>
      <c r="F1731" s="3">
        <v>1209.198560986747</v>
      </c>
    </row>
    <row r="1732" spans="1:6">
      <c r="A1732">
        <v>14</v>
      </c>
      <c r="B1732">
        <v>-90.486999999999995</v>
      </c>
      <c r="C1732">
        <v>7256</v>
      </c>
      <c r="D1732">
        <v>1994000</v>
      </c>
      <c r="E1732">
        <v>1274</v>
      </c>
      <c r="F1732" s="3">
        <v>1272.1678780342729</v>
      </c>
    </row>
    <row r="1733" spans="1:6">
      <c r="A1733">
        <v>15</v>
      </c>
      <c r="B1733">
        <v>-90.372</v>
      </c>
      <c r="C1733">
        <v>7256</v>
      </c>
      <c r="D1733">
        <v>1994000</v>
      </c>
      <c r="E1733">
        <v>1395</v>
      </c>
      <c r="F1733" s="3">
        <v>1335.9919170090368</v>
      </c>
    </row>
    <row r="1734" spans="1:6">
      <c r="A1734">
        <v>16</v>
      </c>
      <c r="B1734">
        <v>-90.256</v>
      </c>
      <c r="C1734">
        <v>7256</v>
      </c>
      <c r="D1734">
        <v>1994000</v>
      </c>
      <c r="E1734">
        <v>1400</v>
      </c>
      <c r="F1734" s="3">
        <v>1384.090269378122</v>
      </c>
    </row>
    <row r="1735" spans="1:6">
      <c r="A1735">
        <v>17</v>
      </c>
      <c r="B1735">
        <v>-90.14</v>
      </c>
      <c r="C1735">
        <v>7256</v>
      </c>
      <c r="D1735">
        <v>1994000</v>
      </c>
      <c r="E1735">
        <v>1445</v>
      </c>
      <c r="F1735" s="3">
        <v>1404.7099145031755</v>
      </c>
    </row>
    <row r="1736" spans="1:6">
      <c r="A1736">
        <v>18</v>
      </c>
      <c r="B1736">
        <v>-90.025000000000006</v>
      </c>
      <c r="C1736">
        <v>7256</v>
      </c>
      <c r="D1736">
        <v>1994000</v>
      </c>
      <c r="E1736">
        <v>1325</v>
      </c>
      <c r="F1736" s="3">
        <v>1393.5876961916247</v>
      </c>
    </row>
    <row r="1737" spans="1:6">
      <c r="A1737">
        <v>19</v>
      </c>
      <c r="B1737">
        <v>-89.918999999999997</v>
      </c>
      <c r="C1737">
        <v>7256</v>
      </c>
      <c r="D1737">
        <v>1994000</v>
      </c>
      <c r="E1737">
        <v>1358</v>
      </c>
      <c r="F1737" s="3">
        <v>1358.8246153905475</v>
      </c>
    </row>
    <row r="1738" spans="1:6">
      <c r="A1738">
        <v>20</v>
      </c>
      <c r="B1738">
        <v>-89.805999999999997</v>
      </c>
      <c r="C1738">
        <v>7256</v>
      </c>
      <c r="D1738">
        <v>1994000</v>
      </c>
      <c r="E1738">
        <v>1314</v>
      </c>
      <c r="F1738" s="3">
        <v>1305.3519950548875</v>
      </c>
    </row>
    <row r="1739" spans="1:6">
      <c r="A1739">
        <v>21</v>
      </c>
      <c r="B1739">
        <v>-89.691000000000003</v>
      </c>
      <c r="C1739">
        <v>7256</v>
      </c>
      <c r="D1739">
        <v>1994000</v>
      </c>
      <c r="E1739">
        <v>1184</v>
      </c>
      <c r="F1739" s="3">
        <v>1246.0113419120039</v>
      </c>
    </row>
    <row r="1740" spans="1:6">
      <c r="A1740">
        <v>22</v>
      </c>
      <c r="B1740">
        <v>-89.576999999999998</v>
      </c>
      <c r="C1740">
        <v>7256</v>
      </c>
      <c r="D1740">
        <v>1994000</v>
      </c>
      <c r="E1740">
        <v>1271</v>
      </c>
      <c r="F1740" s="3">
        <v>1193.1737097453968</v>
      </c>
    </row>
    <row r="1741" spans="1:6">
      <c r="A1741">
        <v>23</v>
      </c>
      <c r="B1741">
        <v>-89.457999999999998</v>
      </c>
      <c r="C1741">
        <v>7256</v>
      </c>
      <c r="D1741">
        <v>1994000</v>
      </c>
      <c r="E1741">
        <v>1158</v>
      </c>
      <c r="F1741" s="3">
        <v>1151.1687308765227</v>
      </c>
    </row>
    <row r="1742" spans="1:6">
      <c r="A1742">
        <v>24</v>
      </c>
      <c r="B1742">
        <v>-89.341999999999999</v>
      </c>
      <c r="C1742">
        <v>7256</v>
      </c>
      <c r="D1742">
        <v>1994000</v>
      </c>
      <c r="E1742">
        <v>1112</v>
      </c>
      <c r="F1742" s="3">
        <v>1124.5981711082547</v>
      </c>
    </row>
    <row r="1743" spans="1:6">
      <c r="A1743">
        <v>25</v>
      </c>
      <c r="B1743">
        <v>-89.234999999999999</v>
      </c>
      <c r="C1743">
        <v>7256</v>
      </c>
      <c r="D1743">
        <v>1994000</v>
      </c>
      <c r="E1743">
        <v>1148</v>
      </c>
      <c r="F1743" s="3">
        <v>1110.8425136461674</v>
      </c>
    </row>
    <row r="1744" spans="1:6">
      <c r="A1744">
        <v>26</v>
      </c>
      <c r="B1744">
        <v>-89.13</v>
      </c>
      <c r="C1744">
        <v>7256</v>
      </c>
      <c r="D1744">
        <v>1994000</v>
      </c>
      <c r="E1744">
        <v>1157</v>
      </c>
      <c r="F1744" s="3">
        <v>1104.617489790076</v>
      </c>
    </row>
    <row r="1745" spans="1:6">
      <c r="A1745">
        <v>27</v>
      </c>
      <c r="B1745">
        <v>-89.016000000000005</v>
      </c>
      <c r="C1745">
        <v>7256</v>
      </c>
      <c r="D1745">
        <v>1994000</v>
      </c>
      <c r="E1745">
        <v>1082</v>
      </c>
      <c r="F1745" s="3">
        <v>1103.0408847108085</v>
      </c>
    </row>
    <row r="1746" spans="1:6">
      <c r="A1746">
        <v>28</v>
      </c>
      <c r="B1746">
        <v>-88.896000000000001</v>
      </c>
      <c r="C1746">
        <v>7256</v>
      </c>
      <c r="D1746">
        <v>1994000</v>
      </c>
      <c r="E1746">
        <v>1097</v>
      </c>
      <c r="F1746" s="3">
        <v>1104.5988864148865</v>
      </c>
    </row>
    <row r="1747" spans="1:6">
      <c r="A1747">
        <v>29</v>
      </c>
      <c r="B1747">
        <v>-88.790999999999997</v>
      </c>
      <c r="C1747">
        <v>7256</v>
      </c>
      <c r="D1747">
        <v>1994000</v>
      </c>
      <c r="E1747">
        <v>1091</v>
      </c>
      <c r="F1747" s="3">
        <v>1107.2841549616428</v>
      </c>
    </row>
    <row r="1748" spans="1:6">
      <c r="A1748">
        <v>30</v>
      </c>
      <c r="B1748">
        <v>-88.671999999999997</v>
      </c>
      <c r="C1748">
        <v>7256</v>
      </c>
      <c r="D1748">
        <v>1994000</v>
      </c>
      <c r="E1748">
        <v>1078</v>
      </c>
      <c r="F1748" s="3">
        <v>1110.9713552631595</v>
      </c>
    </row>
    <row r="1749" spans="1:6">
      <c r="A1749">
        <v>31</v>
      </c>
      <c r="B1749">
        <v>-88.56</v>
      </c>
      <c r="C1749">
        <v>7256</v>
      </c>
      <c r="D1749">
        <v>1994000</v>
      </c>
      <c r="E1749">
        <v>1086</v>
      </c>
    </row>
    <row r="1750" spans="1:6">
      <c r="A1750">
        <v>32</v>
      </c>
      <c r="B1750">
        <v>-88.451999999999998</v>
      </c>
      <c r="C1750">
        <v>7256</v>
      </c>
      <c r="D1750">
        <v>1994000</v>
      </c>
      <c r="E1750">
        <v>1112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170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59</v>
      </c>
      <c r="B1768" t="s">
        <v>38</v>
      </c>
      <c r="C1768" t="s">
        <v>41</v>
      </c>
      <c r="D1768" t="s">
        <v>58</v>
      </c>
      <c r="E1768" t="s">
        <v>57</v>
      </c>
      <c r="F1768" t="s">
        <v>78</v>
      </c>
    </row>
    <row r="1769" spans="1:10">
      <c r="A1769">
        <v>1</v>
      </c>
      <c r="B1769">
        <v>-91.947999999999993</v>
      </c>
      <c r="C1769">
        <v>7358</v>
      </c>
      <c r="D1769">
        <v>1994000</v>
      </c>
      <c r="E1769">
        <v>827</v>
      </c>
      <c r="J1769" t="s">
        <v>194</v>
      </c>
    </row>
    <row r="1770" spans="1:10">
      <c r="A1770">
        <v>2</v>
      </c>
      <c r="B1770">
        <v>-91.838999999999999</v>
      </c>
      <c r="C1770">
        <v>7358</v>
      </c>
      <c r="D1770">
        <v>1994000</v>
      </c>
      <c r="E1770">
        <v>947</v>
      </c>
    </row>
    <row r="1771" spans="1:10">
      <c r="A1771">
        <v>3</v>
      </c>
      <c r="B1771">
        <v>-91.724000000000004</v>
      </c>
      <c r="C1771">
        <v>7358</v>
      </c>
      <c r="D1771">
        <v>1994000</v>
      </c>
      <c r="E1771">
        <v>931</v>
      </c>
    </row>
    <row r="1772" spans="1:10">
      <c r="A1772">
        <v>4</v>
      </c>
      <c r="B1772">
        <v>-91.611999999999995</v>
      </c>
      <c r="C1772">
        <v>7358</v>
      </c>
      <c r="D1772">
        <v>1994000</v>
      </c>
      <c r="E1772">
        <v>968</v>
      </c>
      <c r="F1772" s="3">
        <v>986.35185825191263</v>
      </c>
    </row>
    <row r="1773" spans="1:10">
      <c r="A1773">
        <v>5</v>
      </c>
      <c r="B1773">
        <v>-91.5</v>
      </c>
      <c r="C1773">
        <v>7358</v>
      </c>
      <c r="D1773">
        <v>1994000</v>
      </c>
      <c r="E1773">
        <v>985</v>
      </c>
      <c r="F1773" s="3">
        <v>993.97447459304476</v>
      </c>
    </row>
    <row r="1774" spans="1:10">
      <c r="A1774">
        <v>6</v>
      </c>
      <c r="B1774">
        <v>-91.394000000000005</v>
      </c>
      <c r="C1774">
        <v>7358</v>
      </c>
      <c r="D1774">
        <v>1994000</v>
      </c>
      <c r="E1774">
        <v>1031</v>
      </c>
      <c r="F1774" s="3">
        <v>1003.2433899718791</v>
      </c>
    </row>
    <row r="1775" spans="1:10">
      <c r="A1775">
        <v>7</v>
      </c>
      <c r="B1775">
        <v>-91.281000000000006</v>
      </c>
      <c r="C1775">
        <v>7358</v>
      </c>
      <c r="D1775">
        <v>1994000</v>
      </c>
      <c r="E1775">
        <v>1068</v>
      </c>
      <c r="F1775" s="3">
        <v>1016.4382612828759</v>
      </c>
    </row>
    <row r="1776" spans="1:10">
      <c r="A1776">
        <v>8</v>
      </c>
      <c r="B1776">
        <v>-91.165000000000006</v>
      </c>
      <c r="C1776">
        <v>7358</v>
      </c>
      <c r="D1776">
        <v>1994000</v>
      </c>
      <c r="E1776">
        <v>969</v>
      </c>
      <c r="F1776" s="3">
        <v>1034.9523392961066</v>
      </c>
    </row>
    <row r="1777" spans="1:6">
      <c r="A1777">
        <v>9</v>
      </c>
      <c r="B1777">
        <v>-91.049000000000007</v>
      </c>
      <c r="C1777">
        <v>7358</v>
      </c>
      <c r="D1777">
        <v>1994000</v>
      </c>
      <c r="E1777">
        <v>1051</v>
      </c>
      <c r="F1777" s="3">
        <v>1059.9266628637458</v>
      </c>
    </row>
    <row r="1778" spans="1:6">
      <c r="A1778">
        <v>10</v>
      </c>
      <c r="B1778">
        <v>-90.933999999999997</v>
      </c>
      <c r="C1778">
        <v>7358</v>
      </c>
      <c r="D1778">
        <v>1994000</v>
      </c>
      <c r="E1778">
        <v>1172</v>
      </c>
      <c r="F1778" s="3">
        <v>1091.998424907154</v>
      </c>
    </row>
    <row r="1779" spans="1:6">
      <c r="A1779">
        <v>11</v>
      </c>
      <c r="B1779">
        <v>-90.823999999999998</v>
      </c>
      <c r="C1779">
        <v>7358</v>
      </c>
      <c r="D1779">
        <v>1994000</v>
      </c>
      <c r="E1779">
        <v>1087</v>
      </c>
      <c r="F1779" s="3">
        <v>1129.4181002214968</v>
      </c>
    </row>
    <row r="1780" spans="1:6">
      <c r="A1780">
        <v>12</v>
      </c>
      <c r="B1780">
        <v>-90.709000000000003</v>
      </c>
      <c r="C1780">
        <v>7358</v>
      </c>
      <c r="D1780">
        <v>1994000</v>
      </c>
      <c r="E1780">
        <v>1144</v>
      </c>
      <c r="F1780" s="3">
        <v>1174.0859394194458</v>
      </c>
    </row>
    <row r="1781" spans="1:6">
      <c r="A1781">
        <v>13</v>
      </c>
      <c r="B1781">
        <v>-90.594999999999999</v>
      </c>
      <c r="C1781">
        <v>7358</v>
      </c>
      <c r="D1781">
        <v>1994000</v>
      </c>
      <c r="E1781">
        <v>1190</v>
      </c>
      <c r="F1781" s="3">
        <v>1220.8148276904712</v>
      </c>
    </row>
    <row r="1782" spans="1:6">
      <c r="A1782">
        <v>14</v>
      </c>
      <c r="B1782">
        <v>-90.486999999999995</v>
      </c>
      <c r="C1782">
        <v>7358</v>
      </c>
      <c r="D1782">
        <v>1994000</v>
      </c>
      <c r="E1782">
        <v>1297</v>
      </c>
      <c r="F1782" s="3">
        <v>1263.1907272283227</v>
      </c>
    </row>
    <row r="1783" spans="1:6">
      <c r="A1783">
        <v>15</v>
      </c>
      <c r="B1783">
        <v>-90.372</v>
      </c>
      <c r="C1783">
        <v>7358</v>
      </c>
      <c r="D1783">
        <v>1994000</v>
      </c>
      <c r="E1783">
        <v>1326</v>
      </c>
      <c r="F1783" s="3">
        <v>1301.1775397821368</v>
      </c>
    </row>
    <row r="1784" spans="1:6">
      <c r="A1784">
        <v>16</v>
      </c>
      <c r="B1784">
        <v>-90.256</v>
      </c>
      <c r="C1784">
        <v>7358</v>
      </c>
      <c r="D1784">
        <v>1994000</v>
      </c>
      <c r="E1784">
        <v>1346</v>
      </c>
      <c r="F1784" s="3">
        <v>1327.0720413207298</v>
      </c>
    </row>
    <row r="1785" spans="1:6">
      <c r="A1785">
        <v>17</v>
      </c>
      <c r="B1785">
        <v>-90.14</v>
      </c>
      <c r="C1785">
        <v>7358</v>
      </c>
      <c r="D1785">
        <v>1994000</v>
      </c>
      <c r="E1785">
        <v>1325</v>
      </c>
      <c r="F1785" s="3">
        <v>1337.0316044144147</v>
      </c>
    </row>
    <row r="1786" spans="1:6">
      <c r="A1786">
        <v>18</v>
      </c>
      <c r="B1786">
        <v>-90.025000000000006</v>
      </c>
      <c r="C1786">
        <v>7358</v>
      </c>
      <c r="D1786">
        <v>1994000</v>
      </c>
      <c r="E1786">
        <v>1370</v>
      </c>
      <c r="F1786" s="3">
        <v>1330.3092533584738</v>
      </c>
    </row>
    <row r="1787" spans="1:6">
      <c r="A1787">
        <v>19</v>
      </c>
      <c r="B1787">
        <v>-89.918999999999997</v>
      </c>
      <c r="C1787">
        <v>7358</v>
      </c>
      <c r="D1787">
        <v>1994000</v>
      </c>
      <c r="E1787">
        <v>1302</v>
      </c>
      <c r="F1787" s="3">
        <v>1311.0810602134723</v>
      </c>
    </row>
    <row r="1788" spans="1:6">
      <c r="A1788">
        <v>20</v>
      </c>
      <c r="B1788">
        <v>-89.805999999999997</v>
      </c>
      <c r="C1788">
        <v>7358</v>
      </c>
      <c r="D1788">
        <v>1994000</v>
      </c>
      <c r="E1788">
        <v>1226</v>
      </c>
      <c r="F1788" s="3">
        <v>1280.501488251733</v>
      </c>
    </row>
    <row r="1789" spans="1:6">
      <c r="A1789">
        <v>21</v>
      </c>
      <c r="B1789">
        <v>-89.691000000000003</v>
      </c>
      <c r="C1789">
        <v>7358</v>
      </c>
      <c r="D1789">
        <v>1994000</v>
      </c>
      <c r="E1789">
        <v>1238</v>
      </c>
      <c r="F1789" s="3">
        <v>1243.7522474813463</v>
      </c>
    </row>
    <row r="1790" spans="1:6">
      <c r="A1790">
        <v>22</v>
      </c>
      <c r="B1790">
        <v>-89.576999999999998</v>
      </c>
      <c r="C1790">
        <v>7358</v>
      </c>
      <c r="D1790">
        <v>1994000</v>
      </c>
      <c r="E1790">
        <v>1179</v>
      </c>
      <c r="F1790" s="3">
        <v>1206.8726971813269</v>
      </c>
    </row>
    <row r="1791" spans="1:6">
      <c r="A1791">
        <v>23</v>
      </c>
      <c r="B1791">
        <v>-89.457999999999998</v>
      </c>
      <c r="C1791">
        <v>7358</v>
      </c>
      <c r="D1791">
        <v>1994000</v>
      </c>
      <c r="E1791">
        <v>1198</v>
      </c>
      <c r="F1791" s="3">
        <v>1172.3754163876688</v>
      </c>
    </row>
    <row r="1792" spans="1:6">
      <c r="A1792">
        <v>24</v>
      </c>
      <c r="B1792">
        <v>-89.341999999999999</v>
      </c>
      <c r="C1792">
        <v>7358</v>
      </c>
      <c r="D1792">
        <v>1994000</v>
      </c>
      <c r="E1792">
        <v>1164</v>
      </c>
      <c r="F1792" s="3">
        <v>1145.3966725631387</v>
      </c>
    </row>
    <row r="1793" spans="1:6">
      <c r="A1793">
        <v>25</v>
      </c>
      <c r="B1793">
        <v>-89.234999999999999</v>
      </c>
      <c r="C1793">
        <v>7358</v>
      </c>
      <c r="D1793">
        <v>1994000</v>
      </c>
      <c r="E1793">
        <v>1115</v>
      </c>
      <c r="F1793" s="3">
        <v>1127.1783265291206</v>
      </c>
    </row>
    <row r="1794" spans="1:6">
      <c r="A1794">
        <v>26</v>
      </c>
      <c r="B1794">
        <v>-89.13</v>
      </c>
      <c r="C1794">
        <v>7358</v>
      </c>
      <c r="D1794">
        <v>1994000</v>
      </c>
      <c r="E1794">
        <v>1160</v>
      </c>
      <c r="F1794" s="3">
        <v>1115.2365099601889</v>
      </c>
    </row>
    <row r="1795" spans="1:6">
      <c r="A1795">
        <v>27</v>
      </c>
      <c r="B1795">
        <v>-89.016000000000005</v>
      </c>
      <c r="C1795">
        <v>7358</v>
      </c>
      <c r="D1795">
        <v>1994000</v>
      </c>
      <c r="E1795">
        <v>1174</v>
      </c>
      <c r="F1795" s="3">
        <v>1107.9063627127273</v>
      </c>
    </row>
    <row r="1796" spans="1:6">
      <c r="A1796">
        <v>28</v>
      </c>
      <c r="B1796">
        <v>-88.896000000000001</v>
      </c>
      <c r="C1796">
        <v>7358</v>
      </c>
      <c r="D1796">
        <v>1994000</v>
      </c>
      <c r="E1796">
        <v>1158</v>
      </c>
      <c r="F1796" s="3">
        <v>1105.0119842557149</v>
      </c>
    </row>
    <row r="1797" spans="1:6">
      <c r="A1797">
        <v>29</v>
      </c>
      <c r="B1797">
        <v>-88.790999999999997</v>
      </c>
      <c r="C1797">
        <v>7358</v>
      </c>
      <c r="D1797">
        <v>1994000</v>
      </c>
      <c r="E1797">
        <v>1055</v>
      </c>
      <c r="F1797" s="3">
        <v>1105.3028710134945</v>
      </c>
    </row>
    <row r="1798" spans="1:6">
      <c r="A1798">
        <v>30</v>
      </c>
      <c r="B1798">
        <v>-88.671999999999997</v>
      </c>
      <c r="C1798">
        <v>7358</v>
      </c>
      <c r="D1798">
        <v>1994000</v>
      </c>
      <c r="E1798">
        <v>1039</v>
      </c>
      <c r="F1798" s="3">
        <v>1107.6642451602324</v>
      </c>
    </row>
    <row r="1799" spans="1:6">
      <c r="A1799">
        <v>31</v>
      </c>
      <c r="B1799">
        <v>-88.56</v>
      </c>
      <c r="C1799">
        <v>7358</v>
      </c>
      <c r="D1799">
        <v>1994000</v>
      </c>
      <c r="E1799">
        <v>1113</v>
      </c>
    </row>
    <row r="1800" spans="1:6">
      <c r="A1800">
        <v>32</v>
      </c>
      <c r="B1800">
        <v>-88.451999999999998</v>
      </c>
      <c r="C1800">
        <v>7358</v>
      </c>
      <c r="D1800">
        <v>1994000</v>
      </c>
      <c r="E1800">
        <v>1138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172</v>
      </c>
    </row>
    <row r="1806" spans="1:6">
      <c r="A1806" t="s">
        <v>166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59</v>
      </c>
      <c r="B1818" t="s">
        <v>38</v>
      </c>
      <c r="C1818" t="s">
        <v>41</v>
      </c>
      <c r="D1818" t="s">
        <v>58</v>
      </c>
      <c r="E1818" t="s">
        <v>57</v>
      </c>
      <c r="F1818" t="s">
        <v>78</v>
      </c>
    </row>
    <row r="1819" spans="1:10">
      <c r="A1819">
        <v>1</v>
      </c>
      <c r="B1819">
        <v>-91.947999999999993</v>
      </c>
      <c r="C1819">
        <v>5532</v>
      </c>
      <c r="D1819">
        <v>1496000</v>
      </c>
      <c r="E1819">
        <v>647</v>
      </c>
      <c r="J1819" t="s">
        <v>195</v>
      </c>
    </row>
    <row r="1820" spans="1:10">
      <c r="A1820">
        <v>2</v>
      </c>
      <c r="B1820">
        <v>-91.838999999999999</v>
      </c>
      <c r="C1820">
        <v>5532</v>
      </c>
      <c r="D1820">
        <v>1496000</v>
      </c>
      <c r="E1820">
        <v>638</v>
      </c>
    </row>
    <row r="1821" spans="1:10">
      <c r="A1821">
        <v>3</v>
      </c>
      <c r="B1821">
        <v>-91.724000000000004</v>
      </c>
      <c r="C1821">
        <v>5532</v>
      </c>
      <c r="D1821">
        <v>1496000</v>
      </c>
      <c r="E1821">
        <v>655</v>
      </c>
    </row>
    <row r="1822" spans="1:10">
      <c r="A1822">
        <v>4</v>
      </c>
      <c r="B1822">
        <v>-91.611999999999995</v>
      </c>
      <c r="C1822">
        <v>5532</v>
      </c>
      <c r="D1822">
        <v>1496000</v>
      </c>
      <c r="E1822">
        <v>689</v>
      </c>
      <c r="F1822" s="3">
        <v>732.53486993663603</v>
      </c>
    </row>
    <row r="1823" spans="1:10">
      <c r="A1823">
        <v>5</v>
      </c>
      <c r="B1823">
        <v>-91.5</v>
      </c>
      <c r="C1823">
        <v>5532</v>
      </c>
      <c r="D1823">
        <v>1496000</v>
      </c>
      <c r="E1823">
        <v>732</v>
      </c>
      <c r="F1823" s="3">
        <v>744.7899571691612</v>
      </c>
    </row>
    <row r="1824" spans="1:10">
      <c r="A1824">
        <v>6</v>
      </c>
      <c r="B1824">
        <v>-91.394000000000005</v>
      </c>
      <c r="C1824">
        <v>5532</v>
      </c>
      <c r="D1824">
        <v>1496000</v>
      </c>
      <c r="E1824">
        <v>801</v>
      </c>
      <c r="F1824" s="3">
        <v>759.23309095323987</v>
      </c>
    </row>
    <row r="1825" spans="1:6">
      <c r="A1825">
        <v>7</v>
      </c>
      <c r="B1825">
        <v>-91.281000000000006</v>
      </c>
      <c r="C1825">
        <v>5532</v>
      </c>
      <c r="D1825">
        <v>1496000</v>
      </c>
      <c r="E1825">
        <v>837</v>
      </c>
      <c r="F1825" s="3">
        <v>778.30655378949632</v>
      </c>
    </row>
    <row r="1826" spans="1:6">
      <c r="A1826">
        <v>8</v>
      </c>
      <c r="B1826">
        <v>-91.165000000000006</v>
      </c>
      <c r="C1826">
        <v>5532</v>
      </c>
      <c r="D1826">
        <v>1496000</v>
      </c>
      <c r="E1826">
        <v>823</v>
      </c>
      <c r="F1826" s="3">
        <v>802.27077392915839</v>
      </c>
    </row>
    <row r="1827" spans="1:6">
      <c r="A1827">
        <v>9</v>
      </c>
      <c r="B1827">
        <v>-91.049000000000007</v>
      </c>
      <c r="C1827">
        <v>5532</v>
      </c>
      <c r="D1827">
        <v>1496000</v>
      </c>
      <c r="E1827">
        <v>802</v>
      </c>
      <c r="F1827" s="3">
        <v>830.65778187841056</v>
      </c>
    </row>
    <row r="1828" spans="1:6">
      <c r="A1828">
        <v>10</v>
      </c>
      <c r="B1828">
        <v>-90.933999999999997</v>
      </c>
      <c r="C1828">
        <v>5532</v>
      </c>
      <c r="D1828">
        <v>1496000</v>
      </c>
      <c r="E1828">
        <v>834</v>
      </c>
      <c r="F1828" s="3">
        <v>862.46623882313634</v>
      </c>
    </row>
    <row r="1829" spans="1:6">
      <c r="A1829">
        <v>11</v>
      </c>
      <c r="B1829">
        <v>-90.823999999999998</v>
      </c>
      <c r="C1829">
        <v>5532</v>
      </c>
      <c r="D1829">
        <v>1496000</v>
      </c>
      <c r="E1829">
        <v>888</v>
      </c>
      <c r="F1829" s="3">
        <v>894.94592037320888</v>
      </c>
    </row>
    <row r="1830" spans="1:6">
      <c r="A1830">
        <v>12</v>
      </c>
      <c r="B1830">
        <v>-90.709000000000003</v>
      </c>
      <c r="C1830">
        <v>5532</v>
      </c>
      <c r="D1830">
        <v>1496000</v>
      </c>
      <c r="E1830">
        <v>899</v>
      </c>
      <c r="F1830" s="3">
        <v>928.92023355808794</v>
      </c>
    </row>
    <row r="1831" spans="1:6">
      <c r="A1831">
        <v>13</v>
      </c>
      <c r="B1831">
        <v>-90.594999999999999</v>
      </c>
      <c r="C1831">
        <v>5532</v>
      </c>
      <c r="D1831">
        <v>1496000</v>
      </c>
      <c r="E1831">
        <v>1011</v>
      </c>
      <c r="F1831" s="3">
        <v>959.98373665118538</v>
      </c>
    </row>
    <row r="1832" spans="1:6">
      <c r="A1832">
        <v>14</v>
      </c>
      <c r="B1832">
        <v>-90.486999999999995</v>
      </c>
      <c r="C1832">
        <v>5532</v>
      </c>
      <c r="D1832">
        <v>1496000</v>
      </c>
      <c r="E1832">
        <v>970</v>
      </c>
      <c r="F1832" s="3">
        <v>984.50218167499747</v>
      </c>
    </row>
    <row r="1833" spans="1:6">
      <c r="A1833">
        <v>15</v>
      </c>
      <c r="B1833">
        <v>-90.372</v>
      </c>
      <c r="C1833">
        <v>5532</v>
      </c>
      <c r="D1833">
        <v>1496000</v>
      </c>
      <c r="E1833">
        <v>1013</v>
      </c>
      <c r="F1833" s="3">
        <v>1003.0186169780206</v>
      </c>
    </row>
    <row r="1834" spans="1:6">
      <c r="A1834">
        <v>16</v>
      </c>
      <c r="B1834">
        <v>-90.256</v>
      </c>
      <c r="C1834">
        <v>5532</v>
      </c>
      <c r="D1834">
        <v>1496000</v>
      </c>
      <c r="E1834">
        <v>981</v>
      </c>
      <c r="F1834" s="3">
        <v>1012.134427132497</v>
      </c>
    </row>
    <row r="1835" spans="1:6">
      <c r="A1835">
        <v>17</v>
      </c>
      <c r="B1835">
        <v>-90.14</v>
      </c>
      <c r="C1835">
        <v>5532</v>
      </c>
      <c r="D1835">
        <v>1496000</v>
      </c>
      <c r="E1835">
        <v>1059</v>
      </c>
      <c r="F1835" s="3">
        <v>1011.1652016503555</v>
      </c>
    </row>
    <row r="1836" spans="1:6">
      <c r="A1836">
        <v>18</v>
      </c>
      <c r="B1836">
        <v>-90.025000000000006</v>
      </c>
      <c r="C1836">
        <v>5532</v>
      </c>
      <c r="D1836">
        <v>1496000</v>
      </c>
      <c r="E1836">
        <v>999</v>
      </c>
      <c r="F1836" s="3">
        <v>1001.0672969761036</v>
      </c>
    </row>
    <row r="1837" spans="1:6">
      <c r="A1837">
        <v>19</v>
      </c>
      <c r="B1837">
        <v>-89.918999999999997</v>
      </c>
      <c r="C1837">
        <v>5532</v>
      </c>
      <c r="D1837">
        <v>1496000</v>
      </c>
      <c r="E1837">
        <v>1024</v>
      </c>
      <c r="F1837" s="3">
        <v>985.34815140344438</v>
      </c>
    </row>
    <row r="1838" spans="1:6">
      <c r="A1838">
        <v>20</v>
      </c>
      <c r="B1838">
        <v>-89.805999999999997</v>
      </c>
      <c r="C1838">
        <v>5532</v>
      </c>
      <c r="D1838">
        <v>1496000</v>
      </c>
      <c r="E1838">
        <v>909</v>
      </c>
      <c r="F1838" s="3">
        <v>964.18674103254273</v>
      </c>
    </row>
    <row r="1839" spans="1:6">
      <c r="A1839">
        <v>21</v>
      </c>
      <c r="B1839">
        <v>-89.691000000000003</v>
      </c>
      <c r="C1839">
        <v>5532</v>
      </c>
      <c r="D1839">
        <v>1496000</v>
      </c>
      <c r="E1839">
        <v>946</v>
      </c>
      <c r="F1839" s="3">
        <v>940.71663934421019</v>
      </c>
    </row>
    <row r="1840" spans="1:6">
      <c r="A1840">
        <v>22</v>
      </c>
      <c r="B1840">
        <v>-89.576999999999998</v>
      </c>
      <c r="C1840">
        <v>5532</v>
      </c>
      <c r="D1840">
        <v>1496000</v>
      </c>
      <c r="E1840">
        <v>911</v>
      </c>
      <c r="F1840" s="3">
        <v>918.08421032963975</v>
      </c>
    </row>
    <row r="1841" spans="1:6">
      <c r="A1841">
        <v>23</v>
      </c>
      <c r="B1841">
        <v>-89.457999999999998</v>
      </c>
      <c r="C1841">
        <v>5532</v>
      </c>
      <c r="D1841">
        <v>1496000</v>
      </c>
      <c r="E1841">
        <v>891</v>
      </c>
      <c r="F1841" s="3">
        <v>897.26945172715023</v>
      </c>
    </row>
    <row r="1842" spans="1:6">
      <c r="A1842">
        <v>24</v>
      </c>
      <c r="B1842">
        <v>-89.341999999999999</v>
      </c>
      <c r="C1842">
        <v>5532</v>
      </c>
      <c r="D1842">
        <v>1496000</v>
      </c>
      <c r="E1842">
        <v>864</v>
      </c>
      <c r="F1842" s="3">
        <v>881.03822425302815</v>
      </c>
    </row>
    <row r="1843" spans="1:6">
      <c r="A1843">
        <v>25</v>
      </c>
      <c r="B1843">
        <v>-89.234999999999999</v>
      </c>
      <c r="C1843">
        <v>5532</v>
      </c>
      <c r="D1843">
        <v>1496000</v>
      </c>
      <c r="E1843">
        <v>899</v>
      </c>
      <c r="F1843" s="3">
        <v>870.05106533354217</v>
      </c>
    </row>
    <row r="1844" spans="1:6">
      <c r="A1844">
        <v>26</v>
      </c>
      <c r="B1844">
        <v>-89.13</v>
      </c>
      <c r="C1844">
        <v>5532</v>
      </c>
      <c r="D1844">
        <v>1496000</v>
      </c>
      <c r="E1844">
        <v>839</v>
      </c>
      <c r="F1844" s="3">
        <v>862.88513156001432</v>
      </c>
    </row>
    <row r="1845" spans="1:6">
      <c r="A1845">
        <v>27</v>
      </c>
      <c r="B1845">
        <v>-89.016000000000005</v>
      </c>
      <c r="C1845">
        <v>5532</v>
      </c>
      <c r="D1845">
        <v>1496000</v>
      </c>
      <c r="E1845">
        <v>912</v>
      </c>
      <c r="F1845" s="3">
        <v>858.68659783608825</v>
      </c>
    </row>
    <row r="1846" spans="1:6">
      <c r="A1846">
        <v>28</v>
      </c>
      <c r="B1846">
        <v>-88.896000000000001</v>
      </c>
      <c r="C1846">
        <v>5532</v>
      </c>
      <c r="D1846">
        <v>1496000</v>
      </c>
      <c r="E1846">
        <v>905</v>
      </c>
      <c r="F1846" s="3">
        <v>857.53076753812365</v>
      </c>
    </row>
    <row r="1847" spans="1:6">
      <c r="A1847">
        <v>29</v>
      </c>
      <c r="B1847">
        <v>-88.790999999999997</v>
      </c>
      <c r="C1847">
        <v>5532</v>
      </c>
      <c r="D1847">
        <v>1496000</v>
      </c>
      <c r="E1847">
        <v>853</v>
      </c>
      <c r="F1847" s="3">
        <v>858.59027312415867</v>
      </c>
    </row>
    <row r="1848" spans="1:6">
      <c r="A1848">
        <v>30</v>
      </c>
      <c r="B1848">
        <v>-88.671999999999997</v>
      </c>
      <c r="C1848">
        <v>5532</v>
      </c>
      <c r="D1848">
        <v>1496000</v>
      </c>
      <c r="E1848">
        <v>806</v>
      </c>
      <c r="F1848" s="3">
        <v>861.43329477682096</v>
      </c>
    </row>
    <row r="1849" spans="1:6">
      <c r="A1849">
        <v>31</v>
      </c>
      <c r="B1849">
        <v>-88.56</v>
      </c>
      <c r="C1849">
        <v>5532</v>
      </c>
      <c r="D1849">
        <v>1496000</v>
      </c>
      <c r="E1849">
        <v>802</v>
      </c>
    </row>
    <row r="1850" spans="1:6">
      <c r="A1850">
        <v>32</v>
      </c>
      <c r="B1850">
        <v>-88.451999999999998</v>
      </c>
      <c r="C1850">
        <v>5532</v>
      </c>
      <c r="D1850">
        <v>1496000</v>
      </c>
      <c r="E1850">
        <v>862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174</v>
      </c>
    </row>
    <row r="1856" spans="1:6">
      <c r="A1856" t="s">
        <v>166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59</v>
      </c>
      <c r="B1868" t="s">
        <v>38</v>
      </c>
      <c r="C1868" t="s">
        <v>41</v>
      </c>
      <c r="D1868" t="s">
        <v>58</v>
      </c>
      <c r="E1868" t="s">
        <v>57</v>
      </c>
      <c r="F1868" t="s">
        <v>78</v>
      </c>
    </row>
    <row r="1869" spans="1:10">
      <c r="A1869">
        <v>1</v>
      </c>
      <c r="B1869">
        <v>-91.947999999999993</v>
      </c>
      <c r="C1869">
        <v>5534</v>
      </c>
      <c r="D1869">
        <v>1496000</v>
      </c>
      <c r="E1869">
        <v>658</v>
      </c>
      <c r="J1869" t="s">
        <v>196</v>
      </c>
    </row>
    <row r="1870" spans="1:10">
      <c r="A1870">
        <v>2</v>
      </c>
      <c r="B1870">
        <v>-91.838999999999999</v>
      </c>
      <c r="C1870">
        <v>5534</v>
      </c>
      <c r="D1870">
        <v>1496000</v>
      </c>
      <c r="E1870">
        <v>738</v>
      </c>
    </row>
    <row r="1871" spans="1:10">
      <c r="A1871">
        <v>3</v>
      </c>
      <c r="B1871">
        <v>-91.724000000000004</v>
      </c>
      <c r="C1871">
        <v>5534</v>
      </c>
      <c r="D1871">
        <v>1496000</v>
      </c>
      <c r="E1871">
        <v>699</v>
      </c>
    </row>
    <row r="1872" spans="1:10">
      <c r="A1872">
        <v>4</v>
      </c>
      <c r="B1872">
        <v>-91.611999999999995</v>
      </c>
      <c r="C1872">
        <v>5534</v>
      </c>
      <c r="D1872">
        <v>1496000</v>
      </c>
      <c r="E1872">
        <v>695</v>
      </c>
      <c r="F1872" s="3">
        <v>735.52634005867083</v>
      </c>
    </row>
    <row r="1873" spans="1:6">
      <c r="A1873">
        <v>5</v>
      </c>
      <c r="B1873">
        <v>-91.5</v>
      </c>
      <c r="C1873">
        <v>5534</v>
      </c>
      <c r="D1873">
        <v>1496000</v>
      </c>
      <c r="E1873">
        <v>734</v>
      </c>
      <c r="F1873" s="3">
        <v>739.78883141691563</v>
      </c>
    </row>
    <row r="1874" spans="1:6">
      <c r="A1874">
        <v>6</v>
      </c>
      <c r="B1874">
        <v>-91.394000000000005</v>
      </c>
      <c r="C1874">
        <v>5534</v>
      </c>
      <c r="D1874">
        <v>1496000</v>
      </c>
      <c r="E1874">
        <v>760</v>
      </c>
      <c r="F1874" s="3">
        <v>744.94325287196602</v>
      </c>
    </row>
    <row r="1875" spans="1:6">
      <c r="A1875">
        <v>7</v>
      </c>
      <c r="B1875">
        <v>-91.281000000000006</v>
      </c>
      <c r="C1875">
        <v>5534</v>
      </c>
      <c r="D1875">
        <v>1496000</v>
      </c>
      <c r="E1875">
        <v>792</v>
      </c>
      <c r="F1875" s="3">
        <v>752.46999627796072</v>
      </c>
    </row>
    <row r="1876" spans="1:6">
      <c r="A1876">
        <v>8</v>
      </c>
      <c r="B1876">
        <v>-91.165000000000006</v>
      </c>
      <c r="C1876">
        <v>5534</v>
      </c>
      <c r="D1876">
        <v>1496000</v>
      </c>
      <c r="E1876">
        <v>737</v>
      </c>
      <c r="F1876" s="3">
        <v>763.61561626654839</v>
      </c>
    </row>
    <row r="1877" spans="1:6">
      <c r="A1877">
        <v>9</v>
      </c>
      <c r="B1877">
        <v>-91.049000000000007</v>
      </c>
      <c r="C1877">
        <v>5534</v>
      </c>
      <c r="D1877">
        <v>1496000</v>
      </c>
      <c r="E1877">
        <v>787</v>
      </c>
      <c r="F1877" s="3">
        <v>779.75456883119432</v>
      </c>
    </row>
    <row r="1878" spans="1:6">
      <c r="A1878">
        <v>10</v>
      </c>
      <c r="B1878">
        <v>-90.933999999999997</v>
      </c>
      <c r="C1878">
        <v>5534</v>
      </c>
      <c r="D1878">
        <v>1496000</v>
      </c>
      <c r="E1878">
        <v>829</v>
      </c>
      <c r="F1878" s="3">
        <v>802.12574051782872</v>
      </c>
    </row>
    <row r="1879" spans="1:6">
      <c r="A1879">
        <v>11</v>
      </c>
      <c r="B1879">
        <v>-90.823999999999998</v>
      </c>
      <c r="C1879">
        <v>5534</v>
      </c>
      <c r="D1879">
        <v>1496000</v>
      </c>
      <c r="E1879">
        <v>868</v>
      </c>
      <c r="F1879" s="3">
        <v>830.22905516350681</v>
      </c>
    </row>
    <row r="1880" spans="1:6">
      <c r="A1880">
        <v>12</v>
      </c>
      <c r="B1880">
        <v>-90.709000000000003</v>
      </c>
      <c r="C1880">
        <v>5534</v>
      </c>
      <c r="D1880">
        <v>1496000</v>
      </c>
      <c r="E1880">
        <v>875</v>
      </c>
      <c r="F1880" s="3">
        <v>866.23649327890337</v>
      </c>
    </row>
    <row r="1881" spans="1:6">
      <c r="A1881">
        <v>13</v>
      </c>
      <c r="B1881">
        <v>-90.594999999999999</v>
      </c>
      <c r="C1881">
        <v>5534</v>
      </c>
      <c r="D1881">
        <v>1496000</v>
      </c>
      <c r="E1881">
        <v>877</v>
      </c>
      <c r="F1881" s="3">
        <v>906.54814619417016</v>
      </c>
    </row>
    <row r="1882" spans="1:6">
      <c r="A1882">
        <v>14</v>
      </c>
      <c r="B1882">
        <v>-90.486999999999995</v>
      </c>
      <c r="C1882">
        <v>5534</v>
      </c>
      <c r="D1882">
        <v>1496000</v>
      </c>
      <c r="E1882">
        <v>907</v>
      </c>
      <c r="F1882" s="3">
        <v>945.47878609042516</v>
      </c>
    </row>
    <row r="1883" spans="1:6">
      <c r="A1883">
        <v>15</v>
      </c>
      <c r="B1883">
        <v>-90.372</v>
      </c>
      <c r="C1883">
        <v>5534</v>
      </c>
      <c r="D1883">
        <v>1496000</v>
      </c>
      <c r="E1883">
        <v>961</v>
      </c>
      <c r="F1883" s="3">
        <v>982.70275840818135</v>
      </c>
    </row>
    <row r="1884" spans="1:6">
      <c r="A1884">
        <v>16</v>
      </c>
      <c r="B1884">
        <v>-90.256</v>
      </c>
      <c r="C1884">
        <v>5534</v>
      </c>
      <c r="D1884">
        <v>1496000</v>
      </c>
      <c r="E1884">
        <v>1034</v>
      </c>
      <c r="F1884" s="3">
        <v>1010.3049570067793</v>
      </c>
    </row>
    <row r="1885" spans="1:6">
      <c r="A1885">
        <v>17</v>
      </c>
      <c r="B1885">
        <v>-90.14</v>
      </c>
      <c r="C1885">
        <v>5534</v>
      </c>
      <c r="D1885">
        <v>1496000</v>
      </c>
      <c r="E1885">
        <v>1046</v>
      </c>
      <c r="F1885" s="3">
        <v>1023.4514481148884</v>
      </c>
    </row>
    <row r="1886" spans="1:6">
      <c r="A1886">
        <v>18</v>
      </c>
      <c r="B1886">
        <v>-90.025000000000006</v>
      </c>
      <c r="C1886">
        <v>5534</v>
      </c>
      <c r="D1886">
        <v>1496000</v>
      </c>
      <c r="E1886">
        <v>1009</v>
      </c>
      <c r="F1886" s="3">
        <v>1020.3072277234461</v>
      </c>
    </row>
    <row r="1887" spans="1:6">
      <c r="A1887">
        <v>19</v>
      </c>
      <c r="B1887">
        <v>-89.918999999999997</v>
      </c>
      <c r="C1887">
        <v>5534</v>
      </c>
      <c r="D1887">
        <v>1496000</v>
      </c>
      <c r="E1887">
        <v>1043</v>
      </c>
      <c r="F1887" s="3">
        <v>1004.1110916543446</v>
      </c>
    </row>
    <row r="1888" spans="1:6">
      <c r="A1888">
        <v>20</v>
      </c>
      <c r="B1888">
        <v>-89.805999999999997</v>
      </c>
      <c r="C1888">
        <v>5534</v>
      </c>
      <c r="D1888">
        <v>1496000</v>
      </c>
      <c r="E1888">
        <v>982</v>
      </c>
      <c r="F1888" s="3">
        <v>976.22319979288125</v>
      </c>
    </row>
    <row r="1889" spans="1:6">
      <c r="A1889">
        <v>21</v>
      </c>
      <c r="B1889">
        <v>-89.691000000000003</v>
      </c>
      <c r="C1889">
        <v>5534</v>
      </c>
      <c r="D1889">
        <v>1496000</v>
      </c>
      <c r="E1889">
        <v>912</v>
      </c>
      <c r="F1889" s="3">
        <v>941.72556523921492</v>
      </c>
    </row>
    <row r="1890" spans="1:6">
      <c r="A1890">
        <v>22</v>
      </c>
      <c r="B1890">
        <v>-89.576999999999998</v>
      </c>
      <c r="C1890">
        <v>5534</v>
      </c>
      <c r="D1890">
        <v>1496000</v>
      </c>
      <c r="E1890">
        <v>906</v>
      </c>
      <c r="F1890" s="3">
        <v>906.83743935548432</v>
      </c>
    </row>
    <row r="1891" spans="1:6">
      <c r="A1891">
        <v>23</v>
      </c>
      <c r="B1891">
        <v>-89.457999999999998</v>
      </c>
      <c r="C1891">
        <v>5534</v>
      </c>
      <c r="D1891">
        <v>1496000</v>
      </c>
      <c r="E1891">
        <v>889</v>
      </c>
      <c r="F1891" s="3">
        <v>874.36659190522971</v>
      </c>
    </row>
    <row r="1892" spans="1:6">
      <c r="A1892">
        <v>24</v>
      </c>
      <c r="B1892">
        <v>-89.341999999999999</v>
      </c>
      <c r="C1892">
        <v>5534</v>
      </c>
      <c r="D1892">
        <v>1496000</v>
      </c>
      <c r="E1892">
        <v>791</v>
      </c>
      <c r="F1892" s="3">
        <v>849.32491261360258</v>
      </c>
    </row>
    <row r="1893" spans="1:6">
      <c r="A1893">
        <v>25</v>
      </c>
      <c r="B1893">
        <v>-89.234999999999999</v>
      </c>
      <c r="C1893">
        <v>5534</v>
      </c>
      <c r="D1893">
        <v>1496000</v>
      </c>
      <c r="E1893">
        <v>832</v>
      </c>
      <c r="F1893" s="3">
        <v>832.7266501796131</v>
      </c>
    </row>
    <row r="1894" spans="1:6">
      <c r="A1894">
        <v>26</v>
      </c>
      <c r="B1894">
        <v>-89.13</v>
      </c>
      <c r="C1894">
        <v>5534</v>
      </c>
      <c r="D1894">
        <v>1496000</v>
      </c>
      <c r="E1894">
        <v>879</v>
      </c>
      <c r="F1894" s="3">
        <v>822.04912611700058</v>
      </c>
    </row>
    <row r="1895" spans="1:6">
      <c r="A1895">
        <v>27</v>
      </c>
      <c r="B1895">
        <v>-89.016000000000005</v>
      </c>
      <c r="C1895">
        <v>5534</v>
      </c>
      <c r="D1895">
        <v>1496000</v>
      </c>
      <c r="E1895">
        <v>833</v>
      </c>
      <c r="F1895" s="3">
        <v>815.57240585324575</v>
      </c>
    </row>
    <row r="1896" spans="1:6">
      <c r="A1896">
        <v>28</v>
      </c>
      <c r="B1896">
        <v>-88.896000000000001</v>
      </c>
      <c r="C1896">
        <v>5534</v>
      </c>
      <c r="D1896">
        <v>1496000</v>
      </c>
      <c r="E1896">
        <v>819</v>
      </c>
      <c r="F1896" s="3">
        <v>812.91641823022587</v>
      </c>
    </row>
    <row r="1897" spans="1:6">
      <c r="A1897">
        <v>29</v>
      </c>
      <c r="B1897">
        <v>-88.790999999999997</v>
      </c>
      <c r="C1897">
        <v>5534</v>
      </c>
      <c r="D1897">
        <v>1496000</v>
      </c>
      <c r="E1897">
        <v>793</v>
      </c>
      <c r="F1897" s="3">
        <v>812.88825130161922</v>
      </c>
    </row>
    <row r="1898" spans="1:6">
      <c r="A1898">
        <v>30</v>
      </c>
      <c r="B1898">
        <v>-88.671999999999997</v>
      </c>
      <c r="C1898">
        <v>5534</v>
      </c>
      <c r="D1898">
        <v>1496000</v>
      </c>
      <c r="E1898">
        <v>801</v>
      </c>
      <c r="F1898" s="3">
        <v>814.39808766822273</v>
      </c>
    </row>
    <row r="1899" spans="1:6">
      <c r="A1899">
        <v>31</v>
      </c>
      <c r="B1899">
        <v>-88.56</v>
      </c>
      <c r="C1899">
        <v>5534</v>
      </c>
      <c r="D1899">
        <v>1496000</v>
      </c>
      <c r="E1899">
        <v>817</v>
      </c>
    </row>
    <row r="1900" spans="1:6">
      <c r="A1900">
        <v>32</v>
      </c>
      <c r="B1900">
        <v>-88.451999999999998</v>
      </c>
      <c r="C1900">
        <v>5534</v>
      </c>
      <c r="D1900">
        <v>1496000</v>
      </c>
      <c r="E1900">
        <v>881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176</v>
      </c>
    </row>
    <row r="1906" spans="1:10">
      <c r="A1906" t="s">
        <v>27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177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59</v>
      </c>
      <c r="B1918" t="s">
        <v>38</v>
      </c>
      <c r="C1918" t="s">
        <v>41</v>
      </c>
      <c r="D1918" t="s">
        <v>58</v>
      </c>
      <c r="E1918" t="s">
        <v>57</v>
      </c>
      <c r="F1918" t="s">
        <v>78</v>
      </c>
    </row>
    <row r="1919" spans="1:10">
      <c r="A1919">
        <v>1</v>
      </c>
      <c r="B1919">
        <v>-91.947999999999993</v>
      </c>
      <c r="C1919">
        <v>7382</v>
      </c>
      <c r="D1919">
        <v>1994000</v>
      </c>
      <c r="E1919">
        <v>829</v>
      </c>
      <c r="J1919" t="s">
        <v>197</v>
      </c>
    </row>
    <row r="1920" spans="1:10">
      <c r="A1920">
        <v>2</v>
      </c>
      <c r="B1920">
        <v>-91.838999999999999</v>
      </c>
      <c r="C1920">
        <v>7382</v>
      </c>
      <c r="D1920">
        <v>1994000</v>
      </c>
      <c r="E1920">
        <v>841</v>
      </c>
    </row>
    <row r="1921" spans="1:6">
      <c r="A1921">
        <v>3</v>
      </c>
      <c r="B1921">
        <v>-91.724000000000004</v>
      </c>
      <c r="C1921">
        <v>7382</v>
      </c>
      <c r="D1921">
        <v>1994000</v>
      </c>
      <c r="E1921">
        <v>946</v>
      </c>
    </row>
    <row r="1922" spans="1:6">
      <c r="A1922">
        <v>4</v>
      </c>
      <c r="B1922">
        <v>-91.611999999999995</v>
      </c>
      <c r="C1922">
        <v>7382</v>
      </c>
      <c r="D1922">
        <v>1994000</v>
      </c>
      <c r="E1922">
        <v>908</v>
      </c>
      <c r="F1922" s="3">
        <v>986.09164192915716</v>
      </c>
    </row>
    <row r="1923" spans="1:6">
      <c r="A1923">
        <v>5</v>
      </c>
      <c r="B1923">
        <v>-91.5</v>
      </c>
      <c r="C1923">
        <v>7382</v>
      </c>
      <c r="D1923">
        <v>1994000</v>
      </c>
      <c r="E1923">
        <v>980</v>
      </c>
      <c r="F1923" s="3">
        <v>992.84309940724631</v>
      </c>
    </row>
    <row r="1924" spans="1:6">
      <c r="A1924">
        <v>6</v>
      </c>
      <c r="B1924">
        <v>-91.394000000000005</v>
      </c>
      <c r="C1924">
        <v>7382</v>
      </c>
      <c r="D1924">
        <v>1994000</v>
      </c>
      <c r="E1924">
        <v>1036</v>
      </c>
      <c r="F1924" s="3">
        <v>1000.8472376204672</v>
      </c>
    </row>
    <row r="1925" spans="1:6">
      <c r="A1925">
        <v>7</v>
      </c>
      <c r="B1925">
        <v>-91.281000000000006</v>
      </c>
      <c r="C1925">
        <v>7382</v>
      </c>
      <c r="D1925">
        <v>1994000</v>
      </c>
      <c r="E1925">
        <v>1049</v>
      </c>
      <c r="F1925" s="3">
        <v>1012.2268391318065</v>
      </c>
    </row>
    <row r="1926" spans="1:6">
      <c r="A1926">
        <v>8</v>
      </c>
      <c r="B1926">
        <v>-91.165000000000006</v>
      </c>
      <c r="C1926">
        <v>7382</v>
      </c>
      <c r="D1926">
        <v>1994000</v>
      </c>
      <c r="E1926">
        <v>1105</v>
      </c>
      <c r="F1926" s="3">
        <v>1028.5581694847149</v>
      </c>
    </row>
    <row r="1927" spans="1:6">
      <c r="A1927">
        <v>9</v>
      </c>
      <c r="B1927">
        <v>-91.049000000000007</v>
      </c>
      <c r="C1927">
        <v>7382</v>
      </c>
      <c r="D1927">
        <v>1994000</v>
      </c>
      <c r="E1927">
        <v>1034</v>
      </c>
      <c r="F1927" s="3">
        <v>1051.4607734093222</v>
      </c>
    </row>
    <row r="1928" spans="1:6">
      <c r="A1928">
        <v>10</v>
      </c>
      <c r="B1928">
        <v>-90.933999999999997</v>
      </c>
      <c r="C1928">
        <v>7382</v>
      </c>
      <c r="D1928">
        <v>1994000</v>
      </c>
      <c r="E1928">
        <v>1084</v>
      </c>
      <c r="F1928" s="3">
        <v>1082.2432787256321</v>
      </c>
    </row>
    <row r="1929" spans="1:6">
      <c r="A1929">
        <v>11</v>
      </c>
      <c r="B1929">
        <v>-90.823999999999998</v>
      </c>
      <c r="C1929">
        <v>7382</v>
      </c>
      <c r="D1929">
        <v>1994000</v>
      </c>
      <c r="E1929">
        <v>1124</v>
      </c>
      <c r="F1929" s="3">
        <v>1119.8077776778198</v>
      </c>
    </row>
    <row r="1930" spans="1:6">
      <c r="A1930">
        <v>12</v>
      </c>
      <c r="B1930">
        <v>-90.709000000000003</v>
      </c>
      <c r="C1930">
        <v>7382</v>
      </c>
      <c r="D1930">
        <v>1994000</v>
      </c>
      <c r="E1930">
        <v>1150</v>
      </c>
      <c r="F1930" s="3">
        <v>1166.5737886316031</v>
      </c>
    </row>
    <row r="1931" spans="1:6">
      <c r="A1931">
        <v>13</v>
      </c>
      <c r="B1931">
        <v>-90.594999999999999</v>
      </c>
      <c r="C1931">
        <v>7382</v>
      </c>
      <c r="D1931">
        <v>1994000</v>
      </c>
      <c r="E1931">
        <v>1211</v>
      </c>
      <c r="F1931" s="3">
        <v>1217.3835689493615</v>
      </c>
    </row>
    <row r="1932" spans="1:6">
      <c r="A1932">
        <v>14</v>
      </c>
      <c r="B1932">
        <v>-90.486999999999995</v>
      </c>
      <c r="C1932">
        <v>7382</v>
      </c>
      <c r="D1932">
        <v>1994000</v>
      </c>
      <c r="E1932">
        <v>1250</v>
      </c>
      <c r="F1932" s="3">
        <v>1264.918934977376</v>
      </c>
    </row>
    <row r="1933" spans="1:6">
      <c r="A1933">
        <v>15</v>
      </c>
      <c r="B1933">
        <v>-90.372</v>
      </c>
      <c r="C1933">
        <v>7382</v>
      </c>
      <c r="D1933">
        <v>1994000</v>
      </c>
      <c r="E1933">
        <v>1305</v>
      </c>
      <c r="F1933" s="3">
        <v>1308.6386425260196</v>
      </c>
    </row>
    <row r="1934" spans="1:6">
      <c r="A1934">
        <v>16</v>
      </c>
      <c r="B1934">
        <v>-90.256</v>
      </c>
      <c r="C1934">
        <v>7382</v>
      </c>
      <c r="D1934">
        <v>1994000</v>
      </c>
      <c r="E1934">
        <v>1322</v>
      </c>
      <c r="F1934" s="3">
        <v>1339.1134945528217</v>
      </c>
    </row>
    <row r="1935" spans="1:6">
      <c r="A1935">
        <v>17</v>
      </c>
      <c r="B1935">
        <v>-90.14</v>
      </c>
      <c r="C1935">
        <v>7382</v>
      </c>
      <c r="D1935">
        <v>1994000</v>
      </c>
      <c r="E1935">
        <v>1358</v>
      </c>
      <c r="F1935" s="3">
        <v>1351.2188734597812</v>
      </c>
    </row>
    <row r="1936" spans="1:6">
      <c r="A1936">
        <v>18</v>
      </c>
      <c r="B1936">
        <v>-90.025000000000006</v>
      </c>
      <c r="C1936">
        <v>7382</v>
      </c>
      <c r="D1936">
        <v>1994000</v>
      </c>
      <c r="E1936">
        <v>1382</v>
      </c>
      <c r="F1936" s="3">
        <v>1343.7388278347489</v>
      </c>
    </row>
    <row r="1937" spans="1:6">
      <c r="A1937">
        <v>19</v>
      </c>
      <c r="B1937">
        <v>-89.918999999999997</v>
      </c>
      <c r="C1937">
        <v>7382</v>
      </c>
      <c r="D1937">
        <v>1994000</v>
      </c>
      <c r="E1937">
        <v>1371</v>
      </c>
      <c r="F1937" s="3">
        <v>1321.6204318983935</v>
      </c>
    </row>
    <row r="1938" spans="1:6">
      <c r="A1938">
        <v>20</v>
      </c>
      <c r="B1938">
        <v>-89.805999999999997</v>
      </c>
      <c r="C1938">
        <v>7382</v>
      </c>
      <c r="D1938">
        <v>1994000</v>
      </c>
      <c r="E1938">
        <v>1278</v>
      </c>
      <c r="F1938" s="3">
        <v>1286.6475293103724</v>
      </c>
    </row>
    <row r="1939" spans="1:6">
      <c r="A1939">
        <v>21</v>
      </c>
      <c r="B1939">
        <v>-89.691000000000003</v>
      </c>
      <c r="C1939">
        <v>7382</v>
      </c>
      <c r="D1939">
        <v>1994000</v>
      </c>
      <c r="E1939">
        <v>1195</v>
      </c>
      <c r="F1939" s="3">
        <v>1245.3524377107258</v>
      </c>
    </row>
    <row r="1940" spans="1:6">
      <c r="A1940">
        <v>22</v>
      </c>
      <c r="B1940">
        <v>-89.576999999999998</v>
      </c>
      <c r="C1940">
        <v>7382</v>
      </c>
      <c r="D1940">
        <v>1994000</v>
      </c>
      <c r="E1940">
        <v>1178</v>
      </c>
      <c r="F1940" s="3">
        <v>1205.0230097637045</v>
      </c>
    </row>
    <row r="1941" spans="1:6">
      <c r="A1941">
        <v>23</v>
      </c>
      <c r="B1941">
        <v>-89.457999999999998</v>
      </c>
      <c r="C1941">
        <v>7382</v>
      </c>
      <c r="D1941">
        <v>1994000</v>
      </c>
      <c r="E1941">
        <v>1170</v>
      </c>
      <c r="F1941" s="3">
        <v>1168.6891768047874</v>
      </c>
    </row>
    <row r="1942" spans="1:6">
      <c r="A1942">
        <v>24</v>
      </c>
      <c r="B1942">
        <v>-89.341999999999999</v>
      </c>
      <c r="C1942">
        <v>7382</v>
      </c>
      <c r="D1942">
        <v>1994000</v>
      </c>
      <c r="E1942">
        <v>1141</v>
      </c>
      <c r="F1942" s="3">
        <v>1141.6512698971896</v>
      </c>
    </row>
    <row r="1943" spans="1:6">
      <c r="A1943">
        <v>25</v>
      </c>
      <c r="B1943">
        <v>-89.234999999999999</v>
      </c>
      <c r="C1943">
        <v>7382</v>
      </c>
      <c r="D1943">
        <v>1994000</v>
      </c>
      <c r="E1943">
        <v>1136</v>
      </c>
      <c r="F1943" s="3">
        <v>1124.5037085527376</v>
      </c>
    </row>
    <row r="1944" spans="1:6">
      <c r="A1944">
        <v>26</v>
      </c>
      <c r="B1944">
        <v>-89.13</v>
      </c>
      <c r="C1944">
        <v>7382</v>
      </c>
      <c r="D1944">
        <v>1994000</v>
      </c>
      <c r="E1944">
        <v>1146</v>
      </c>
      <c r="F1944" s="3">
        <v>1114.1797509076773</v>
      </c>
    </row>
    <row r="1945" spans="1:6">
      <c r="A1945">
        <v>27</v>
      </c>
      <c r="B1945">
        <v>-89.016000000000005</v>
      </c>
      <c r="C1945">
        <v>7382</v>
      </c>
      <c r="D1945">
        <v>1994000</v>
      </c>
      <c r="E1945">
        <v>1133</v>
      </c>
      <c r="F1945" s="3">
        <v>1108.755059163472</v>
      </c>
    </row>
    <row r="1946" spans="1:6">
      <c r="A1946">
        <v>28</v>
      </c>
      <c r="B1946">
        <v>-88.896000000000001</v>
      </c>
      <c r="C1946">
        <v>7382</v>
      </c>
      <c r="D1946">
        <v>1994000</v>
      </c>
      <c r="E1946">
        <v>1143</v>
      </c>
      <c r="F1946" s="3">
        <v>1107.6524639429194</v>
      </c>
    </row>
    <row r="1947" spans="1:6">
      <c r="A1947">
        <v>29</v>
      </c>
      <c r="B1947">
        <v>-88.790999999999997</v>
      </c>
      <c r="C1947">
        <v>7382</v>
      </c>
      <c r="D1947">
        <v>1994000</v>
      </c>
      <c r="E1947">
        <v>1081</v>
      </c>
      <c r="F1947" s="3">
        <v>1109.1839027189121</v>
      </c>
    </row>
    <row r="1948" spans="1:6">
      <c r="A1948">
        <v>30</v>
      </c>
      <c r="B1948">
        <v>-88.671999999999997</v>
      </c>
      <c r="C1948">
        <v>7382</v>
      </c>
      <c r="D1948">
        <v>1994000</v>
      </c>
      <c r="E1948">
        <v>1068</v>
      </c>
      <c r="F1948" s="3">
        <v>1112.5691376523278</v>
      </c>
    </row>
    <row r="1949" spans="1:6">
      <c r="A1949">
        <v>31</v>
      </c>
      <c r="B1949">
        <v>-88.56</v>
      </c>
      <c r="C1949">
        <v>7382</v>
      </c>
      <c r="D1949">
        <v>1994000</v>
      </c>
      <c r="E1949">
        <v>1018</v>
      </c>
    </row>
    <row r="1950" spans="1:6">
      <c r="A1950">
        <v>32</v>
      </c>
      <c r="B1950">
        <v>-88.451999999999998</v>
      </c>
      <c r="C1950">
        <v>7382</v>
      </c>
      <c r="D1950">
        <v>1994000</v>
      </c>
      <c r="E1950">
        <v>1145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198</v>
      </c>
    </row>
    <row r="1956" spans="1:6">
      <c r="A1956" t="s">
        <v>27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59</v>
      </c>
      <c r="B1968" t="s">
        <v>38</v>
      </c>
      <c r="C1968" t="s">
        <v>41</v>
      </c>
      <c r="D1968" t="s">
        <v>58</v>
      </c>
      <c r="E1968" t="s">
        <v>57</v>
      </c>
      <c r="F1968" t="s">
        <v>78</v>
      </c>
    </row>
    <row r="1969" spans="1:10">
      <c r="A1969">
        <v>1</v>
      </c>
      <c r="B1969">
        <v>-91.947999999999993</v>
      </c>
      <c r="C1969">
        <v>7383</v>
      </c>
      <c r="D1969">
        <v>1994000</v>
      </c>
      <c r="E1969">
        <v>832</v>
      </c>
      <c r="J1969" t="s">
        <v>206</v>
      </c>
    </row>
    <row r="1970" spans="1:10">
      <c r="A1970">
        <v>2</v>
      </c>
      <c r="B1970">
        <v>-91.838999999999999</v>
      </c>
      <c r="C1970">
        <v>7383</v>
      </c>
      <c r="D1970">
        <v>1994000</v>
      </c>
      <c r="E1970">
        <v>838</v>
      </c>
    </row>
    <row r="1971" spans="1:10">
      <c r="A1971">
        <v>3</v>
      </c>
      <c r="B1971">
        <v>-91.724000000000004</v>
      </c>
      <c r="C1971">
        <v>7383</v>
      </c>
      <c r="D1971">
        <v>1994000</v>
      </c>
      <c r="E1971">
        <v>884</v>
      </c>
    </row>
    <row r="1972" spans="1:10">
      <c r="A1972">
        <v>4</v>
      </c>
      <c r="B1972">
        <v>-91.611999999999995</v>
      </c>
      <c r="C1972">
        <v>7383</v>
      </c>
      <c r="D1972">
        <v>1994000</v>
      </c>
      <c r="E1972">
        <v>886</v>
      </c>
      <c r="F1972" s="3">
        <v>929.94738211592767</v>
      </c>
    </row>
    <row r="1973" spans="1:10">
      <c r="A1973">
        <v>5</v>
      </c>
      <c r="B1973">
        <v>-91.5</v>
      </c>
      <c r="C1973">
        <v>7383</v>
      </c>
      <c r="D1973">
        <v>1994000</v>
      </c>
      <c r="E1973">
        <v>988</v>
      </c>
      <c r="F1973" s="3">
        <v>939.4195170925617</v>
      </c>
    </row>
    <row r="1974" spans="1:10">
      <c r="A1974">
        <v>6</v>
      </c>
      <c r="B1974">
        <v>-91.394000000000005</v>
      </c>
      <c r="C1974">
        <v>7383</v>
      </c>
      <c r="D1974">
        <v>1994000</v>
      </c>
      <c r="E1974">
        <v>941</v>
      </c>
      <c r="F1974" s="3">
        <v>951.27870510450248</v>
      </c>
    </row>
    <row r="1975" spans="1:10">
      <c r="A1975">
        <v>7</v>
      </c>
      <c r="B1975">
        <v>-91.281000000000006</v>
      </c>
      <c r="C1975">
        <v>7383</v>
      </c>
      <c r="D1975">
        <v>1994000</v>
      </c>
      <c r="E1975">
        <v>983</v>
      </c>
      <c r="F1975" s="3">
        <v>967.97516528809138</v>
      </c>
    </row>
    <row r="1976" spans="1:10">
      <c r="A1976">
        <v>8</v>
      </c>
      <c r="B1976">
        <v>-91.165000000000006</v>
      </c>
      <c r="C1976">
        <v>7383</v>
      </c>
      <c r="D1976">
        <v>1994000</v>
      </c>
      <c r="E1976">
        <v>1000</v>
      </c>
      <c r="F1976" s="3">
        <v>990.43781958915861</v>
      </c>
    </row>
    <row r="1977" spans="1:10">
      <c r="A1977">
        <v>9</v>
      </c>
      <c r="B1977">
        <v>-91.049000000000007</v>
      </c>
      <c r="C1977">
        <v>7383</v>
      </c>
      <c r="D1977">
        <v>1994000</v>
      </c>
      <c r="E1977">
        <v>1015</v>
      </c>
      <c r="F1977" s="3">
        <v>1018.9927944786065</v>
      </c>
    </row>
    <row r="1978" spans="1:10">
      <c r="A1978">
        <v>10</v>
      </c>
      <c r="B1978">
        <v>-90.933999999999997</v>
      </c>
      <c r="C1978">
        <v>7383</v>
      </c>
      <c r="D1978">
        <v>1994000</v>
      </c>
      <c r="E1978">
        <v>1086</v>
      </c>
      <c r="F1978" s="3">
        <v>1053.3953771769482</v>
      </c>
    </row>
    <row r="1979" spans="1:10">
      <c r="A1979">
        <v>11</v>
      </c>
      <c r="B1979">
        <v>-90.823999999999998</v>
      </c>
      <c r="C1979">
        <v>7383</v>
      </c>
      <c r="D1979">
        <v>1994000</v>
      </c>
      <c r="E1979">
        <v>1044</v>
      </c>
      <c r="F1979" s="3">
        <v>1091.2364335130012</v>
      </c>
    </row>
    <row r="1980" spans="1:10">
      <c r="A1980">
        <v>12</v>
      </c>
      <c r="B1980">
        <v>-90.709000000000003</v>
      </c>
      <c r="C1980">
        <v>7383</v>
      </c>
      <c r="D1980">
        <v>1994000</v>
      </c>
      <c r="E1980">
        <v>1119</v>
      </c>
      <c r="F1980" s="3">
        <v>1134.1644653053247</v>
      </c>
    </row>
    <row r="1981" spans="1:10">
      <c r="A1981">
        <v>13</v>
      </c>
      <c r="B1981">
        <v>-90.594999999999999</v>
      </c>
      <c r="C1981">
        <v>7383</v>
      </c>
      <c r="D1981">
        <v>1994000</v>
      </c>
      <c r="E1981">
        <v>1203</v>
      </c>
      <c r="F1981" s="3">
        <v>1177.3149243629655</v>
      </c>
    </row>
    <row r="1982" spans="1:10">
      <c r="A1982">
        <v>14</v>
      </c>
      <c r="B1982">
        <v>-90.486999999999995</v>
      </c>
      <c r="C1982">
        <v>7383</v>
      </c>
      <c r="D1982">
        <v>1994000</v>
      </c>
      <c r="E1982">
        <v>1181</v>
      </c>
      <c r="F1982" s="3">
        <v>1215.5137514193138</v>
      </c>
    </row>
    <row r="1983" spans="1:10">
      <c r="A1983">
        <v>15</v>
      </c>
      <c r="B1983">
        <v>-90.372</v>
      </c>
      <c r="C1983">
        <v>7383</v>
      </c>
      <c r="D1983">
        <v>1994000</v>
      </c>
      <c r="E1983">
        <v>1299</v>
      </c>
      <c r="F1983" s="3">
        <v>1249.6103984249314</v>
      </c>
    </row>
    <row r="1984" spans="1:10">
      <c r="A1984">
        <v>16</v>
      </c>
      <c r="B1984">
        <v>-90.256</v>
      </c>
      <c r="C1984">
        <v>7383</v>
      </c>
      <c r="D1984">
        <v>1994000</v>
      </c>
      <c r="E1984">
        <v>1253</v>
      </c>
      <c r="F1984" s="3">
        <v>1273.6047069186175</v>
      </c>
    </row>
    <row r="1985" spans="1:6">
      <c r="A1985">
        <v>17</v>
      </c>
      <c r="B1985">
        <v>-90.14</v>
      </c>
      <c r="C1985">
        <v>7383</v>
      </c>
      <c r="D1985">
        <v>1994000</v>
      </c>
      <c r="E1985">
        <v>1310</v>
      </c>
      <c r="F1985" s="3">
        <v>1284.5932515196068</v>
      </c>
    </row>
    <row r="1986" spans="1:6">
      <c r="A1986">
        <v>18</v>
      </c>
      <c r="B1986">
        <v>-90.025000000000006</v>
      </c>
      <c r="C1986">
        <v>7383</v>
      </c>
      <c r="D1986">
        <v>1994000</v>
      </c>
      <c r="E1986">
        <v>1272</v>
      </c>
      <c r="F1986" s="3">
        <v>1281.6939904985593</v>
      </c>
    </row>
    <row r="1987" spans="1:6">
      <c r="A1987">
        <v>19</v>
      </c>
      <c r="B1987">
        <v>-89.918999999999997</v>
      </c>
      <c r="C1987">
        <v>7383</v>
      </c>
      <c r="D1987">
        <v>1994000</v>
      </c>
      <c r="E1987">
        <v>1277</v>
      </c>
      <c r="F1987" s="3">
        <v>1267.5329186271713</v>
      </c>
    </row>
    <row r="1988" spans="1:6">
      <c r="A1988">
        <v>20</v>
      </c>
      <c r="B1988">
        <v>-89.805999999999997</v>
      </c>
      <c r="C1988">
        <v>7383</v>
      </c>
      <c r="D1988">
        <v>1994000</v>
      </c>
      <c r="E1988">
        <v>1219</v>
      </c>
      <c r="F1988" s="3">
        <v>1242.4194839515822</v>
      </c>
    </row>
    <row r="1989" spans="1:6">
      <c r="A1989">
        <v>21</v>
      </c>
      <c r="B1989">
        <v>-89.691000000000003</v>
      </c>
      <c r="C1989">
        <v>7383</v>
      </c>
      <c r="D1989">
        <v>1994000</v>
      </c>
      <c r="E1989">
        <v>1236</v>
      </c>
      <c r="F1989" s="3">
        <v>1209.5481943565276</v>
      </c>
    </row>
    <row r="1990" spans="1:6">
      <c r="A1990">
        <v>22</v>
      </c>
      <c r="B1990">
        <v>-89.576999999999998</v>
      </c>
      <c r="C1990">
        <v>7383</v>
      </c>
      <c r="D1990">
        <v>1994000</v>
      </c>
      <c r="E1990">
        <v>1139</v>
      </c>
      <c r="F1990" s="3">
        <v>1173.499130248415</v>
      </c>
    </row>
    <row r="1991" spans="1:6">
      <c r="A1991">
        <v>23</v>
      </c>
      <c r="B1991">
        <v>-89.457999999999998</v>
      </c>
      <c r="C1991">
        <v>7383</v>
      </c>
      <c r="D1991">
        <v>1994000</v>
      </c>
      <c r="E1991">
        <v>1123</v>
      </c>
      <c r="F1991" s="3">
        <v>1136.1120874657468</v>
      </c>
    </row>
    <row r="1992" spans="1:6">
      <c r="A1992">
        <v>24</v>
      </c>
      <c r="B1992">
        <v>-89.341999999999999</v>
      </c>
      <c r="C1992">
        <v>7383</v>
      </c>
      <c r="D1992">
        <v>1994000</v>
      </c>
      <c r="E1992">
        <v>1121</v>
      </c>
      <c r="F1992" s="3">
        <v>1103.004581585858</v>
      </c>
    </row>
    <row r="1993" spans="1:6">
      <c r="A1993">
        <v>25</v>
      </c>
      <c r="B1993">
        <v>-89.234999999999999</v>
      </c>
      <c r="C1993">
        <v>7383</v>
      </c>
      <c r="D1993">
        <v>1994000</v>
      </c>
      <c r="E1993">
        <v>1104</v>
      </c>
      <c r="F1993" s="3">
        <v>1077.1325145123001</v>
      </c>
    </row>
    <row r="1994" spans="1:6">
      <c r="A1994">
        <v>26</v>
      </c>
      <c r="B1994">
        <v>-89.13</v>
      </c>
      <c r="C1994">
        <v>7383</v>
      </c>
      <c r="D1994">
        <v>1994000</v>
      </c>
      <c r="E1994">
        <v>1060</v>
      </c>
      <c r="F1994" s="3">
        <v>1056.8248271254854</v>
      </c>
    </row>
    <row r="1995" spans="1:6">
      <c r="A1995">
        <v>27</v>
      </c>
      <c r="B1995">
        <v>-89.016000000000005</v>
      </c>
      <c r="C1995">
        <v>7383</v>
      </c>
      <c r="D1995">
        <v>1994000</v>
      </c>
      <c r="E1995">
        <v>1034</v>
      </c>
      <c r="F1995" s="3">
        <v>1040.4965005470631</v>
      </c>
    </row>
    <row r="1996" spans="1:6">
      <c r="A1996">
        <v>28</v>
      </c>
      <c r="B1996">
        <v>-88.896000000000001</v>
      </c>
      <c r="C1996">
        <v>7383</v>
      </c>
      <c r="D1996">
        <v>1994000</v>
      </c>
      <c r="E1996">
        <v>1022</v>
      </c>
      <c r="F1996" s="3">
        <v>1029.1082532533078</v>
      </c>
    </row>
    <row r="1997" spans="1:6">
      <c r="A1997">
        <v>29</v>
      </c>
      <c r="B1997">
        <v>-88.790999999999997</v>
      </c>
      <c r="C1997">
        <v>7383</v>
      </c>
      <c r="D1997">
        <v>1994000</v>
      </c>
      <c r="E1997">
        <v>1020</v>
      </c>
      <c r="F1997" s="3">
        <v>1023.1824413742628</v>
      </c>
    </row>
    <row r="1998" spans="1:6">
      <c r="A1998">
        <v>30</v>
      </c>
      <c r="B1998">
        <v>-88.671999999999997</v>
      </c>
      <c r="C1998">
        <v>7383</v>
      </c>
      <c r="D1998">
        <v>1994000</v>
      </c>
      <c r="E1998">
        <v>1019</v>
      </c>
      <c r="F1998" s="3">
        <v>1019.9545002416859</v>
      </c>
    </row>
    <row r="1999" spans="1:6">
      <c r="A1999">
        <v>31</v>
      </c>
      <c r="B1999">
        <v>-88.56</v>
      </c>
      <c r="C1999">
        <v>7383</v>
      </c>
      <c r="D1999">
        <v>1994000</v>
      </c>
      <c r="E1999">
        <v>1076</v>
      </c>
    </row>
    <row r="2000" spans="1:6">
      <c r="A2000">
        <v>32</v>
      </c>
      <c r="B2000">
        <v>-88.451999999999998</v>
      </c>
      <c r="C2000">
        <v>7383</v>
      </c>
      <c r="D2000">
        <v>1994000</v>
      </c>
      <c r="E2000">
        <v>1099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200</v>
      </c>
    </row>
    <row r="2006" spans="1:1">
      <c r="A2006" t="s">
        <v>27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201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59</v>
      </c>
      <c r="B2018" t="s">
        <v>38</v>
      </c>
      <c r="C2018" t="s">
        <v>41</v>
      </c>
      <c r="D2018" t="s">
        <v>58</v>
      </c>
      <c r="E2018" t="s">
        <v>57</v>
      </c>
      <c r="F2018" t="s">
        <v>78</v>
      </c>
    </row>
    <row r="2019" spans="1:10">
      <c r="A2019">
        <v>1</v>
      </c>
      <c r="B2019">
        <v>-91.947999999999993</v>
      </c>
      <c r="C2019">
        <v>7391</v>
      </c>
      <c r="D2019">
        <v>1994000</v>
      </c>
      <c r="E2019">
        <v>854</v>
      </c>
      <c r="J2019" t="s">
        <v>207</v>
      </c>
    </row>
    <row r="2020" spans="1:10">
      <c r="A2020">
        <v>2</v>
      </c>
      <c r="B2020">
        <v>-91.838999999999999</v>
      </c>
      <c r="C2020">
        <v>7391</v>
      </c>
      <c r="D2020">
        <v>1994000</v>
      </c>
      <c r="E2020">
        <v>860</v>
      </c>
    </row>
    <row r="2021" spans="1:10">
      <c r="A2021">
        <v>3</v>
      </c>
      <c r="B2021">
        <v>-91.724000000000004</v>
      </c>
      <c r="C2021">
        <v>7391</v>
      </c>
      <c r="D2021">
        <v>1994000</v>
      </c>
      <c r="E2021">
        <v>913</v>
      </c>
    </row>
    <row r="2022" spans="1:10">
      <c r="A2022">
        <v>4</v>
      </c>
      <c r="B2022">
        <v>-91.611999999999995</v>
      </c>
      <c r="C2022">
        <v>7391</v>
      </c>
      <c r="D2022">
        <v>1994000</v>
      </c>
      <c r="E2022">
        <v>897</v>
      </c>
      <c r="F2022" s="3">
        <v>955.12474759765939</v>
      </c>
    </row>
    <row r="2023" spans="1:10">
      <c r="A2023">
        <v>5</v>
      </c>
      <c r="B2023">
        <v>-91.5</v>
      </c>
      <c r="C2023">
        <v>7391</v>
      </c>
      <c r="D2023">
        <v>1994000</v>
      </c>
      <c r="E2023">
        <v>946</v>
      </c>
      <c r="F2023" s="3">
        <v>963.03000955503455</v>
      </c>
    </row>
    <row r="2024" spans="1:10">
      <c r="A2024">
        <v>6</v>
      </c>
      <c r="B2024">
        <v>-91.394000000000005</v>
      </c>
      <c r="C2024">
        <v>7391</v>
      </c>
      <c r="D2024">
        <v>1994000</v>
      </c>
      <c r="E2024">
        <v>999</v>
      </c>
      <c r="F2024" s="3">
        <v>972.39432996841367</v>
      </c>
    </row>
    <row r="2025" spans="1:10">
      <c r="A2025">
        <v>7</v>
      </c>
      <c r="B2025">
        <v>-91.281000000000006</v>
      </c>
      <c r="C2025">
        <v>7391</v>
      </c>
      <c r="D2025">
        <v>1994000</v>
      </c>
      <c r="E2025">
        <v>1022</v>
      </c>
      <c r="F2025" s="3">
        <v>985.63272790555038</v>
      </c>
    </row>
    <row r="2026" spans="1:10">
      <c r="A2026">
        <v>8</v>
      </c>
      <c r="B2026">
        <v>-91.165000000000006</v>
      </c>
      <c r="C2026">
        <v>7391</v>
      </c>
      <c r="D2026">
        <v>1994000</v>
      </c>
      <c r="E2026">
        <v>1048</v>
      </c>
      <c r="F2026" s="3">
        <v>1004.4209306985985</v>
      </c>
    </row>
    <row r="2027" spans="1:10">
      <c r="A2027">
        <v>9</v>
      </c>
      <c r="B2027">
        <v>-91.049000000000007</v>
      </c>
      <c r="C2027">
        <v>7391</v>
      </c>
      <c r="D2027">
        <v>1994000</v>
      </c>
      <c r="E2027">
        <v>1064</v>
      </c>
      <c r="F2027" s="3">
        <v>1030.3575631931246</v>
      </c>
    </row>
    <row r="2028" spans="1:10">
      <c r="A2028">
        <v>10</v>
      </c>
      <c r="B2028">
        <v>-90.933999999999997</v>
      </c>
      <c r="C2028">
        <v>7391</v>
      </c>
      <c r="D2028">
        <v>1994000</v>
      </c>
      <c r="E2028">
        <v>1075</v>
      </c>
      <c r="F2028" s="3">
        <v>1064.5590156496628</v>
      </c>
    </row>
    <row r="2029" spans="1:10">
      <c r="A2029">
        <v>11</v>
      </c>
      <c r="B2029">
        <v>-90.823999999999998</v>
      </c>
      <c r="C2029">
        <v>7391</v>
      </c>
      <c r="D2029">
        <v>1994000</v>
      </c>
      <c r="E2029">
        <v>1034</v>
      </c>
      <c r="F2029" s="3">
        <v>1105.4112564218865</v>
      </c>
    </row>
    <row r="2030" spans="1:10">
      <c r="A2030">
        <v>12</v>
      </c>
      <c r="B2030">
        <v>-90.709000000000003</v>
      </c>
      <c r="C2030">
        <v>7391</v>
      </c>
      <c r="D2030">
        <v>1994000</v>
      </c>
      <c r="E2030">
        <v>1140</v>
      </c>
      <c r="F2030" s="3">
        <v>1155.033463796058</v>
      </c>
    </row>
    <row r="2031" spans="1:10">
      <c r="A2031">
        <v>13</v>
      </c>
      <c r="B2031">
        <v>-90.594999999999999</v>
      </c>
      <c r="C2031">
        <v>7391</v>
      </c>
      <c r="D2031">
        <v>1994000</v>
      </c>
      <c r="E2031">
        <v>1252</v>
      </c>
      <c r="F2031" s="3">
        <v>1207.3841422356188</v>
      </c>
    </row>
    <row r="2032" spans="1:10">
      <c r="A2032">
        <v>14</v>
      </c>
      <c r="B2032">
        <v>-90.486999999999995</v>
      </c>
      <c r="C2032">
        <v>7391</v>
      </c>
      <c r="D2032">
        <v>1994000</v>
      </c>
      <c r="E2032">
        <v>1250</v>
      </c>
      <c r="F2032" s="3">
        <v>1254.6500607151734</v>
      </c>
    </row>
    <row r="2033" spans="1:6">
      <c r="A2033">
        <v>15</v>
      </c>
      <c r="B2033">
        <v>-90.372</v>
      </c>
      <c r="C2033">
        <v>7391</v>
      </c>
      <c r="D2033">
        <v>1994000</v>
      </c>
      <c r="E2033">
        <v>1247</v>
      </c>
      <c r="F2033" s="3">
        <v>1295.9939672382304</v>
      </c>
    </row>
    <row r="2034" spans="1:6">
      <c r="A2034">
        <v>16</v>
      </c>
      <c r="B2034">
        <v>-90.256</v>
      </c>
      <c r="C2034">
        <v>7391</v>
      </c>
      <c r="D2034">
        <v>1994000</v>
      </c>
      <c r="E2034">
        <v>1349</v>
      </c>
      <c r="F2034" s="3">
        <v>1322.1726352453995</v>
      </c>
    </row>
    <row r="2035" spans="1:6">
      <c r="A2035">
        <v>17</v>
      </c>
      <c r="B2035">
        <v>-90.14</v>
      </c>
      <c r="C2035">
        <v>7391</v>
      </c>
      <c r="D2035">
        <v>1994000</v>
      </c>
      <c r="E2035">
        <v>1380</v>
      </c>
      <c r="F2035" s="3">
        <v>1328.9123841213154</v>
      </c>
    </row>
    <row r="2036" spans="1:6">
      <c r="A2036">
        <v>18</v>
      </c>
      <c r="B2036">
        <v>-90.025000000000006</v>
      </c>
      <c r="C2036">
        <v>7391</v>
      </c>
      <c r="D2036">
        <v>1994000</v>
      </c>
      <c r="E2036">
        <v>1307</v>
      </c>
      <c r="F2036" s="3">
        <v>1316.216984781337</v>
      </c>
    </row>
    <row r="2037" spans="1:6">
      <c r="A2037">
        <v>19</v>
      </c>
      <c r="B2037">
        <v>-89.918999999999997</v>
      </c>
      <c r="C2037">
        <v>7391</v>
      </c>
      <c r="D2037">
        <v>1994000</v>
      </c>
      <c r="E2037">
        <v>1307</v>
      </c>
      <c r="F2037" s="3">
        <v>1290.3587616082307</v>
      </c>
    </row>
    <row r="2038" spans="1:6">
      <c r="A2038">
        <v>20</v>
      </c>
      <c r="B2038">
        <v>-89.805999999999997</v>
      </c>
      <c r="C2038">
        <v>7391</v>
      </c>
      <c r="D2038">
        <v>1994000</v>
      </c>
      <c r="E2038">
        <v>1192</v>
      </c>
      <c r="F2038" s="3">
        <v>1253.2282199383449</v>
      </c>
    </row>
    <row r="2039" spans="1:6">
      <c r="A2039">
        <v>21</v>
      </c>
      <c r="B2039">
        <v>-89.691000000000003</v>
      </c>
      <c r="C2039">
        <v>7391</v>
      </c>
      <c r="D2039">
        <v>1994000</v>
      </c>
      <c r="E2039">
        <v>1199</v>
      </c>
      <c r="F2039" s="3">
        <v>1211.8985081267872</v>
      </c>
    </row>
    <row r="2040" spans="1:6">
      <c r="A2040">
        <v>22</v>
      </c>
      <c r="B2040">
        <v>-89.576999999999998</v>
      </c>
      <c r="C2040">
        <v>7391</v>
      </c>
      <c r="D2040">
        <v>1994000</v>
      </c>
      <c r="E2040">
        <v>1228</v>
      </c>
      <c r="F2040" s="3">
        <v>1173.3992093792879</v>
      </c>
    </row>
    <row r="2041" spans="1:6">
      <c r="A2041">
        <v>23</v>
      </c>
      <c r="B2041">
        <v>-89.457999999999998</v>
      </c>
      <c r="C2041">
        <v>7391</v>
      </c>
      <c r="D2041">
        <v>1994000</v>
      </c>
      <c r="E2041">
        <v>1146</v>
      </c>
      <c r="F2041" s="3">
        <v>1140.2734080505713</v>
      </c>
    </row>
    <row r="2042" spans="1:6">
      <c r="A2042">
        <v>24</v>
      </c>
      <c r="B2042">
        <v>-89.341999999999999</v>
      </c>
      <c r="C2042">
        <v>7391</v>
      </c>
      <c r="D2042">
        <v>1994000</v>
      </c>
      <c r="E2042">
        <v>1096</v>
      </c>
      <c r="F2042" s="3">
        <v>1116.872214512631</v>
      </c>
    </row>
    <row r="2043" spans="1:6">
      <c r="A2043">
        <v>25</v>
      </c>
      <c r="B2043">
        <v>-89.234999999999999</v>
      </c>
      <c r="C2043">
        <v>7391</v>
      </c>
      <c r="D2043">
        <v>1994000</v>
      </c>
      <c r="E2043">
        <v>1108</v>
      </c>
      <c r="F2043" s="3">
        <v>1102.9825753211715</v>
      </c>
    </row>
    <row r="2044" spans="1:6">
      <c r="A2044">
        <v>26</v>
      </c>
      <c r="B2044">
        <v>-89.13</v>
      </c>
      <c r="C2044">
        <v>7391</v>
      </c>
      <c r="D2044">
        <v>1994000</v>
      </c>
      <c r="E2044">
        <v>1068</v>
      </c>
      <c r="F2044" s="3">
        <v>1095.4661099816751</v>
      </c>
    </row>
    <row r="2045" spans="1:6">
      <c r="A2045">
        <v>27</v>
      </c>
      <c r="B2045">
        <v>-89.016000000000005</v>
      </c>
      <c r="C2045">
        <v>7391</v>
      </c>
      <c r="D2045">
        <v>1994000</v>
      </c>
      <c r="E2045">
        <v>1107</v>
      </c>
      <c r="F2045" s="3">
        <v>1092.5266387734978</v>
      </c>
    </row>
    <row r="2046" spans="1:6">
      <c r="A2046">
        <v>28</v>
      </c>
      <c r="B2046">
        <v>-88.896000000000001</v>
      </c>
      <c r="C2046">
        <v>7391</v>
      </c>
      <c r="D2046">
        <v>1994000</v>
      </c>
      <c r="E2046">
        <v>1116</v>
      </c>
      <c r="F2046" s="3">
        <v>1093.4377549007472</v>
      </c>
    </row>
    <row r="2047" spans="1:6">
      <c r="A2047">
        <v>29</v>
      </c>
      <c r="B2047">
        <v>-88.790999999999997</v>
      </c>
      <c r="C2047">
        <v>7391</v>
      </c>
      <c r="D2047">
        <v>1994000</v>
      </c>
      <c r="E2047">
        <v>1111</v>
      </c>
      <c r="F2047" s="3">
        <v>1096.3284802422315</v>
      </c>
    </row>
    <row r="2048" spans="1:6">
      <c r="A2048">
        <v>30</v>
      </c>
      <c r="B2048">
        <v>-88.671999999999997</v>
      </c>
      <c r="C2048">
        <v>7391</v>
      </c>
      <c r="D2048">
        <v>1994000</v>
      </c>
      <c r="E2048">
        <v>1070</v>
      </c>
      <c r="F2048" s="3">
        <v>1100.9406899779108</v>
      </c>
    </row>
    <row r="2049" spans="1:5">
      <c r="A2049">
        <v>31</v>
      </c>
      <c r="B2049">
        <v>-88.56</v>
      </c>
      <c r="C2049">
        <v>7391</v>
      </c>
      <c r="D2049">
        <v>1994000</v>
      </c>
      <c r="E2049">
        <v>1075</v>
      </c>
    </row>
    <row r="2050" spans="1:5">
      <c r="A2050">
        <v>32</v>
      </c>
      <c r="B2050">
        <v>-88.451999999999998</v>
      </c>
      <c r="C2050">
        <v>7391</v>
      </c>
      <c r="D2050">
        <v>1994000</v>
      </c>
      <c r="E2050">
        <v>1103</v>
      </c>
    </row>
    <row r="2051" spans="1:5">
      <c r="A2051" t="s">
        <v>0</v>
      </c>
    </row>
    <row r="2052" spans="1:5">
      <c r="A2052" t="s">
        <v>0</v>
      </c>
    </row>
    <row r="2053" spans="1:5">
      <c r="A2053" t="s">
        <v>0</v>
      </c>
    </row>
    <row r="2054" spans="1:5">
      <c r="A2054" t="s">
        <v>0</v>
      </c>
    </row>
    <row r="2055" spans="1:5">
      <c r="A2055" t="s">
        <v>202</v>
      </c>
    </row>
    <row r="2056" spans="1:5">
      <c r="A2056" t="s">
        <v>166</v>
      </c>
    </row>
    <row r="2057" spans="1:5">
      <c r="A2057" t="s">
        <v>3</v>
      </c>
    </row>
    <row r="2058" spans="1:5">
      <c r="A2058" t="s">
        <v>4</v>
      </c>
    </row>
    <row r="2059" spans="1:5">
      <c r="A2059" t="s">
        <v>5</v>
      </c>
    </row>
    <row r="2060" spans="1:5">
      <c r="A2060" t="s">
        <v>203</v>
      </c>
    </row>
    <row r="2061" spans="1:5">
      <c r="A2061" t="s">
        <v>7</v>
      </c>
    </row>
    <row r="2062" spans="1:5">
      <c r="A2062" t="s">
        <v>8</v>
      </c>
    </row>
    <row r="2063" spans="1:5">
      <c r="A2063" t="s">
        <v>9</v>
      </c>
    </row>
    <row r="2064" spans="1:5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59</v>
      </c>
      <c r="B2068" t="s">
        <v>38</v>
      </c>
      <c r="C2068" t="s">
        <v>41</v>
      </c>
      <c r="D2068" t="s">
        <v>58</v>
      </c>
      <c r="E2068" t="s">
        <v>57</v>
      </c>
      <c r="F2068" t="s">
        <v>78</v>
      </c>
    </row>
    <row r="2069" spans="1:10">
      <c r="A2069">
        <v>1</v>
      </c>
      <c r="B2069">
        <v>-91.947999999999993</v>
      </c>
      <c r="C2069">
        <v>5534</v>
      </c>
      <c r="D2069">
        <v>1496000</v>
      </c>
      <c r="E2069">
        <v>602</v>
      </c>
      <c r="J2069" t="s">
        <v>208</v>
      </c>
    </row>
    <row r="2070" spans="1:10">
      <c r="A2070">
        <v>2</v>
      </c>
      <c r="B2070">
        <v>-91.838999999999999</v>
      </c>
      <c r="C2070">
        <v>5534</v>
      </c>
      <c r="D2070">
        <v>1496000</v>
      </c>
      <c r="E2070">
        <v>610</v>
      </c>
    </row>
    <row r="2071" spans="1:10">
      <c r="A2071">
        <v>3</v>
      </c>
      <c r="B2071">
        <v>-91.724000000000004</v>
      </c>
      <c r="C2071">
        <v>5534</v>
      </c>
      <c r="D2071">
        <v>1496000</v>
      </c>
      <c r="E2071">
        <v>623</v>
      </c>
    </row>
    <row r="2072" spans="1:10">
      <c r="A2072">
        <v>4</v>
      </c>
      <c r="B2072">
        <v>-91.611999999999995</v>
      </c>
      <c r="C2072">
        <v>5534</v>
      </c>
      <c r="D2072">
        <v>1496000</v>
      </c>
      <c r="E2072">
        <v>696</v>
      </c>
      <c r="F2072" s="3">
        <v>726.97613816253261</v>
      </c>
    </row>
    <row r="2073" spans="1:10">
      <c r="A2073">
        <v>5</v>
      </c>
      <c r="B2073">
        <v>-91.5</v>
      </c>
      <c r="C2073">
        <v>5534</v>
      </c>
      <c r="D2073">
        <v>1496000</v>
      </c>
      <c r="E2073">
        <v>748</v>
      </c>
      <c r="F2073" s="3">
        <v>732.38099490533091</v>
      </c>
    </row>
    <row r="2074" spans="1:10">
      <c r="A2074">
        <v>6</v>
      </c>
      <c r="B2074">
        <v>-91.394000000000005</v>
      </c>
      <c r="C2074">
        <v>5534</v>
      </c>
      <c r="D2074">
        <v>1496000</v>
      </c>
      <c r="E2074">
        <v>786</v>
      </c>
      <c r="F2074" s="3">
        <v>738.90350317481364</v>
      </c>
    </row>
    <row r="2075" spans="1:10">
      <c r="A2075">
        <v>7</v>
      </c>
      <c r="B2075">
        <v>-91.281000000000006</v>
      </c>
      <c r="C2075">
        <v>5534</v>
      </c>
      <c r="D2075">
        <v>1496000</v>
      </c>
      <c r="E2075">
        <v>718</v>
      </c>
      <c r="F2075" s="3">
        <v>748.18637750208961</v>
      </c>
    </row>
    <row r="2076" spans="1:10">
      <c r="A2076">
        <v>8</v>
      </c>
      <c r="B2076">
        <v>-91.165000000000006</v>
      </c>
      <c r="C2076">
        <v>5534</v>
      </c>
      <c r="D2076">
        <v>1496000</v>
      </c>
      <c r="E2076">
        <v>753</v>
      </c>
      <c r="F2076" s="3">
        <v>761.29252283025505</v>
      </c>
    </row>
    <row r="2077" spans="1:10">
      <c r="A2077">
        <v>9</v>
      </c>
      <c r="B2077">
        <v>-91.049000000000007</v>
      </c>
      <c r="C2077">
        <v>5534</v>
      </c>
      <c r="D2077">
        <v>1496000</v>
      </c>
      <c r="E2077">
        <v>763</v>
      </c>
      <c r="F2077" s="3">
        <v>779.1494694049037</v>
      </c>
    </row>
    <row r="2078" spans="1:10">
      <c r="A2078">
        <v>10</v>
      </c>
      <c r="B2078">
        <v>-90.933999999999997</v>
      </c>
      <c r="C2078">
        <v>5534</v>
      </c>
      <c r="D2078">
        <v>1496000</v>
      </c>
      <c r="E2078">
        <v>829</v>
      </c>
      <c r="F2078" s="3">
        <v>802.33121956799221</v>
      </c>
    </row>
    <row r="2079" spans="1:10">
      <c r="A2079">
        <v>11</v>
      </c>
      <c r="B2079">
        <v>-90.823999999999998</v>
      </c>
      <c r="C2079">
        <v>5534</v>
      </c>
      <c r="D2079">
        <v>1496000</v>
      </c>
      <c r="E2079">
        <v>869</v>
      </c>
      <c r="F2079" s="3">
        <v>829.63716555803285</v>
      </c>
    </row>
    <row r="2080" spans="1:10">
      <c r="A2080">
        <v>12</v>
      </c>
      <c r="B2080">
        <v>-90.709000000000003</v>
      </c>
      <c r="C2080">
        <v>5534</v>
      </c>
      <c r="D2080">
        <v>1496000</v>
      </c>
      <c r="E2080">
        <v>881</v>
      </c>
      <c r="F2080" s="3">
        <v>862.46889459900012</v>
      </c>
    </row>
    <row r="2081" spans="1:6">
      <c r="A2081">
        <v>13</v>
      </c>
      <c r="B2081">
        <v>-90.594999999999999</v>
      </c>
      <c r="C2081">
        <v>5534</v>
      </c>
      <c r="D2081">
        <v>1496000</v>
      </c>
      <c r="E2081">
        <v>862</v>
      </c>
      <c r="F2081" s="3">
        <v>896.95238229252095</v>
      </c>
    </row>
    <row r="2082" spans="1:6">
      <c r="A2082">
        <v>14</v>
      </c>
      <c r="B2082">
        <v>-90.486999999999995</v>
      </c>
      <c r="C2082">
        <v>5534</v>
      </c>
      <c r="D2082">
        <v>1496000</v>
      </c>
      <c r="E2082">
        <v>900</v>
      </c>
      <c r="F2082" s="3">
        <v>928.20459982381431</v>
      </c>
    </row>
    <row r="2083" spans="1:6">
      <c r="A2083">
        <v>15</v>
      </c>
      <c r="B2083">
        <v>-90.372</v>
      </c>
      <c r="C2083">
        <v>5534</v>
      </c>
      <c r="D2083">
        <v>1496000</v>
      </c>
      <c r="E2083">
        <v>950</v>
      </c>
      <c r="F2083" s="3">
        <v>956.00844690135614</v>
      </c>
    </row>
    <row r="2084" spans="1:6">
      <c r="A2084">
        <v>16</v>
      </c>
      <c r="B2084">
        <v>-90.256</v>
      </c>
      <c r="C2084">
        <v>5534</v>
      </c>
      <c r="D2084">
        <v>1496000</v>
      </c>
      <c r="E2084">
        <v>990</v>
      </c>
      <c r="F2084" s="3">
        <v>974.51601164607337</v>
      </c>
    </row>
    <row r="2085" spans="1:6">
      <c r="A2085">
        <v>17</v>
      </c>
      <c r="B2085">
        <v>-90.14</v>
      </c>
      <c r="C2085">
        <v>5534</v>
      </c>
      <c r="D2085">
        <v>1496000</v>
      </c>
      <c r="E2085">
        <v>979</v>
      </c>
      <c r="F2085" s="3">
        <v>980.86906516866679</v>
      </c>
    </row>
    <row r="2086" spans="1:6">
      <c r="A2086">
        <v>18</v>
      </c>
      <c r="B2086">
        <v>-90.025000000000006</v>
      </c>
      <c r="C2086">
        <v>5534</v>
      </c>
      <c r="D2086">
        <v>1496000</v>
      </c>
      <c r="E2086">
        <v>970</v>
      </c>
      <c r="F2086" s="3">
        <v>974.68338538382932</v>
      </c>
    </row>
    <row r="2087" spans="1:6">
      <c r="A2087">
        <v>19</v>
      </c>
      <c r="B2087">
        <v>-89.918999999999997</v>
      </c>
      <c r="C2087">
        <v>5534</v>
      </c>
      <c r="D2087">
        <v>1496000</v>
      </c>
      <c r="E2087">
        <v>986</v>
      </c>
      <c r="F2087" s="3">
        <v>959.406619090969</v>
      </c>
    </row>
    <row r="2088" spans="1:6">
      <c r="A2088">
        <v>20</v>
      </c>
      <c r="B2088">
        <v>-89.805999999999997</v>
      </c>
      <c r="C2088">
        <v>5534</v>
      </c>
      <c r="D2088">
        <v>1496000</v>
      </c>
      <c r="E2088">
        <v>929</v>
      </c>
      <c r="F2088" s="3">
        <v>936.02523942893504</v>
      </c>
    </row>
    <row r="2089" spans="1:6">
      <c r="A2089">
        <v>21</v>
      </c>
      <c r="B2089">
        <v>-89.691000000000003</v>
      </c>
      <c r="C2089">
        <v>5534</v>
      </c>
      <c r="D2089">
        <v>1496000</v>
      </c>
      <c r="E2089">
        <v>915</v>
      </c>
      <c r="F2089" s="3">
        <v>908.68674501516523</v>
      </c>
    </row>
    <row r="2090" spans="1:6">
      <c r="A2090">
        <v>22</v>
      </c>
      <c r="B2090">
        <v>-89.576999999999998</v>
      </c>
      <c r="C2090">
        <v>5534</v>
      </c>
      <c r="D2090">
        <v>1496000</v>
      </c>
      <c r="E2090">
        <v>915</v>
      </c>
      <c r="F2090" s="3">
        <v>881.95656857845199</v>
      </c>
    </row>
    <row r="2091" spans="1:6">
      <c r="A2091">
        <v>23</v>
      </c>
      <c r="B2091">
        <v>-89.457999999999998</v>
      </c>
      <c r="C2091">
        <v>5534</v>
      </c>
      <c r="D2091">
        <v>1496000</v>
      </c>
      <c r="E2091">
        <v>827</v>
      </c>
      <c r="F2091" s="3">
        <v>857.66062715227918</v>
      </c>
    </row>
    <row r="2092" spans="1:6">
      <c r="A2092">
        <v>24</v>
      </c>
      <c r="B2092">
        <v>-89.341999999999999</v>
      </c>
      <c r="C2092">
        <v>5534</v>
      </c>
      <c r="D2092">
        <v>1496000</v>
      </c>
      <c r="E2092">
        <v>805</v>
      </c>
      <c r="F2092" s="3">
        <v>839.29622403857718</v>
      </c>
    </row>
    <row r="2093" spans="1:6">
      <c r="A2093">
        <v>25</v>
      </c>
      <c r="B2093">
        <v>-89.234999999999999</v>
      </c>
      <c r="C2093">
        <v>5534</v>
      </c>
      <c r="D2093">
        <v>1496000</v>
      </c>
      <c r="E2093">
        <v>813</v>
      </c>
      <c r="F2093" s="3">
        <v>827.39602095473299</v>
      </c>
    </row>
    <row r="2094" spans="1:6">
      <c r="A2094">
        <v>26</v>
      </c>
      <c r="B2094">
        <v>-89.13</v>
      </c>
      <c r="C2094">
        <v>5534</v>
      </c>
      <c r="D2094">
        <v>1496000</v>
      </c>
      <c r="E2094">
        <v>834</v>
      </c>
      <c r="F2094" s="3">
        <v>820.0194268239718</v>
      </c>
    </row>
    <row r="2095" spans="1:6">
      <c r="A2095">
        <v>27</v>
      </c>
      <c r="B2095">
        <v>-89.016000000000005</v>
      </c>
      <c r="C2095">
        <v>5534</v>
      </c>
      <c r="D2095">
        <v>1496000</v>
      </c>
      <c r="E2095">
        <v>834</v>
      </c>
      <c r="F2095" s="3">
        <v>815.93965186150717</v>
      </c>
    </row>
    <row r="2096" spans="1:6">
      <c r="A2096">
        <v>28</v>
      </c>
      <c r="B2096">
        <v>-88.896000000000001</v>
      </c>
      <c r="C2096">
        <v>5534</v>
      </c>
      <c r="D2096">
        <v>1496000</v>
      </c>
      <c r="E2096">
        <v>815</v>
      </c>
      <c r="F2096" s="3">
        <v>814.87704833928854</v>
      </c>
    </row>
    <row r="2097" spans="1:6">
      <c r="A2097">
        <v>29</v>
      </c>
      <c r="B2097">
        <v>-88.790999999999997</v>
      </c>
      <c r="C2097">
        <v>5534</v>
      </c>
      <c r="D2097">
        <v>1496000</v>
      </c>
      <c r="E2097">
        <v>822</v>
      </c>
      <c r="F2097" s="3">
        <v>815.76418677694267</v>
      </c>
    </row>
    <row r="2098" spans="1:6">
      <c r="A2098">
        <v>30</v>
      </c>
      <c r="B2098">
        <v>-88.671999999999997</v>
      </c>
      <c r="C2098">
        <v>5534</v>
      </c>
      <c r="D2098">
        <v>1496000</v>
      </c>
      <c r="E2098">
        <v>816</v>
      </c>
      <c r="F2098" s="3">
        <v>818.0219839089483</v>
      </c>
    </row>
    <row r="2099" spans="1:6">
      <c r="A2099">
        <v>31</v>
      </c>
      <c r="B2099">
        <v>-88.56</v>
      </c>
      <c r="C2099">
        <v>5534</v>
      </c>
      <c r="D2099">
        <v>1496000</v>
      </c>
      <c r="E2099">
        <v>829</v>
      </c>
    </row>
    <row r="2100" spans="1:6">
      <c r="A2100">
        <v>32</v>
      </c>
      <c r="B2100">
        <v>-88.451999999999998</v>
      </c>
      <c r="C2100">
        <v>5534</v>
      </c>
      <c r="D2100">
        <v>1496000</v>
      </c>
      <c r="E2100">
        <v>858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204</v>
      </c>
    </row>
    <row r="2106" spans="1:6">
      <c r="A2106" t="s">
        <v>166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59</v>
      </c>
      <c r="B2118" t="s">
        <v>38</v>
      </c>
      <c r="C2118" t="s">
        <v>41</v>
      </c>
      <c r="D2118" t="s">
        <v>58</v>
      </c>
      <c r="E2118" t="s">
        <v>57</v>
      </c>
      <c r="F2118" t="s">
        <v>78</v>
      </c>
    </row>
    <row r="2119" spans="1:10">
      <c r="A2119">
        <v>1</v>
      </c>
      <c r="B2119">
        <v>-91.947999999999993</v>
      </c>
      <c r="C2119">
        <v>5537</v>
      </c>
      <c r="D2119">
        <v>1496000</v>
      </c>
      <c r="E2119">
        <v>665</v>
      </c>
      <c r="J2119" t="s">
        <v>209</v>
      </c>
    </row>
    <row r="2120" spans="1:10">
      <c r="A2120">
        <v>2</v>
      </c>
      <c r="B2120">
        <v>-91.838999999999999</v>
      </c>
      <c r="C2120">
        <v>5537</v>
      </c>
      <c r="D2120">
        <v>1496000</v>
      </c>
      <c r="E2120">
        <v>651</v>
      </c>
    </row>
    <row r="2121" spans="1:10">
      <c r="A2121">
        <v>3</v>
      </c>
      <c r="B2121">
        <v>-91.724000000000004</v>
      </c>
      <c r="C2121">
        <v>5537</v>
      </c>
      <c r="D2121">
        <v>1496000</v>
      </c>
      <c r="E2121">
        <v>672</v>
      </c>
    </row>
    <row r="2122" spans="1:10">
      <c r="A2122">
        <v>4</v>
      </c>
      <c r="B2122">
        <v>-91.611999999999995</v>
      </c>
      <c r="C2122">
        <v>5537</v>
      </c>
      <c r="D2122">
        <v>1496000</v>
      </c>
      <c r="E2122">
        <v>735</v>
      </c>
      <c r="F2122" s="3">
        <v>720.32101525518988</v>
      </c>
    </row>
    <row r="2123" spans="1:10">
      <c r="A2123">
        <v>5</v>
      </c>
      <c r="B2123">
        <v>-91.5</v>
      </c>
      <c r="C2123">
        <v>5537</v>
      </c>
      <c r="D2123">
        <v>1496000</v>
      </c>
      <c r="E2123">
        <v>701</v>
      </c>
      <c r="F2123" s="3">
        <v>725.54680095306946</v>
      </c>
    </row>
    <row r="2124" spans="1:10">
      <c r="A2124">
        <v>6</v>
      </c>
      <c r="B2124">
        <v>-91.394000000000005</v>
      </c>
      <c r="C2124">
        <v>5537</v>
      </c>
      <c r="D2124">
        <v>1496000</v>
      </c>
      <c r="E2124">
        <v>728</v>
      </c>
      <c r="F2124" s="3">
        <v>731.66821613385298</v>
      </c>
    </row>
    <row r="2125" spans="1:10">
      <c r="A2125">
        <v>7</v>
      </c>
      <c r="B2125">
        <v>-91.281000000000006</v>
      </c>
      <c r="C2125">
        <v>5537</v>
      </c>
      <c r="D2125">
        <v>1496000</v>
      </c>
      <c r="E2125">
        <v>781</v>
      </c>
      <c r="F2125" s="3">
        <v>740.18371041155854</v>
      </c>
    </row>
    <row r="2126" spans="1:10">
      <c r="A2126">
        <v>8</v>
      </c>
      <c r="B2126">
        <v>-91.165000000000006</v>
      </c>
      <c r="C2126">
        <v>5537</v>
      </c>
      <c r="D2126">
        <v>1496000</v>
      </c>
      <c r="E2126">
        <v>738</v>
      </c>
      <c r="F2126" s="3">
        <v>752.05957408010534</v>
      </c>
    </row>
    <row r="2127" spans="1:10">
      <c r="A2127">
        <v>9</v>
      </c>
      <c r="B2127">
        <v>-91.049000000000007</v>
      </c>
      <c r="C2127">
        <v>5537</v>
      </c>
      <c r="D2127">
        <v>1496000</v>
      </c>
      <c r="E2127">
        <v>738</v>
      </c>
      <c r="F2127" s="3">
        <v>768.22908520887324</v>
      </c>
    </row>
    <row r="2128" spans="1:10">
      <c r="A2128">
        <v>10</v>
      </c>
      <c r="B2128">
        <v>-90.933999999999997</v>
      </c>
      <c r="C2128">
        <v>5537</v>
      </c>
      <c r="D2128">
        <v>1496000</v>
      </c>
      <c r="E2128">
        <v>820</v>
      </c>
      <c r="F2128" s="3">
        <v>789.40748237875914</v>
      </c>
    </row>
    <row r="2129" spans="1:6">
      <c r="A2129">
        <v>11</v>
      </c>
      <c r="B2129">
        <v>-90.823999999999998</v>
      </c>
      <c r="C2129">
        <v>5537</v>
      </c>
      <c r="D2129">
        <v>1496000</v>
      </c>
      <c r="E2129">
        <v>812</v>
      </c>
      <c r="F2129" s="3">
        <v>814.75319971335659</v>
      </c>
    </row>
    <row r="2130" spans="1:6">
      <c r="A2130">
        <v>12</v>
      </c>
      <c r="B2130">
        <v>-90.709000000000003</v>
      </c>
      <c r="C2130">
        <v>5537</v>
      </c>
      <c r="D2130">
        <v>1496000</v>
      </c>
      <c r="E2130">
        <v>829</v>
      </c>
      <c r="F2130" s="3">
        <v>845.91524114136655</v>
      </c>
    </row>
    <row r="2131" spans="1:6">
      <c r="A2131">
        <v>13</v>
      </c>
      <c r="B2131">
        <v>-90.594999999999999</v>
      </c>
      <c r="C2131">
        <v>5537</v>
      </c>
      <c r="D2131">
        <v>1496000</v>
      </c>
      <c r="E2131">
        <v>888</v>
      </c>
      <c r="F2131" s="3">
        <v>879.63000825189499</v>
      </c>
    </row>
    <row r="2132" spans="1:6">
      <c r="A2132">
        <v>14</v>
      </c>
      <c r="B2132">
        <v>-90.486999999999995</v>
      </c>
      <c r="C2132">
        <v>5537</v>
      </c>
      <c r="D2132">
        <v>1496000</v>
      </c>
      <c r="E2132">
        <v>886</v>
      </c>
      <c r="F2132" s="3">
        <v>911.37428163169136</v>
      </c>
    </row>
    <row r="2133" spans="1:6">
      <c r="A2133">
        <v>15</v>
      </c>
      <c r="B2133">
        <v>-90.372</v>
      </c>
      <c r="C2133">
        <v>5537</v>
      </c>
      <c r="D2133">
        <v>1496000</v>
      </c>
      <c r="E2133">
        <v>978</v>
      </c>
      <c r="F2133" s="3">
        <v>941.2312226581206</v>
      </c>
    </row>
    <row r="2134" spans="1:6">
      <c r="A2134">
        <v>16</v>
      </c>
      <c r="B2134">
        <v>-90.256</v>
      </c>
      <c r="C2134">
        <v>5537</v>
      </c>
      <c r="D2134">
        <v>1496000</v>
      </c>
      <c r="E2134">
        <v>966</v>
      </c>
      <c r="F2134" s="3">
        <v>963.29878627150208</v>
      </c>
    </row>
    <row r="2135" spans="1:6">
      <c r="A2135">
        <v>17</v>
      </c>
      <c r="B2135">
        <v>-90.14</v>
      </c>
      <c r="C2135">
        <v>5537</v>
      </c>
      <c r="D2135">
        <v>1496000</v>
      </c>
      <c r="E2135">
        <v>983</v>
      </c>
      <c r="F2135" s="3">
        <v>974.21935734351621</v>
      </c>
    </row>
    <row r="2136" spans="1:6">
      <c r="A2136">
        <v>18</v>
      </c>
      <c r="B2136">
        <v>-90.025000000000006</v>
      </c>
      <c r="C2136">
        <v>5537</v>
      </c>
      <c r="D2136">
        <v>1496000</v>
      </c>
      <c r="E2136">
        <v>958</v>
      </c>
      <c r="F2136" s="3">
        <v>972.80765619968486</v>
      </c>
    </row>
    <row r="2137" spans="1:6">
      <c r="A2137">
        <v>19</v>
      </c>
      <c r="B2137">
        <v>-89.918999999999997</v>
      </c>
      <c r="C2137">
        <v>5537</v>
      </c>
      <c r="D2137">
        <v>1496000</v>
      </c>
      <c r="E2137">
        <v>978</v>
      </c>
      <c r="F2137" s="3">
        <v>961.45679065609852</v>
      </c>
    </row>
    <row r="2138" spans="1:6">
      <c r="A2138">
        <v>20</v>
      </c>
      <c r="B2138">
        <v>-89.805999999999997</v>
      </c>
      <c r="C2138">
        <v>5537</v>
      </c>
      <c r="D2138">
        <v>1496000</v>
      </c>
      <c r="E2138">
        <v>882</v>
      </c>
      <c r="F2138" s="3">
        <v>941.18252105185229</v>
      </c>
    </row>
    <row r="2139" spans="1:6">
      <c r="A2139">
        <v>21</v>
      </c>
      <c r="B2139">
        <v>-89.691000000000003</v>
      </c>
      <c r="C2139">
        <v>5537</v>
      </c>
      <c r="D2139">
        <v>1496000</v>
      </c>
      <c r="E2139">
        <v>945</v>
      </c>
      <c r="F2139" s="3">
        <v>915.55716688862003</v>
      </c>
    </row>
    <row r="2140" spans="1:6">
      <c r="A2140">
        <v>22</v>
      </c>
      <c r="B2140">
        <v>-89.576999999999998</v>
      </c>
      <c r="C2140">
        <v>5537</v>
      </c>
      <c r="D2140">
        <v>1496000</v>
      </c>
      <c r="E2140">
        <v>932</v>
      </c>
      <c r="F2140" s="3">
        <v>889.11825021302548</v>
      </c>
    </row>
    <row r="2141" spans="1:6">
      <c r="A2141">
        <v>23</v>
      </c>
      <c r="B2141">
        <v>-89.457999999999998</v>
      </c>
      <c r="C2141">
        <v>5537</v>
      </c>
      <c r="D2141">
        <v>1496000</v>
      </c>
      <c r="E2141">
        <v>827</v>
      </c>
      <c r="F2141" s="3">
        <v>863.97606623030606</v>
      </c>
    </row>
    <row r="2142" spans="1:6">
      <c r="A2142">
        <v>24</v>
      </c>
      <c r="B2142">
        <v>-89.341999999999999</v>
      </c>
      <c r="C2142">
        <v>5537</v>
      </c>
      <c r="D2142">
        <v>1496000</v>
      </c>
      <c r="E2142">
        <v>868</v>
      </c>
      <c r="F2142" s="3">
        <v>844.14092855359445</v>
      </c>
    </row>
    <row r="2143" spans="1:6">
      <c r="A2143">
        <v>25</v>
      </c>
      <c r="B2143">
        <v>-89.234999999999999</v>
      </c>
      <c r="C2143">
        <v>5537</v>
      </c>
      <c r="D2143">
        <v>1496000</v>
      </c>
      <c r="E2143">
        <v>805</v>
      </c>
      <c r="F2143" s="3">
        <v>830.72284885008571</v>
      </c>
    </row>
    <row r="2144" spans="1:6">
      <c r="A2144">
        <v>26</v>
      </c>
      <c r="B2144">
        <v>-89.13</v>
      </c>
      <c r="C2144">
        <v>5537</v>
      </c>
      <c r="D2144">
        <v>1496000</v>
      </c>
      <c r="E2144">
        <v>813</v>
      </c>
      <c r="F2144" s="3">
        <v>821.97690842952079</v>
      </c>
    </row>
    <row r="2145" spans="1:6">
      <c r="A2145">
        <v>27</v>
      </c>
      <c r="B2145">
        <v>-89.016000000000005</v>
      </c>
      <c r="C2145">
        <v>5537</v>
      </c>
      <c r="D2145">
        <v>1496000</v>
      </c>
      <c r="E2145">
        <v>888</v>
      </c>
      <c r="F2145" s="3">
        <v>816.71394586995154</v>
      </c>
    </row>
    <row r="2146" spans="1:6">
      <c r="A2146">
        <v>28</v>
      </c>
      <c r="B2146">
        <v>-88.896000000000001</v>
      </c>
      <c r="C2146">
        <v>5537</v>
      </c>
      <c r="D2146">
        <v>1496000</v>
      </c>
      <c r="E2146">
        <v>821</v>
      </c>
      <c r="F2146" s="3">
        <v>814.80510951752035</v>
      </c>
    </row>
    <row r="2147" spans="1:6">
      <c r="A2147">
        <v>29</v>
      </c>
      <c r="B2147">
        <v>-88.790999999999997</v>
      </c>
      <c r="C2147">
        <v>5537</v>
      </c>
      <c r="D2147">
        <v>1496000</v>
      </c>
      <c r="E2147">
        <v>766</v>
      </c>
      <c r="F2147" s="3">
        <v>815.25742126848434</v>
      </c>
    </row>
    <row r="2148" spans="1:6">
      <c r="A2148">
        <v>30</v>
      </c>
      <c r="B2148">
        <v>-88.671999999999997</v>
      </c>
      <c r="C2148">
        <v>5537</v>
      </c>
      <c r="D2148">
        <v>1496000</v>
      </c>
      <c r="E2148">
        <v>825</v>
      </c>
      <c r="F2148" s="3">
        <v>817.28876677383641</v>
      </c>
    </row>
    <row r="2149" spans="1:6">
      <c r="A2149">
        <v>31</v>
      </c>
      <c r="B2149">
        <v>-88.56</v>
      </c>
      <c r="C2149">
        <v>5537</v>
      </c>
      <c r="D2149">
        <v>1496000</v>
      </c>
      <c r="E2149">
        <v>812</v>
      </c>
    </row>
    <row r="2150" spans="1:6">
      <c r="A2150">
        <v>32</v>
      </c>
      <c r="B2150">
        <v>-88.451999999999998</v>
      </c>
      <c r="C2150">
        <v>5537</v>
      </c>
      <c r="D2150">
        <v>1496000</v>
      </c>
      <c r="E2150">
        <v>863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210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211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59</v>
      </c>
      <c r="B2168" t="s">
        <v>38</v>
      </c>
      <c r="C2168" t="s">
        <v>41</v>
      </c>
      <c r="D2168" t="s">
        <v>58</v>
      </c>
      <c r="E2168" t="s">
        <v>57</v>
      </c>
      <c r="F2168" t="s">
        <v>78</v>
      </c>
    </row>
    <row r="2169" spans="1:10">
      <c r="A2169">
        <v>1</v>
      </c>
      <c r="B2169">
        <v>-91.947999999999993</v>
      </c>
      <c r="C2169">
        <v>7384</v>
      </c>
      <c r="D2169">
        <v>1994000</v>
      </c>
      <c r="E2169">
        <v>852</v>
      </c>
      <c r="J2169" t="s">
        <v>234</v>
      </c>
    </row>
    <row r="2170" spans="1:10">
      <c r="A2170">
        <v>2</v>
      </c>
      <c r="B2170">
        <v>-91.838999999999999</v>
      </c>
      <c r="C2170">
        <v>7384</v>
      </c>
      <c r="D2170">
        <v>1994000</v>
      </c>
      <c r="E2170">
        <v>892</v>
      </c>
    </row>
    <row r="2171" spans="1:10">
      <c r="A2171">
        <v>3</v>
      </c>
      <c r="B2171">
        <v>-91.724000000000004</v>
      </c>
      <c r="C2171">
        <v>7384</v>
      </c>
      <c r="D2171">
        <v>1994000</v>
      </c>
      <c r="E2171">
        <v>918</v>
      </c>
    </row>
    <row r="2172" spans="1:10">
      <c r="A2172">
        <v>4</v>
      </c>
      <c r="B2172">
        <v>-91.611999999999995</v>
      </c>
      <c r="C2172">
        <v>7384</v>
      </c>
      <c r="D2172">
        <v>1994000</v>
      </c>
      <c r="E2172">
        <v>967</v>
      </c>
      <c r="F2172" s="3">
        <v>989.48514452877703</v>
      </c>
    </row>
    <row r="2173" spans="1:10">
      <c r="A2173">
        <v>5</v>
      </c>
      <c r="B2173">
        <v>-91.5</v>
      </c>
      <c r="C2173">
        <v>7384</v>
      </c>
      <c r="D2173">
        <v>1994000</v>
      </c>
      <c r="E2173">
        <v>948</v>
      </c>
      <c r="F2173" s="3">
        <v>994.2455544590016</v>
      </c>
    </row>
    <row r="2174" spans="1:10">
      <c r="A2174">
        <v>6</v>
      </c>
      <c r="B2174">
        <v>-91.394000000000005</v>
      </c>
      <c r="C2174">
        <v>7384</v>
      </c>
      <c r="D2174">
        <v>1994000</v>
      </c>
      <c r="E2174">
        <v>1030</v>
      </c>
      <c r="F2174" s="3">
        <v>999.09854205209899</v>
      </c>
    </row>
    <row r="2175" spans="1:10">
      <c r="A2175">
        <v>7</v>
      </c>
      <c r="B2175">
        <v>-91.281000000000006</v>
      </c>
      <c r="C2175">
        <v>7384</v>
      </c>
      <c r="D2175">
        <v>1994000</v>
      </c>
      <c r="E2175">
        <v>1031</v>
      </c>
      <c r="F2175" s="3">
        <v>1005.1859469756635</v>
      </c>
    </row>
    <row r="2176" spans="1:10">
      <c r="A2176">
        <v>8</v>
      </c>
      <c r="B2176">
        <v>-91.165000000000006</v>
      </c>
      <c r="C2176">
        <v>7384</v>
      </c>
      <c r="D2176">
        <v>1994000</v>
      </c>
      <c r="E2176">
        <v>1019</v>
      </c>
      <c r="F2176" s="3">
        <v>1013.6147646693965</v>
      </c>
    </row>
    <row r="2177" spans="1:6">
      <c r="A2177">
        <v>9</v>
      </c>
      <c r="B2177">
        <v>-91.049000000000007</v>
      </c>
      <c r="C2177">
        <v>7384</v>
      </c>
      <c r="D2177">
        <v>1994000</v>
      </c>
      <c r="E2177">
        <v>1007</v>
      </c>
      <c r="F2177" s="3">
        <v>1026.4625273989852</v>
      </c>
    </row>
    <row r="2178" spans="1:6">
      <c r="A2178">
        <v>10</v>
      </c>
      <c r="B2178">
        <v>-90.933999999999997</v>
      </c>
      <c r="C2178">
        <v>7384</v>
      </c>
      <c r="D2178">
        <v>1994000</v>
      </c>
      <c r="E2178">
        <v>1090</v>
      </c>
      <c r="F2178" s="3">
        <v>1046.8347564930641</v>
      </c>
    </row>
    <row r="2179" spans="1:6">
      <c r="A2179">
        <v>11</v>
      </c>
      <c r="B2179">
        <v>-90.823999999999998</v>
      </c>
      <c r="C2179">
        <v>7384</v>
      </c>
      <c r="D2179">
        <v>1994000</v>
      </c>
      <c r="E2179">
        <v>1093</v>
      </c>
      <c r="F2179" s="3">
        <v>1076.9508616745511</v>
      </c>
    </row>
    <row r="2180" spans="1:6">
      <c r="A2180">
        <v>12</v>
      </c>
      <c r="B2180">
        <v>-90.709000000000003</v>
      </c>
      <c r="C2180">
        <v>7384</v>
      </c>
      <c r="D2180">
        <v>1994000</v>
      </c>
      <c r="E2180">
        <v>1115</v>
      </c>
      <c r="F2180" s="3">
        <v>1122.3561405032435</v>
      </c>
    </row>
    <row r="2181" spans="1:6">
      <c r="A2181">
        <v>13</v>
      </c>
      <c r="B2181">
        <v>-90.594999999999999</v>
      </c>
      <c r="C2181">
        <v>7384</v>
      </c>
      <c r="D2181">
        <v>1994000</v>
      </c>
      <c r="E2181">
        <v>1171</v>
      </c>
      <c r="F2181" s="3">
        <v>1181.2077073994699</v>
      </c>
    </row>
    <row r="2182" spans="1:6">
      <c r="A2182">
        <v>14</v>
      </c>
      <c r="B2182">
        <v>-90.486999999999995</v>
      </c>
      <c r="C2182">
        <v>7384</v>
      </c>
      <c r="D2182">
        <v>1994000</v>
      </c>
      <c r="E2182">
        <v>1253</v>
      </c>
      <c r="F2182" s="3">
        <v>1244.9824996280395</v>
      </c>
    </row>
    <row r="2183" spans="1:6">
      <c r="A2183">
        <v>15</v>
      </c>
      <c r="B2183">
        <v>-90.372</v>
      </c>
      <c r="C2183">
        <v>7384</v>
      </c>
      <c r="D2183">
        <v>1994000</v>
      </c>
      <c r="E2183">
        <v>1285</v>
      </c>
      <c r="F2183" s="3">
        <v>1311.2240157438432</v>
      </c>
    </row>
    <row r="2184" spans="1:6">
      <c r="A2184">
        <v>16</v>
      </c>
      <c r="B2184">
        <v>-90.256</v>
      </c>
      <c r="C2184">
        <v>7384</v>
      </c>
      <c r="D2184">
        <v>1994000</v>
      </c>
      <c r="E2184">
        <v>1353</v>
      </c>
      <c r="F2184" s="3">
        <v>1362.4538303066822</v>
      </c>
    </row>
    <row r="2185" spans="1:6">
      <c r="A2185">
        <v>17</v>
      </c>
      <c r="B2185">
        <v>-90.14</v>
      </c>
      <c r="C2185">
        <v>7384</v>
      </c>
      <c r="D2185">
        <v>1994000</v>
      </c>
      <c r="E2185">
        <v>1399</v>
      </c>
      <c r="F2185" s="3">
        <v>1385.6216274494075</v>
      </c>
    </row>
    <row r="2186" spans="1:6">
      <c r="A2186">
        <v>18</v>
      </c>
      <c r="B2186">
        <v>-90.025000000000006</v>
      </c>
      <c r="C2186">
        <v>7384</v>
      </c>
      <c r="D2186">
        <v>1994000</v>
      </c>
      <c r="E2186">
        <v>1406</v>
      </c>
      <c r="F2186" s="3">
        <v>1375.6498851788224</v>
      </c>
    </row>
    <row r="2187" spans="1:6">
      <c r="A2187">
        <v>19</v>
      </c>
      <c r="B2187">
        <v>-89.918999999999997</v>
      </c>
      <c r="C2187">
        <v>7384</v>
      </c>
      <c r="D2187">
        <v>1994000</v>
      </c>
      <c r="E2187">
        <v>1360</v>
      </c>
      <c r="F2187" s="3">
        <v>1340.8490959247072</v>
      </c>
    </row>
    <row r="2188" spans="1:6">
      <c r="A2188">
        <v>20</v>
      </c>
      <c r="B2188">
        <v>-89.805999999999997</v>
      </c>
      <c r="C2188">
        <v>7384</v>
      </c>
      <c r="D2188">
        <v>1994000</v>
      </c>
      <c r="E2188">
        <v>1241</v>
      </c>
      <c r="F2188" s="3">
        <v>1286.9876267574084</v>
      </c>
    </row>
    <row r="2189" spans="1:6">
      <c r="A2189">
        <v>21</v>
      </c>
      <c r="B2189">
        <v>-89.691000000000003</v>
      </c>
      <c r="C2189">
        <v>7384</v>
      </c>
      <c r="D2189">
        <v>1994000</v>
      </c>
      <c r="E2189">
        <v>1220</v>
      </c>
      <c r="F2189" s="3">
        <v>1227.8659736311683</v>
      </c>
    </row>
    <row r="2190" spans="1:6">
      <c r="A2190">
        <v>22</v>
      </c>
      <c r="B2190">
        <v>-89.576999999999998</v>
      </c>
      <c r="C2190">
        <v>7384</v>
      </c>
      <c r="D2190">
        <v>1994000</v>
      </c>
      <c r="E2190">
        <v>1216</v>
      </c>
      <c r="F2190" s="3">
        <v>1176.3932459108144</v>
      </c>
    </row>
    <row r="2191" spans="1:6">
      <c r="A2191">
        <v>23</v>
      </c>
      <c r="B2191">
        <v>-89.457999999999998</v>
      </c>
      <c r="C2191">
        <v>7384</v>
      </c>
      <c r="D2191">
        <v>1994000</v>
      </c>
      <c r="E2191">
        <v>1106</v>
      </c>
      <c r="F2191" s="3">
        <v>1136.8857165652885</v>
      </c>
    </row>
    <row r="2192" spans="1:6">
      <c r="A2192">
        <v>24</v>
      </c>
      <c r="B2192">
        <v>-89.341999999999999</v>
      </c>
      <c r="C2192">
        <v>7384</v>
      </c>
      <c r="D2192">
        <v>1994000</v>
      </c>
      <c r="E2192">
        <v>1091</v>
      </c>
      <c r="F2192" s="3">
        <v>1113.2084070345695</v>
      </c>
    </row>
    <row r="2193" spans="1:6">
      <c r="A2193">
        <v>25</v>
      </c>
      <c r="B2193">
        <v>-89.234999999999999</v>
      </c>
      <c r="C2193">
        <v>7384</v>
      </c>
      <c r="D2193">
        <v>1994000</v>
      </c>
      <c r="E2193">
        <v>1140</v>
      </c>
      <c r="F2193" s="3">
        <v>1101.9932799021378</v>
      </c>
    </row>
    <row r="2194" spans="1:6">
      <c r="A2194">
        <v>26</v>
      </c>
      <c r="B2194">
        <v>-89.13</v>
      </c>
      <c r="C2194">
        <v>7384</v>
      </c>
      <c r="D2194">
        <v>1994000</v>
      </c>
      <c r="E2194">
        <v>1098</v>
      </c>
      <c r="F2194" s="3">
        <v>1097.8592975657516</v>
      </c>
    </row>
    <row r="2195" spans="1:6">
      <c r="A2195">
        <v>27</v>
      </c>
      <c r="B2195">
        <v>-89.016000000000005</v>
      </c>
      <c r="C2195">
        <v>7384</v>
      </c>
      <c r="D2195">
        <v>1994000</v>
      </c>
      <c r="E2195">
        <v>1155</v>
      </c>
      <c r="F2195" s="3">
        <v>1098.0342082897516</v>
      </c>
    </row>
    <row r="2196" spans="1:6">
      <c r="A2196">
        <v>28</v>
      </c>
      <c r="B2196">
        <v>-88.896000000000001</v>
      </c>
      <c r="C2196">
        <v>7384</v>
      </c>
      <c r="D2196">
        <v>1994000</v>
      </c>
      <c r="E2196">
        <v>1104</v>
      </c>
      <c r="F2196" s="3">
        <v>1100.9581086089233</v>
      </c>
    </row>
    <row r="2197" spans="1:6">
      <c r="A2197">
        <v>29</v>
      </c>
      <c r="B2197">
        <v>-88.790999999999997</v>
      </c>
      <c r="C2197">
        <v>7384</v>
      </c>
      <c r="D2197">
        <v>1994000</v>
      </c>
      <c r="E2197">
        <v>1041</v>
      </c>
      <c r="F2197" s="3">
        <v>1104.5743684149556</v>
      </c>
    </row>
    <row r="2198" spans="1:6">
      <c r="A2198">
        <v>30</v>
      </c>
      <c r="B2198">
        <v>-88.671999999999997</v>
      </c>
      <c r="C2198">
        <v>7384</v>
      </c>
      <c r="D2198">
        <v>1994000</v>
      </c>
      <c r="E2198">
        <v>1112</v>
      </c>
      <c r="F2198" s="3">
        <v>1109.1536909878459</v>
      </c>
    </row>
    <row r="2199" spans="1:6">
      <c r="A2199">
        <v>31</v>
      </c>
      <c r="B2199">
        <v>-88.56</v>
      </c>
      <c r="C2199">
        <v>7384</v>
      </c>
      <c r="D2199">
        <v>1994000</v>
      </c>
      <c r="E2199">
        <v>1052</v>
      </c>
    </row>
    <row r="2200" spans="1:6">
      <c r="A2200">
        <v>32</v>
      </c>
      <c r="B2200">
        <v>-88.451999999999998</v>
      </c>
      <c r="C2200">
        <v>7384</v>
      </c>
      <c r="D2200">
        <v>1994000</v>
      </c>
      <c r="E2200">
        <v>1065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212</v>
      </c>
    </row>
    <row r="2206" spans="1:6">
      <c r="A2206" t="s">
        <v>27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213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59</v>
      </c>
      <c r="B2218" t="s">
        <v>38</v>
      </c>
      <c r="C2218" t="s">
        <v>41</v>
      </c>
      <c r="D2218" t="s">
        <v>58</v>
      </c>
      <c r="E2218" t="s">
        <v>57</v>
      </c>
      <c r="F2218" t="s">
        <v>78</v>
      </c>
    </row>
    <row r="2219" spans="1:10">
      <c r="A2219">
        <v>1</v>
      </c>
      <c r="B2219">
        <v>-91.947999999999993</v>
      </c>
      <c r="C2219">
        <v>7396</v>
      </c>
      <c r="D2219">
        <v>1994000</v>
      </c>
      <c r="E2219">
        <v>768</v>
      </c>
      <c r="J2219" t="s">
        <v>235</v>
      </c>
    </row>
    <row r="2220" spans="1:10">
      <c r="A2220">
        <v>2</v>
      </c>
      <c r="B2220">
        <v>-91.838999999999999</v>
      </c>
      <c r="C2220">
        <v>7396</v>
      </c>
      <c r="D2220">
        <v>1994000</v>
      </c>
      <c r="E2220">
        <v>879</v>
      </c>
    </row>
    <row r="2221" spans="1:10">
      <c r="A2221">
        <v>3</v>
      </c>
      <c r="B2221">
        <v>-91.724000000000004</v>
      </c>
      <c r="C2221">
        <v>7396</v>
      </c>
      <c r="D2221">
        <v>1994000</v>
      </c>
      <c r="E2221">
        <v>893</v>
      </c>
    </row>
    <row r="2222" spans="1:10">
      <c r="A2222">
        <v>4</v>
      </c>
      <c r="B2222">
        <v>-91.611999999999995</v>
      </c>
      <c r="C2222">
        <v>7396</v>
      </c>
      <c r="D2222">
        <v>1994000</v>
      </c>
      <c r="E2222">
        <v>1001</v>
      </c>
      <c r="F2222" s="3">
        <v>989.64812444967902</v>
      </c>
    </row>
    <row r="2223" spans="1:10">
      <c r="A2223">
        <v>5</v>
      </c>
      <c r="B2223">
        <v>-91.5</v>
      </c>
      <c r="C2223">
        <v>7396</v>
      </c>
      <c r="D2223">
        <v>1994000</v>
      </c>
      <c r="E2223">
        <v>966</v>
      </c>
      <c r="F2223" s="3">
        <v>995.01500977697231</v>
      </c>
    </row>
    <row r="2224" spans="1:10">
      <c r="A2224">
        <v>6</v>
      </c>
      <c r="B2224">
        <v>-91.394000000000005</v>
      </c>
      <c r="C2224">
        <v>7396</v>
      </c>
      <c r="D2224">
        <v>1994000</v>
      </c>
      <c r="E2224">
        <v>971</v>
      </c>
      <c r="F2224" s="3">
        <v>1000.4264703510275</v>
      </c>
    </row>
    <row r="2225" spans="1:6">
      <c r="A2225">
        <v>7</v>
      </c>
      <c r="B2225">
        <v>-91.281000000000006</v>
      </c>
      <c r="C2225">
        <v>7396</v>
      </c>
      <c r="D2225">
        <v>1994000</v>
      </c>
      <c r="E2225">
        <v>1044</v>
      </c>
      <c r="F2225" s="3">
        <v>1007.0674519797079</v>
      </c>
    </row>
    <row r="2226" spans="1:6">
      <c r="A2226">
        <v>8</v>
      </c>
      <c r="B2226">
        <v>-91.165000000000006</v>
      </c>
      <c r="C2226">
        <v>7396</v>
      </c>
      <c r="D2226">
        <v>1994000</v>
      </c>
      <c r="E2226">
        <v>1043</v>
      </c>
      <c r="F2226" s="3">
        <v>1015.9716946030777</v>
      </c>
    </row>
    <row r="2227" spans="1:6">
      <c r="A2227">
        <v>9</v>
      </c>
      <c r="B2227">
        <v>-91.049000000000007</v>
      </c>
      <c r="C2227">
        <v>7396</v>
      </c>
      <c r="D2227">
        <v>1994000</v>
      </c>
      <c r="E2227">
        <v>1022</v>
      </c>
      <c r="F2227" s="3">
        <v>1029.1427066617944</v>
      </c>
    </row>
    <row r="2228" spans="1:6">
      <c r="A2228">
        <v>10</v>
      </c>
      <c r="B2228">
        <v>-90.933999999999997</v>
      </c>
      <c r="C2228">
        <v>7396</v>
      </c>
      <c r="D2228">
        <v>1994000</v>
      </c>
      <c r="E2228">
        <v>1053</v>
      </c>
      <c r="F2228" s="3">
        <v>1049.6825750766809</v>
      </c>
    </row>
    <row r="2229" spans="1:6">
      <c r="A2229">
        <v>11</v>
      </c>
      <c r="B2229">
        <v>-90.823999999999998</v>
      </c>
      <c r="C2229">
        <v>7396</v>
      </c>
      <c r="D2229">
        <v>1994000</v>
      </c>
      <c r="E2229">
        <v>1060</v>
      </c>
      <c r="F2229" s="3">
        <v>1079.9859311165035</v>
      </c>
    </row>
    <row r="2230" spans="1:6">
      <c r="A2230">
        <v>12</v>
      </c>
      <c r="B2230">
        <v>-90.709000000000003</v>
      </c>
      <c r="C2230">
        <v>7396</v>
      </c>
      <c r="D2230">
        <v>1994000</v>
      </c>
      <c r="E2230">
        <v>1100</v>
      </c>
      <c r="F2230" s="3">
        <v>1126.1304839083716</v>
      </c>
    </row>
    <row r="2231" spans="1:6">
      <c r="A2231">
        <v>13</v>
      </c>
      <c r="B2231">
        <v>-90.594999999999999</v>
      </c>
      <c r="C2231">
        <v>7396</v>
      </c>
      <c r="D2231">
        <v>1994000</v>
      </c>
      <c r="E2231">
        <v>1233</v>
      </c>
      <c r="F2231" s="3">
        <v>1187.1874469093398</v>
      </c>
    </row>
    <row r="2232" spans="1:6">
      <c r="A2232">
        <v>14</v>
      </c>
      <c r="B2232">
        <v>-90.486999999999995</v>
      </c>
      <c r="C2232">
        <v>7396</v>
      </c>
      <c r="D2232">
        <v>1994000</v>
      </c>
      <c r="E2232">
        <v>1255</v>
      </c>
      <c r="F2232" s="3">
        <v>1255.4295573802754</v>
      </c>
    </row>
    <row r="2233" spans="1:6">
      <c r="A2233">
        <v>15</v>
      </c>
      <c r="B2233">
        <v>-90.372</v>
      </c>
      <c r="C2233">
        <v>7396</v>
      </c>
      <c r="D2233">
        <v>1994000</v>
      </c>
      <c r="E2233">
        <v>1303</v>
      </c>
      <c r="F2233" s="3">
        <v>1329.7277428489804</v>
      </c>
    </row>
    <row r="2234" spans="1:6">
      <c r="A2234">
        <v>16</v>
      </c>
      <c r="B2234">
        <v>-90.256</v>
      </c>
      <c r="C2234">
        <v>7396</v>
      </c>
      <c r="D2234">
        <v>1994000</v>
      </c>
      <c r="E2234">
        <v>1407</v>
      </c>
      <c r="F2234" s="3">
        <v>1392.2348753711376</v>
      </c>
    </row>
    <row r="2235" spans="1:6">
      <c r="A2235">
        <v>17</v>
      </c>
      <c r="B2235">
        <v>-90.14</v>
      </c>
      <c r="C2235">
        <v>7396</v>
      </c>
      <c r="D2235">
        <v>1994000</v>
      </c>
      <c r="E2235">
        <v>1419</v>
      </c>
      <c r="F2235" s="3">
        <v>1427.9893797124835</v>
      </c>
    </row>
    <row r="2236" spans="1:6">
      <c r="A2236">
        <v>18</v>
      </c>
      <c r="B2236">
        <v>-90.025000000000006</v>
      </c>
      <c r="C2236">
        <v>7396</v>
      </c>
      <c r="D2236">
        <v>1994000</v>
      </c>
      <c r="E2236">
        <v>1422</v>
      </c>
      <c r="F2236" s="3">
        <v>1428.7968198518779</v>
      </c>
    </row>
    <row r="2237" spans="1:6">
      <c r="A2237">
        <v>19</v>
      </c>
      <c r="B2237">
        <v>-89.918999999999997</v>
      </c>
      <c r="C2237">
        <v>7396</v>
      </c>
      <c r="D2237">
        <v>1994000</v>
      </c>
      <c r="E2237">
        <v>1455</v>
      </c>
      <c r="F2237" s="3">
        <v>1399.89214392758</v>
      </c>
    </row>
    <row r="2238" spans="1:6">
      <c r="A2238">
        <v>20</v>
      </c>
      <c r="B2238">
        <v>-89.805999999999997</v>
      </c>
      <c r="C2238">
        <v>7396</v>
      </c>
      <c r="D2238">
        <v>1994000</v>
      </c>
      <c r="E2238">
        <v>1321</v>
      </c>
      <c r="F2238" s="3">
        <v>1346.6001712632603</v>
      </c>
    </row>
    <row r="2239" spans="1:6">
      <c r="A2239">
        <v>21</v>
      </c>
      <c r="B2239">
        <v>-89.691000000000003</v>
      </c>
      <c r="C2239">
        <v>7396</v>
      </c>
      <c r="D2239">
        <v>1994000</v>
      </c>
      <c r="E2239">
        <v>1279</v>
      </c>
      <c r="F2239" s="3">
        <v>1282.4012306024438</v>
      </c>
    </row>
    <row r="2240" spans="1:6">
      <c r="A2240">
        <v>22</v>
      </c>
      <c r="B2240">
        <v>-89.576999999999998</v>
      </c>
      <c r="C2240">
        <v>7396</v>
      </c>
      <c r="D2240">
        <v>1994000</v>
      </c>
      <c r="E2240">
        <v>1165</v>
      </c>
      <c r="F2240" s="3">
        <v>1222.3052814133123</v>
      </c>
    </row>
    <row r="2241" spans="1:6">
      <c r="A2241">
        <v>23</v>
      </c>
      <c r="B2241">
        <v>-89.457999999999998</v>
      </c>
      <c r="C2241">
        <v>7396</v>
      </c>
      <c r="D2241">
        <v>1994000</v>
      </c>
      <c r="E2241">
        <v>1191</v>
      </c>
      <c r="F2241" s="3">
        <v>1172.8433845449706</v>
      </c>
    </row>
    <row r="2242" spans="1:6">
      <c r="A2242">
        <v>24</v>
      </c>
      <c r="B2242">
        <v>-89.341999999999999</v>
      </c>
      <c r="C2242">
        <v>7396</v>
      </c>
      <c r="D2242">
        <v>1994000</v>
      </c>
      <c r="E2242">
        <v>1204</v>
      </c>
      <c r="F2242" s="3">
        <v>1140.7920610845599</v>
      </c>
    </row>
    <row r="2243" spans="1:6">
      <c r="A2243">
        <v>25</v>
      </c>
      <c r="B2243">
        <v>-89.234999999999999</v>
      </c>
      <c r="C2243">
        <v>7396</v>
      </c>
      <c r="D2243">
        <v>1994000</v>
      </c>
      <c r="E2243">
        <v>1130</v>
      </c>
      <c r="F2243" s="3">
        <v>1123.9798067924692</v>
      </c>
    </row>
    <row r="2244" spans="1:6">
      <c r="A2244">
        <v>26</v>
      </c>
      <c r="B2244">
        <v>-89.13</v>
      </c>
      <c r="C2244">
        <v>7396</v>
      </c>
      <c r="D2244">
        <v>1994000</v>
      </c>
      <c r="E2244">
        <v>1121</v>
      </c>
      <c r="F2244" s="3">
        <v>1116.3920191779064</v>
      </c>
    </row>
    <row r="2245" spans="1:6">
      <c r="A2245">
        <v>27</v>
      </c>
      <c r="B2245">
        <v>-89.016000000000005</v>
      </c>
      <c r="C2245">
        <v>7396</v>
      </c>
      <c r="D2245">
        <v>1994000</v>
      </c>
      <c r="E2245">
        <v>1130</v>
      </c>
      <c r="F2245" s="3">
        <v>1114.642412192341</v>
      </c>
    </row>
    <row r="2246" spans="1:6">
      <c r="A2246">
        <v>28</v>
      </c>
      <c r="B2246">
        <v>-88.896000000000001</v>
      </c>
      <c r="C2246">
        <v>7396</v>
      </c>
      <c r="D2246">
        <v>1994000</v>
      </c>
      <c r="E2246">
        <v>1121</v>
      </c>
      <c r="F2246" s="3">
        <v>1116.8923011298377</v>
      </c>
    </row>
    <row r="2247" spans="1:6">
      <c r="A2247">
        <v>29</v>
      </c>
      <c r="B2247">
        <v>-88.790999999999997</v>
      </c>
      <c r="C2247">
        <v>7396</v>
      </c>
      <c r="D2247">
        <v>1994000</v>
      </c>
      <c r="E2247">
        <v>1152</v>
      </c>
      <c r="F2247" s="3">
        <v>1120.5591577853547</v>
      </c>
    </row>
    <row r="2248" spans="1:6">
      <c r="A2248">
        <v>30</v>
      </c>
      <c r="B2248">
        <v>-88.671999999999997</v>
      </c>
      <c r="C2248">
        <v>7396</v>
      </c>
      <c r="D2248">
        <v>1994000</v>
      </c>
      <c r="E2248">
        <v>1052</v>
      </c>
      <c r="F2248" s="3">
        <v>1125.5463979037772</v>
      </c>
    </row>
    <row r="2249" spans="1:6">
      <c r="A2249">
        <v>31</v>
      </c>
      <c r="B2249">
        <v>-88.56</v>
      </c>
      <c r="C2249">
        <v>7396</v>
      </c>
      <c r="D2249">
        <v>1994000</v>
      </c>
      <c r="E2249">
        <v>1104</v>
      </c>
    </row>
    <row r="2250" spans="1:6">
      <c r="A2250">
        <v>32</v>
      </c>
      <c r="B2250">
        <v>-88.451999999999998</v>
      </c>
      <c r="C2250">
        <v>7396</v>
      </c>
      <c r="D2250">
        <v>1994000</v>
      </c>
      <c r="E2250">
        <v>1256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214</v>
      </c>
    </row>
    <row r="2256" spans="1:6">
      <c r="A2256" t="s">
        <v>166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215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59</v>
      </c>
      <c r="B2268" t="s">
        <v>38</v>
      </c>
      <c r="C2268" t="s">
        <v>41</v>
      </c>
      <c r="D2268" t="s">
        <v>58</v>
      </c>
      <c r="E2268" t="s">
        <v>57</v>
      </c>
      <c r="F2268" t="s">
        <v>78</v>
      </c>
    </row>
    <row r="2269" spans="1:10">
      <c r="A2269">
        <v>1</v>
      </c>
      <c r="B2269">
        <v>-91.947999999999993</v>
      </c>
      <c r="C2269">
        <v>5549</v>
      </c>
      <c r="D2269">
        <v>1496000</v>
      </c>
      <c r="E2269">
        <v>617</v>
      </c>
      <c r="J2269" t="s">
        <v>236</v>
      </c>
    </row>
    <row r="2270" spans="1:10">
      <c r="A2270">
        <v>2</v>
      </c>
      <c r="B2270">
        <v>-91.838999999999999</v>
      </c>
      <c r="C2270">
        <v>5549</v>
      </c>
      <c r="D2270">
        <v>1496000</v>
      </c>
      <c r="E2270">
        <v>620</v>
      </c>
    </row>
    <row r="2271" spans="1:10">
      <c r="A2271">
        <v>3</v>
      </c>
      <c r="B2271">
        <v>-91.724000000000004</v>
      </c>
      <c r="C2271">
        <v>5549</v>
      </c>
      <c r="D2271">
        <v>1496000</v>
      </c>
      <c r="E2271">
        <v>661</v>
      </c>
    </row>
    <row r="2272" spans="1:10">
      <c r="A2272">
        <v>4</v>
      </c>
      <c r="B2272">
        <v>-91.611999999999995</v>
      </c>
      <c r="C2272">
        <v>5549</v>
      </c>
      <c r="D2272">
        <v>1496000</v>
      </c>
      <c r="E2272">
        <v>668</v>
      </c>
      <c r="F2272" s="3">
        <v>717.89762192861622</v>
      </c>
    </row>
    <row r="2273" spans="1:6">
      <c r="A2273">
        <v>5</v>
      </c>
      <c r="B2273">
        <v>-91.5</v>
      </c>
      <c r="C2273">
        <v>5549</v>
      </c>
      <c r="D2273">
        <v>1496000</v>
      </c>
      <c r="E2273">
        <v>680</v>
      </c>
      <c r="F2273" s="3">
        <v>722.88809359192135</v>
      </c>
    </row>
    <row r="2274" spans="1:6">
      <c r="A2274">
        <v>6</v>
      </c>
      <c r="B2274">
        <v>-91.394000000000005</v>
      </c>
      <c r="C2274">
        <v>5549</v>
      </c>
      <c r="D2274">
        <v>1496000</v>
      </c>
      <c r="E2274">
        <v>783</v>
      </c>
      <c r="F2274" s="3">
        <v>728.14227392025941</v>
      </c>
    </row>
    <row r="2275" spans="1:6">
      <c r="A2275">
        <v>7</v>
      </c>
      <c r="B2275">
        <v>-91.281000000000006</v>
      </c>
      <c r="C2275">
        <v>5549</v>
      </c>
      <c r="D2275">
        <v>1496000</v>
      </c>
      <c r="E2275">
        <v>756</v>
      </c>
      <c r="F2275" s="3">
        <v>734.9143289534486</v>
      </c>
    </row>
    <row r="2276" spans="1:6">
      <c r="A2276">
        <v>8</v>
      </c>
      <c r="B2276">
        <v>-91.165000000000006</v>
      </c>
      <c r="C2276">
        <v>5549</v>
      </c>
      <c r="D2276">
        <v>1496000</v>
      </c>
      <c r="E2276">
        <v>799</v>
      </c>
      <c r="F2276" s="3">
        <v>744.24095394244944</v>
      </c>
    </row>
    <row r="2277" spans="1:6">
      <c r="A2277">
        <v>9</v>
      </c>
      <c r="B2277">
        <v>-91.049000000000007</v>
      </c>
      <c r="C2277">
        <v>5549</v>
      </c>
      <c r="D2277">
        <v>1496000</v>
      </c>
      <c r="E2277">
        <v>714</v>
      </c>
      <c r="F2277" s="3">
        <v>757.72097695429864</v>
      </c>
    </row>
    <row r="2278" spans="1:6">
      <c r="A2278">
        <v>10</v>
      </c>
      <c r="B2278">
        <v>-90.933999999999997</v>
      </c>
      <c r="C2278">
        <v>5549</v>
      </c>
      <c r="D2278">
        <v>1496000</v>
      </c>
      <c r="E2278">
        <v>788</v>
      </c>
      <c r="F2278" s="3">
        <v>777.38605540579306</v>
      </c>
    </row>
    <row r="2279" spans="1:6">
      <c r="A2279">
        <v>11</v>
      </c>
      <c r="B2279">
        <v>-90.823999999999998</v>
      </c>
      <c r="C2279">
        <v>5549</v>
      </c>
      <c r="D2279">
        <v>1496000</v>
      </c>
      <c r="E2279">
        <v>873</v>
      </c>
      <c r="F2279" s="3">
        <v>804.05002202627952</v>
      </c>
    </row>
    <row r="2280" spans="1:6">
      <c r="A2280">
        <v>12</v>
      </c>
      <c r="B2280">
        <v>-90.709000000000003</v>
      </c>
      <c r="C2280">
        <v>5549</v>
      </c>
      <c r="D2280">
        <v>1496000</v>
      </c>
      <c r="E2280">
        <v>829</v>
      </c>
      <c r="F2280" s="3">
        <v>841.27928150297828</v>
      </c>
    </row>
    <row r="2281" spans="1:6">
      <c r="A2281">
        <v>13</v>
      </c>
      <c r="B2281">
        <v>-90.594999999999999</v>
      </c>
      <c r="C2281">
        <v>5549</v>
      </c>
      <c r="D2281">
        <v>1496000</v>
      </c>
      <c r="E2281">
        <v>875</v>
      </c>
      <c r="F2281" s="3">
        <v>886.73937336193057</v>
      </c>
    </row>
    <row r="2282" spans="1:6">
      <c r="A2282">
        <v>14</v>
      </c>
      <c r="B2282">
        <v>-90.486999999999995</v>
      </c>
      <c r="C2282">
        <v>5549</v>
      </c>
      <c r="D2282">
        <v>1496000</v>
      </c>
      <c r="E2282">
        <v>903</v>
      </c>
      <c r="F2282" s="3">
        <v>934.29307917677318</v>
      </c>
    </row>
    <row r="2283" spans="1:6">
      <c r="A2283">
        <v>15</v>
      </c>
      <c r="B2283">
        <v>-90.372</v>
      </c>
      <c r="C2283">
        <v>5549</v>
      </c>
      <c r="D2283">
        <v>1496000</v>
      </c>
      <c r="E2283">
        <v>986</v>
      </c>
      <c r="F2283" s="3">
        <v>983.39352955879042</v>
      </c>
    </row>
    <row r="2284" spans="1:6">
      <c r="A2284">
        <v>16</v>
      </c>
      <c r="B2284">
        <v>-90.256</v>
      </c>
      <c r="C2284">
        <v>5549</v>
      </c>
      <c r="D2284">
        <v>1496000</v>
      </c>
      <c r="E2284">
        <v>1010</v>
      </c>
      <c r="F2284" s="3">
        <v>1023.1074431012157</v>
      </c>
    </row>
    <row r="2285" spans="1:6">
      <c r="A2285">
        <v>17</v>
      </c>
      <c r="B2285">
        <v>-90.14</v>
      </c>
      <c r="C2285">
        <v>5549</v>
      </c>
      <c r="D2285">
        <v>1496000</v>
      </c>
      <c r="E2285">
        <v>1051</v>
      </c>
      <c r="F2285" s="3">
        <v>1045.3722996944191</v>
      </c>
    </row>
    <row r="2286" spans="1:6">
      <c r="A2286">
        <v>18</v>
      </c>
      <c r="B2286">
        <v>-90.025000000000006</v>
      </c>
      <c r="C2286">
        <v>5549</v>
      </c>
      <c r="D2286">
        <v>1496000</v>
      </c>
      <c r="E2286">
        <v>1064</v>
      </c>
      <c r="F2286" s="3">
        <v>1046.1647616070056</v>
      </c>
    </row>
    <row r="2287" spans="1:6">
      <c r="A2287">
        <v>19</v>
      </c>
      <c r="B2287">
        <v>-89.918999999999997</v>
      </c>
      <c r="C2287">
        <v>5549</v>
      </c>
      <c r="D2287">
        <v>1496000</v>
      </c>
      <c r="E2287">
        <v>1051</v>
      </c>
      <c r="F2287" s="3">
        <v>1028.8290514156174</v>
      </c>
    </row>
    <row r="2288" spans="1:6">
      <c r="A2288">
        <v>20</v>
      </c>
      <c r="B2288">
        <v>-89.805999999999997</v>
      </c>
      <c r="C2288">
        <v>5549</v>
      </c>
      <c r="D2288">
        <v>1496000</v>
      </c>
      <c r="E2288">
        <v>1019</v>
      </c>
      <c r="F2288" s="3">
        <v>996.0870897049964</v>
      </c>
    </row>
    <row r="2289" spans="1:6">
      <c r="A2289">
        <v>21</v>
      </c>
      <c r="B2289">
        <v>-89.691000000000003</v>
      </c>
      <c r="C2289">
        <v>5549</v>
      </c>
      <c r="D2289">
        <v>1496000</v>
      </c>
      <c r="E2289">
        <v>958</v>
      </c>
      <c r="F2289" s="3">
        <v>955.2852084298047</v>
      </c>
    </row>
    <row r="2290" spans="1:6">
      <c r="A2290">
        <v>22</v>
      </c>
      <c r="B2290">
        <v>-89.576999999999998</v>
      </c>
      <c r="C2290">
        <v>5549</v>
      </c>
      <c r="D2290">
        <v>1496000</v>
      </c>
      <c r="E2290">
        <v>827</v>
      </c>
      <c r="F2290" s="3">
        <v>915.23757617038723</v>
      </c>
    </row>
    <row r="2291" spans="1:6">
      <c r="A2291">
        <v>23</v>
      </c>
      <c r="B2291">
        <v>-89.457999999999998</v>
      </c>
      <c r="C2291">
        <v>5549</v>
      </c>
      <c r="D2291">
        <v>1496000</v>
      </c>
      <c r="E2291">
        <v>878</v>
      </c>
      <c r="F2291" s="3">
        <v>880.12070982128989</v>
      </c>
    </row>
    <row r="2292" spans="1:6">
      <c r="A2292">
        <v>24</v>
      </c>
      <c r="B2292">
        <v>-89.341999999999999</v>
      </c>
      <c r="C2292">
        <v>5549</v>
      </c>
      <c r="D2292">
        <v>1496000</v>
      </c>
      <c r="E2292">
        <v>927</v>
      </c>
      <c r="F2292" s="3">
        <v>855.41957943910973</v>
      </c>
    </row>
    <row r="2293" spans="1:6">
      <c r="A2293">
        <v>25</v>
      </c>
      <c r="B2293">
        <v>-89.234999999999999</v>
      </c>
      <c r="C2293">
        <v>5549</v>
      </c>
      <c r="D2293">
        <v>1496000</v>
      </c>
      <c r="E2293">
        <v>834</v>
      </c>
      <c r="F2293" s="3">
        <v>841.05712809639908</v>
      </c>
    </row>
    <row r="2294" spans="1:6">
      <c r="A2294">
        <v>26</v>
      </c>
      <c r="B2294">
        <v>-89.13</v>
      </c>
      <c r="C2294">
        <v>5549</v>
      </c>
      <c r="D2294">
        <v>1496000</v>
      </c>
      <c r="E2294">
        <v>848</v>
      </c>
      <c r="F2294" s="3">
        <v>833.52333707513912</v>
      </c>
    </row>
    <row r="2295" spans="1:6">
      <c r="A2295">
        <v>27</v>
      </c>
      <c r="B2295">
        <v>-89.016000000000005</v>
      </c>
      <c r="C2295">
        <v>5549</v>
      </c>
      <c r="D2295">
        <v>1496000</v>
      </c>
      <c r="E2295">
        <v>846</v>
      </c>
      <c r="F2295" s="3">
        <v>830.70216220641043</v>
      </c>
    </row>
    <row r="2296" spans="1:6">
      <c r="A2296">
        <v>28</v>
      </c>
      <c r="B2296">
        <v>-88.896000000000001</v>
      </c>
      <c r="C2296">
        <v>5549</v>
      </c>
      <c r="D2296">
        <v>1496000</v>
      </c>
      <c r="E2296">
        <v>828</v>
      </c>
      <c r="F2296" s="3">
        <v>831.57697636017076</v>
      </c>
    </row>
    <row r="2297" spans="1:6">
      <c r="A2297">
        <v>29</v>
      </c>
      <c r="B2297">
        <v>-88.790999999999997</v>
      </c>
      <c r="C2297">
        <v>5549</v>
      </c>
      <c r="D2297">
        <v>1496000</v>
      </c>
      <c r="E2297">
        <v>812</v>
      </c>
      <c r="F2297" s="3">
        <v>834.18495688576593</v>
      </c>
    </row>
    <row r="2298" spans="1:6">
      <c r="A2298">
        <v>30</v>
      </c>
      <c r="B2298">
        <v>-88.671999999999997</v>
      </c>
      <c r="C2298">
        <v>5549</v>
      </c>
      <c r="D2298">
        <v>1496000</v>
      </c>
      <c r="E2298">
        <v>823</v>
      </c>
      <c r="F2298" s="3">
        <v>838.19837014960262</v>
      </c>
    </row>
    <row r="2299" spans="1:6">
      <c r="A2299">
        <v>31</v>
      </c>
      <c r="B2299">
        <v>-88.56</v>
      </c>
      <c r="C2299">
        <v>5549</v>
      </c>
      <c r="D2299">
        <v>1496000</v>
      </c>
      <c r="E2299">
        <v>779</v>
      </c>
    </row>
    <row r="2300" spans="1:6">
      <c r="A2300">
        <v>32</v>
      </c>
      <c r="B2300">
        <v>-88.451999999999998</v>
      </c>
      <c r="C2300">
        <v>5549</v>
      </c>
      <c r="D2300">
        <v>1496000</v>
      </c>
      <c r="E2300">
        <v>834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216</v>
      </c>
    </row>
    <row r="2306" spans="1:10">
      <c r="A2306" t="s">
        <v>166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217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59</v>
      </c>
      <c r="B2318" t="s">
        <v>38</v>
      </c>
      <c r="C2318" t="s">
        <v>41</v>
      </c>
      <c r="D2318" t="s">
        <v>58</v>
      </c>
      <c r="E2318" t="s">
        <v>57</v>
      </c>
      <c r="F2318" t="s">
        <v>78</v>
      </c>
    </row>
    <row r="2319" spans="1:10">
      <c r="A2319">
        <v>1</v>
      </c>
      <c r="B2319">
        <v>-91.947999999999993</v>
      </c>
      <c r="C2319">
        <v>5550</v>
      </c>
      <c r="D2319">
        <v>1496000</v>
      </c>
      <c r="E2319">
        <v>619</v>
      </c>
      <c r="J2319" t="s">
        <v>237</v>
      </c>
    </row>
    <row r="2320" spans="1:10">
      <c r="A2320">
        <v>2</v>
      </c>
      <c r="B2320">
        <v>-91.838999999999999</v>
      </c>
      <c r="C2320">
        <v>5550</v>
      </c>
      <c r="D2320">
        <v>1496000</v>
      </c>
      <c r="E2320">
        <v>652</v>
      </c>
    </row>
    <row r="2321" spans="1:6">
      <c r="A2321">
        <v>3</v>
      </c>
      <c r="B2321">
        <v>-91.724000000000004</v>
      </c>
      <c r="C2321">
        <v>5550</v>
      </c>
      <c r="D2321">
        <v>1496000</v>
      </c>
      <c r="E2321">
        <v>688</v>
      </c>
    </row>
    <row r="2322" spans="1:6">
      <c r="A2322">
        <v>4</v>
      </c>
      <c r="B2322">
        <v>-91.611999999999995</v>
      </c>
      <c r="C2322">
        <v>5550</v>
      </c>
      <c r="D2322">
        <v>1496000</v>
      </c>
      <c r="E2322">
        <v>690</v>
      </c>
      <c r="F2322" s="3">
        <v>724.50634935819335</v>
      </c>
    </row>
    <row r="2323" spans="1:6">
      <c r="A2323">
        <v>5</v>
      </c>
      <c r="B2323">
        <v>-91.5</v>
      </c>
      <c r="C2323">
        <v>5550</v>
      </c>
      <c r="D2323">
        <v>1496000</v>
      </c>
      <c r="E2323">
        <v>691</v>
      </c>
      <c r="F2323" s="3">
        <v>728.69205677719356</v>
      </c>
    </row>
    <row r="2324" spans="1:6">
      <c r="A2324">
        <v>6</v>
      </c>
      <c r="B2324">
        <v>-91.394000000000005</v>
      </c>
      <c r="C2324">
        <v>5550</v>
      </c>
      <c r="D2324">
        <v>1496000</v>
      </c>
      <c r="E2324">
        <v>728</v>
      </c>
      <c r="F2324" s="3">
        <v>733.13431360471589</v>
      </c>
    </row>
    <row r="2325" spans="1:6">
      <c r="A2325">
        <v>7</v>
      </c>
      <c r="B2325">
        <v>-91.281000000000006</v>
      </c>
      <c r="C2325">
        <v>5550</v>
      </c>
      <c r="D2325">
        <v>1496000</v>
      </c>
      <c r="E2325">
        <v>766</v>
      </c>
      <c r="F2325" s="3">
        <v>739.00512716917854</v>
      </c>
    </row>
    <row r="2326" spans="1:6">
      <c r="A2326">
        <v>8</v>
      </c>
      <c r="B2326">
        <v>-91.165000000000006</v>
      </c>
      <c r="C2326">
        <v>5550</v>
      </c>
      <c r="D2326">
        <v>1496000</v>
      </c>
      <c r="E2326">
        <v>820</v>
      </c>
      <c r="F2326" s="3">
        <v>747.47284915383614</v>
      </c>
    </row>
    <row r="2327" spans="1:6">
      <c r="A2327">
        <v>9</v>
      </c>
      <c r="B2327">
        <v>-91.049000000000007</v>
      </c>
      <c r="C2327">
        <v>5550</v>
      </c>
      <c r="D2327">
        <v>1496000</v>
      </c>
      <c r="E2327">
        <v>755</v>
      </c>
      <c r="F2327" s="3">
        <v>760.41694166042839</v>
      </c>
    </row>
    <row r="2328" spans="1:6">
      <c r="A2328">
        <v>10</v>
      </c>
      <c r="B2328">
        <v>-90.933999999999997</v>
      </c>
      <c r="C2328">
        <v>5550</v>
      </c>
      <c r="D2328">
        <v>1496000</v>
      </c>
      <c r="E2328">
        <v>806</v>
      </c>
      <c r="F2328" s="3">
        <v>780.27271057825942</v>
      </c>
    </row>
    <row r="2329" spans="1:6">
      <c r="A2329">
        <v>11</v>
      </c>
      <c r="B2329">
        <v>-90.823999999999998</v>
      </c>
      <c r="C2329">
        <v>5550</v>
      </c>
      <c r="D2329">
        <v>1496000</v>
      </c>
      <c r="E2329">
        <v>814</v>
      </c>
      <c r="F2329" s="3">
        <v>808.16801124020412</v>
      </c>
    </row>
    <row r="2330" spans="1:6">
      <c r="A2330">
        <v>12</v>
      </c>
      <c r="B2330">
        <v>-90.709000000000003</v>
      </c>
      <c r="C2330">
        <v>5550</v>
      </c>
      <c r="D2330">
        <v>1496000</v>
      </c>
      <c r="E2330">
        <v>857</v>
      </c>
      <c r="F2330" s="3">
        <v>847.875472313758</v>
      </c>
    </row>
    <row r="2331" spans="1:6">
      <c r="A2331">
        <v>13</v>
      </c>
      <c r="B2331">
        <v>-90.594999999999999</v>
      </c>
      <c r="C2331">
        <v>5550</v>
      </c>
      <c r="D2331">
        <v>1496000</v>
      </c>
      <c r="E2331">
        <v>828</v>
      </c>
      <c r="F2331" s="3">
        <v>896.42105602647905</v>
      </c>
    </row>
    <row r="2332" spans="1:6">
      <c r="A2332">
        <v>14</v>
      </c>
      <c r="B2332">
        <v>-90.486999999999995</v>
      </c>
      <c r="C2332">
        <v>5550</v>
      </c>
      <c r="D2332">
        <v>1496000</v>
      </c>
      <c r="E2332">
        <v>956</v>
      </c>
      <c r="F2332" s="3">
        <v>946.20517298994866</v>
      </c>
    </row>
    <row r="2333" spans="1:6">
      <c r="A2333">
        <v>15</v>
      </c>
      <c r="B2333">
        <v>-90.372</v>
      </c>
      <c r="C2333">
        <v>5550</v>
      </c>
      <c r="D2333">
        <v>1496000</v>
      </c>
      <c r="E2333">
        <v>1026</v>
      </c>
      <c r="F2333" s="3">
        <v>995.08171684445199</v>
      </c>
    </row>
    <row r="2334" spans="1:6">
      <c r="A2334">
        <v>16</v>
      </c>
      <c r="B2334">
        <v>-90.256</v>
      </c>
      <c r="C2334">
        <v>5550</v>
      </c>
      <c r="D2334">
        <v>1496000</v>
      </c>
      <c r="E2334">
        <v>1022</v>
      </c>
      <c r="F2334" s="3">
        <v>1030.2409115195046</v>
      </c>
    </row>
    <row r="2335" spans="1:6">
      <c r="A2335">
        <v>17</v>
      </c>
      <c r="B2335">
        <v>-90.14</v>
      </c>
      <c r="C2335">
        <v>5550</v>
      </c>
      <c r="D2335">
        <v>1496000</v>
      </c>
      <c r="E2335">
        <v>1063</v>
      </c>
      <c r="F2335" s="3">
        <v>1043.340666321265</v>
      </c>
    </row>
    <row r="2336" spans="1:6">
      <c r="A2336">
        <v>18</v>
      </c>
      <c r="B2336">
        <v>-90.025000000000006</v>
      </c>
      <c r="C2336">
        <v>5550</v>
      </c>
      <c r="D2336">
        <v>1496000</v>
      </c>
      <c r="E2336">
        <v>1041</v>
      </c>
      <c r="F2336" s="3">
        <v>1032.1459282795597</v>
      </c>
    </row>
    <row r="2337" spans="1:6">
      <c r="A2337">
        <v>19</v>
      </c>
      <c r="B2337">
        <v>-89.918999999999997</v>
      </c>
      <c r="C2337">
        <v>5550</v>
      </c>
      <c r="D2337">
        <v>1496000</v>
      </c>
      <c r="E2337">
        <v>981</v>
      </c>
      <c r="F2337" s="3">
        <v>1003.8159473823856</v>
      </c>
    </row>
    <row r="2338" spans="1:6">
      <c r="A2338">
        <v>20</v>
      </c>
      <c r="B2338">
        <v>-89.805999999999997</v>
      </c>
      <c r="C2338">
        <v>5550</v>
      </c>
      <c r="D2338">
        <v>1496000</v>
      </c>
      <c r="E2338">
        <v>959</v>
      </c>
      <c r="F2338" s="3">
        <v>962.25795994442285</v>
      </c>
    </row>
    <row r="2339" spans="1:6">
      <c r="A2339">
        <v>21</v>
      </c>
      <c r="B2339">
        <v>-89.691000000000003</v>
      </c>
      <c r="C2339">
        <v>5550</v>
      </c>
      <c r="D2339">
        <v>1496000</v>
      </c>
      <c r="E2339">
        <v>908</v>
      </c>
      <c r="F2339" s="3">
        <v>917.41941773190956</v>
      </c>
    </row>
    <row r="2340" spans="1:6">
      <c r="A2340">
        <v>22</v>
      </c>
      <c r="B2340">
        <v>-89.576999999999998</v>
      </c>
      <c r="C2340">
        <v>5550</v>
      </c>
      <c r="D2340">
        <v>1496000</v>
      </c>
      <c r="E2340">
        <v>894</v>
      </c>
      <c r="F2340" s="3">
        <v>878.37135205220841</v>
      </c>
    </row>
    <row r="2341" spans="1:6">
      <c r="A2341">
        <v>23</v>
      </c>
      <c r="B2341">
        <v>-89.457999999999998</v>
      </c>
      <c r="C2341">
        <v>5550</v>
      </c>
      <c r="D2341">
        <v>1496000</v>
      </c>
      <c r="E2341">
        <v>855</v>
      </c>
      <c r="F2341" s="3">
        <v>848.02389837915075</v>
      </c>
    </row>
    <row r="2342" spans="1:6">
      <c r="A2342">
        <v>24</v>
      </c>
      <c r="B2342">
        <v>-89.341999999999999</v>
      </c>
      <c r="C2342">
        <v>5550</v>
      </c>
      <c r="D2342">
        <v>1496000</v>
      </c>
      <c r="E2342">
        <v>821</v>
      </c>
      <c r="F2342" s="3">
        <v>829.40658285388633</v>
      </c>
    </row>
    <row r="2343" spans="1:6">
      <c r="A2343">
        <v>25</v>
      </c>
      <c r="B2343">
        <v>-89.234999999999999</v>
      </c>
      <c r="C2343">
        <v>5550</v>
      </c>
      <c r="D2343">
        <v>1496000</v>
      </c>
      <c r="E2343">
        <v>812</v>
      </c>
      <c r="F2343" s="3">
        <v>820.27879368922925</v>
      </c>
    </row>
    <row r="2344" spans="1:6">
      <c r="A2344">
        <v>26</v>
      </c>
      <c r="B2344">
        <v>-89.13</v>
      </c>
      <c r="C2344">
        <v>5550</v>
      </c>
      <c r="D2344">
        <v>1496000</v>
      </c>
      <c r="E2344">
        <v>811</v>
      </c>
      <c r="F2344" s="3">
        <v>816.70026474438464</v>
      </c>
    </row>
    <row r="2345" spans="1:6">
      <c r="A2345">
        <v>27</v>
      </c>
      <c r="B2345">
        <v>-89.016000000000005</v>
      </c>
      <c r="C2345">
        <v>5550</v>
      </c>
      <c r="D2345">
        <v>1496000</v>
      </c>
      <c r="E2345">
        <v>853</v>
      </c>
      <c r="F2345" s="3">
        <v>816.61856900332214</v>
      </c>
    </row>
    <row r="2346" spans="1:6">
      <c r="A2346">
        <v>28</v>
      </c>
      <c r="B2346">
        <v>-88.896000000000001</v>
      </c>
      <c r="C2346">
        <v>5550</v>
      </c>
      <c r="D2346">
        <v>1496000</v>
      </c>
      <c r="E2346">
        <v>849</v>
      </c>
      <c r="F2346" s="3">
        <v>818.88317220878389</v>
      </c>
    </row>
    <row r="2347" spans="1:6">
      <c r="A2347">
        <v>29</v>
      </c>
      <c r="B2347">
        <v>-88.790999999999997</v>
      </c>
      <c r="C2347">
        <v>5550</v>
      </c>
      <c r="D2347">
        <v>1496000</v>
      </c>
      <c r="E2347">
        <v>778</v>
      </c>
      <c r="F2347" s="3">
        <v>821.82820861042023</v>
      </c>
    </row>
    <row r="2348" spans="1:6">
      <c r="A2348">
        <v>30</v>
      </c>
      <c r="B2348">
        <v>-88.671999999999997</v>
      </c>
      <c r="C2348">
        <v>5550</v>
      </c>
      <c r="D2348">
        <v>1496000</v>
      </c>
      <c r="E2348">
        <v>814</v>
      </c>
      <c r="F2348" s="3">
        <v>825.63510455416838</v>
      </c>
    </row>
    <row r="2349" spans="1:6">
      <c r="A2349">
        <v>31</v>
      </c>
      <c r="B2349">
        <v>-88.56</v>
      </c>
      <c r="C2349">
        <v>5550</v>
      </c>
      <c r="D2349">
        <v>1496000</v>
      </c>
      <c r="E2349">
        <v>795</v>
      </c>
    </row>
    <row r="2350" spans="1:6">
      <c r="A2350">
        <v>32</v>
      </c>
      <c r="B2350">
        <v>-88.451999999999998</v>
      </c>
      <c r="C2350">
        <v>5550</v>
      </c>
      <c r="D2350">
        <v>1496000</v>
      </c>
      <c r="E2350">
        <v>822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218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219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59</v>
      </c>
      <c r="B2368" t="s">
        <v>38</v>
      </c>
      <c r="C2368" t="s">
        <v>41</v>
      </c>
      <c r="D2368" t="s">
        <v>58</v>
      </c>
      <c r="E2368" t="s">
        <v>57</v>
      </c>
      <c r="F2368" t="s">
        <v>78</v>
      </c>
    </row>
    <row r="2369" spans="1:10">
      <c r="A2369">
        <v>1</v>
      </c>
      <c r="B2369">
        <v>-91.947999999999993</v>
      </c>
      <c r="C2369">
        <v>7400</v>
      </c>
      <c r="D2369">
        <v>1994000</v>
      </c>
      <c r="E2369">
        <v>884</v>
      </c>
      <c r="J2369" t="s">
        <v>238</v>
      </c>
    </row>
    <row r="2370" spans="1:10">
      <c r="A2370">
        <v>2</v>
      </c>
      <c r="B2370">
        <v>-91.838999999999999</v>
      </c>
      <c r="C2370">
        <v>7400</v>
      </c>
      <c r="D2370">
        <v>1994000</v>
      </c>
      <c r="E2370">
        <v>905</v>
      </c>
    </row>
    <row r="2371" spans="1:10">
      <c r="A2371">
        <v>3</v>
      </c>
      <c r="B2371">
        <v>-91.724000000000004</v>
      </c>
      <c r="C2371">
        <v>7400</v>
      </c>
      <c r="D2371">
        <v>1994000</v>
      </c>
      <c r="E2371">
        <v>976</v>
      </c>
    </row>
    <row r="2372" spans="1:10">
      <c r="A2372">
        <v>4</v>
      </c>
      <c r="B2372">
        <v>-91.611999999999995</v>
      </c>
      <c r="C2372">
        <v>7400</v>
      </c>
      <c r="D2372">
        <v>1994000</v>
      </c>
      <c r="E2372">
        <v>962</v>
      </c>
      <c r="F2372" s="3">
        <v>960.75646698043965</v>
      </c>
    </row>
    <row r="2373" spans="1:10">
      <c r="A2373">
        <v>5</v>
      </c>
      <c r="B2373">
        <v>-91.5</v>
      </c>
      <c r="C2373">
        <v>7400</v>
      </c>
      <c r="D2373">
        <v>1994000</v>
      </c>
      <c r="E2373">
        <v>946</v>
      </c>
      <c r="F2373" s="3">
        <v>967.3448220895807</v>
      </c>
    </row>
    <row r="2374" spans="1:10">
      <c r="A2374">
        <v>6</v>
      </c>
      <c r="B2374">
        <v>-91.394000000000005</v>
      </c>
      <c r="C2374">
        <v>7400</v>
      </c>
      <c r="D2374">
        <v>1994000</v>
      </c>
      <c r="E2374">
        <v>949</v>
      </c>
      <c r="F2374" s="3">
        <v>975.10558611142665</v>
      </c>
    </row>
    <row r="2375" spans="1:10">
      <c r="A2375">
        <v>7</v>
      </c>
      <c r="B2375">
        <v>-91.281000000000006</v>
      </c>
      <c r="C2375">
        <v>7400</v>
      </c>
      <c r="D2375">
        <v>1994000</v>
      </c>
      <c r="E2375">
        <v>992</v>
      </c>
      <c r="F2375" s="3">
        <v>986.25099421073412</v>
      </c>
    </row>
    <row r="2376" spans="1:10">
      <c r="A2376">
        <v>8</v>
      </c>
      <c r="B2376">
        <v>-91.165000000000006</v>
      </c>
      <c r="C2376">
        <v>7400</v>
      </c>
      <c r="D2376">
        <v>1994000</v>
      </c>
      <c r="E2376">
        <v>1021</v>
      </c>
      <c r="F2376" s="3">
        <v>1002.6779625637333</v>
      </c>
    </row>
    <row r="2377" spans="1:10">
      <c r="A2377">
        <v>9</v>
      </c>
      <c r="B2377">
        <v>-91.049000000000007</v>
      </c>
      <c r="C2377">
        <v>7400</v>
      </c>
      <c r="D2377">
        <v>1994000</v>
      </c>
      <c r="E2377">
        <v>1047</v>
      </c>
      <c r="F2377" s="3">
        <v>1026.5634816633533</v>
      </c>
    </row>
    <row r="2378" spans="1:10">
      <c r="A2378">
        <v>10</v>
      </c>
      <c r="B2378">
        <v>-90.933999999999997</v>
      </c>
      <c r="C2378">
        <v>7400</v>
      </c>
      <c r="D2378">
        <v>1994000</v>
      </c>
      <c r="E2378">
        <v>1109</v>
      </c>
      <c r="F2378" s="3">
        <v>1059.9026503764721</v>
      </c>
    </row>
    <row r="2379" spans="1:10">
      <c r="A2379">
        <v>11</v>
      </c>
      <c r="B2379">
        <v>-90.823999999999998</v>
      </c>
      <c r="C2379">
        <v>7400</v>
      </c>
      <c r="D2379">
        <v>1994000</v>
      </c>
      <c r="E2379">
        <v>1092</v>
      </c>
      <c r="F2379" s="3">
        <v>1101.9856905735289</v>
      </c>
    </row>
    <row r="2380" spans="1:10">
      <c r="A2380">
        <v>12</v>
      </c>
      <c r="B2380">
        <v>-90.709000000000003</v>
      </c>
      <c r="C2380">
        <v>7400</v>
      </c>
      <c r="D2380">
        <v>1994000</v>
      </c>
      <c r="E2380">
        <v>1131</v>
      </c>
      <c r="F2380" s="3">
        <v>1155.8852603372206</v>
      </c>
    </row>
    <row r="2381" spans="1:10">
      <c r="A2381">
        <v>13</v>
      </c>
      <c r="B2381">
        <v>-90.594999999999999</v>
      </c>
      <c r="C2381">
        <v>7400</v>
      </c>
      <c r="D2381">
        <v>1994000</v>
      </c>
      <c r="E2381">
        <v>1233</v>
      </c>
      <c r="F2381" s="3">
        <v>1215.7225791509991</v>
      </c>
    </row>
    <row r="2382" spans="1:10">
      <c r="A2382">
        <v>14</v>
      </c>
      <c r="B2382">
        <v>-90.486999999999995</v>
      </c>
      <c r="C2382">
        <v>7400</v>
      </c>
      <c r="D2382">
        <v>1994000</v>
      </c>
      <c r="E2382">
        <v>1242</v>
      </c>
      <c r="F2382" s="3">
        <v>1272.3975086288729</v>
      </c>
    </row>
    <row r="2383" spans="1:10">
      <c r="A2383">
        <v>15</v>
      </c>
      <c r="B2383">
        <v>-90.372</v>
      </c>
      <c r="C2383">
        <v>7400</v>
      </c>
      <c r="D2383">
        <v>1994000</v>
      </c>
      <c r="E2383">
        <v>1313</v>
      </c>
      <c r="F2383" s="3">
        <v>1324.5489527717484</v>
      </c>
    </row>
    <row r="2384" spans="1:10">
      <c r="A2384">
        <v>16</v>
      </c>
      <c r="B2384">
        <v>-90.256</v>
      </c>
      <c r="C2384">
        <v>7400</v>
      </c>
      <c r="D2384">
        <v>1994000</v>
      </c>
      <c r="E2384">
        <v>1361</v>
      </c>
      <c r="F2384" s="3">
        <v>1360.069619956543</v>
      </c>
    </row>
    <row r="2385" spans="1:6">
      <c r="A2385">
        <v>17</v>
      </c>
      <c r="B2385">
        <v>-90.14</v>
      </c>
      <c r="C2385">
        <v>7400</v>
      </c>
      <c r="D2385">
        <v>1994000</v>
      </c>
      <c r="E2385">
        <v>1390</v>
      </c>
      <c r="F2385" s="3">
        <v>1372.2985236262032</v>
      </c>
    </row>
    <row r="2386" spans="1:6">
      <c r="A2386">
        <v>18</v>
      </c>
      <c r="B2386">
        <v>-90.025000000000006</v>
      </c>
      <c r="C2386">
        <v>7400</v>
      </c>
      <c r="D2386">
        <v>1994000</v>
      </c>
      <c r="E2386">
        <v>1339</v>
      </c>
      <c r="F2386" s="3">
        <v>1359.9579744511648</v>
      </c>
    </row>
    <row r="2387" spans="1:6">
      <c r="A2387">
        <v>19</v>
      </c>
      <c r="B2387">
        <v>-89.918999999999997</v>
      </c>
      <c r="C2387">
        <v>7400</v>
      </c>
      <c r="D2387">
        <v>1994000</v>
      </c>
      <c r="E2387">
        <v>1385</v>
      </c>
      <c r="F2387" s="3">
        <v>1330.0302673547246</v>
      </c>
    </row>
    <row r="2388" spans="1:6">
      <c r="A2388">
        <v>20</v>
      </c>
      <c r="B2388">
        <v>-89.805999999999997</v>
      </c>
      <c r="C2388">
        <v>7400</v>
      </c>
      <c r="D2388">
        <v>1994000</v>
      </c>
      <c r="E2388">
        <v>1278</v>
      </c>
      <c r="F2388" s="3">
        <v>1285.1379257382059</v>
      </c>
    </row>
    <row r="2389" spans="1:6">
      <c r="A2389">
        <v>21</v>
      </c>
      <c r="B2389">
        <v>-89.691000000000003</v>
      </c>
      <c r="C2389">
        <v>7400</v>
      </c>
      <c r="D2389">
        <v>1994000</v>
      </c>
      <c r="E2389">
        <v>1256</v>
      </c>
      <c r="F2389" s="3">
        <v>1234.2158935207765</v>
      </c>
    </row>
    <row r="2390" spans="1:6">
      <c r="A2390">
        <v>22</v>
      </c>
      <c r="B2390">
        <v>-89.576999999999998</v>
      </c>
      <c r="C2390">
        <v>7400</v>
      </c>
      <c r="D2390">
        <v>1994000</v>
      </c>
      <c r="E2390">
        <v>1148</v>
      </c>
      <c r="F2390" s="3">
        <v>1186.4416864534364</v>
      </c>
    </row>
    <row r="2391" spans="1:6">
      <c r="A2391">
        <v>23</v>
      </c>
      <c r="B2391">
        <v>-89.457999999999998</v>
      </c>
      <c r="C2391">
        <v>7400</v>
      </c>
      <c r="D2391">
        <v>1994000</v>
      </c>
      <c r="E2391">
        <v>1095</v>
      </c>
      <c r="F2391" s="3">
        <v>1145.3069607746579</v>
      </c>
    </row>
    <row r="2392" spans="1:6">
      <c r="A2392">
        <v>24</v>
      </c>
      <c r="B2392">
        <v>-89.341999999999999</v>
      </c>
      <c r="C2392">
        <v>7400</v>
      </c>
      <c r="D2392">
        <v>1994000</v>
      </c>
      <c r="E2392">
        <v>1155</v>
      </c>
      <c r="F2392" s="3">
        <v>1116.2936594434721</v>
      </c>
    </row>
    <row r="2393" spans="1:6">
      <c r="A2393">
        <v>25</v>
      </c>
      <c r="B2393">
        <v>-89.234999999999999</v>
      </c>
      <c r="C2393">
        <v>7400</v>
      </c>
      <c r="D2393">
        <v>1994000</v>
      </c>
      <c r="E2393">
        <v>1095</v>
      </c>
      <c r="F2393" s="3">
        <v>1099.0244110854103</v>
      </c>
    </row>
    <row r="2394" spans="1:6">
      <c r="A2394">
        <v>26</v>
      </c>
      <c r="B2394">
        <v>-89.13</v>
      </c>
      <c r="C2394">
        <v>7400</v>
      </c>
      <c r="D2394">
        <v>1994000</v>
      </c>
      <c r="E2394">
        <v>1084</v>
      </c>
      <c r="F2394" s="3">
        <v>1089.4687245989644</v>
      </c>
    </row>
    <row r="2395" spans="1:6">
      <c r="A2395">
        <v>27</v>
      </c>
      <c r="B2395">
        <v>-89.016000000000005</v>
      </c>
      <c r="C2395">
        <v>7400</v>
      </c>
      <c r="D2395">
        <v>1994000</v>
      </c>
      <c r="E2395">
        <v>1116</v>
      </c>
      <c r="F2395" s="3">
        <v>1085.2363127523158</v>
      </c>
    </row>
    <row r="2396" spans="1:6">
      <c r="A2396">
        <v>28</v>
      </c>
      <c r="B2396">
        <v>-88.896000000000001</v>
      </c>
      <c r="C2396">
        <v>7400</v>
      </c>
      <c r="D2396">
        <v>1994000</v>
      </c>
      <c r="E2396">
        <v>1127</v>
      </c>
      <c r="F2396" s="3">
        <v>1085.331529885962</v>
      </c>
    </row>
    <row r="2397" spans="1:6">
      <c r="A2397">
        <v>29</v>
      </c>
      <c r="B2397">
        <v>-88.790999999999997</v>
      </c>
      <c r="C2397">
        <v>7400</v>
      </c>
      <c r="D2397">
        <v>1994000</v>
      </c>
      <c r="E2397">
        <v>1057</v>
      </c>
      <c r="F2397" s="3">
        <v>1087.6959217293152</v>
      </c>
    </row>
    <row r="2398" spans="1:6">
      <c r="A2398">
        <v>30</v>
      </c>
      <c r="B2398">
        <v>-88.671999999999997</v>
      </c>
      <c r="C2398">
        <v>7400</v>
      </c>
      <c r="D2398">
        <v>1994000</v>
      </c>
      <c r="E2398">
        <v>1072</v>
      </c>
      <c r="F2398" s="3">
        <v>1091.762169021373</v>
      </c>
    </row>
    <row r="2399" spans="1:6">
      <c r="A2399">
        <v>31</v>
      </c>
      <c r="B2399">
        <v>-88.56</v>
      </c>
      <c r="C2399">
        <v>7400</v>
      </c>
      <c r="D2399">
        <v>1994000</v>
      </c>
      <c r="E2399">
        <v>1092</v>
      </c>
    </row>
    <row r="2400" spans="1:6">
      <c r="A2400">
        <v>32</v>
      </c>
      <c r="B2400">
        <v>-88.451999999999998</v>
      </c>
      <c r="C2400">
        <v>7400</v>
      </c>
      <c r="D2400">
        <v>1994000</v>
      </c>
      <c r="E2400">
        <v>1146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220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221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59</v>
      </c>
      <c r="B2418" t="s">
        <v>38</v>
      </c>
      <c r="C2418" t="s">
        <v>41</v>
      </c>
      <c r="D2418" t="s">
        <v>58</v>
      </c>
      <c r="E2418" t="s">
        <v>57</v>
      </c>
      <c r="F2418" t="s">
        <v>78</v>
      </c>
    </row>
    <row r="2419" spans="1:10">
      <c r="A2419">
        <v>1</v>
      </c>
      <c r="B2419">
        <v>-91.947999999999993</v>
      </c>
      <c r="C2419">
        <v>7402</v>
      </c>
      <c r="D2419">
        <v>1994000</v>
      </c>
      <c r="E2419">
        <v>873</v>
      </c>
      <c r="J2419" t="s">
        <v>239</v>
      </c>
    </row>
    <row r="2420" spans="1:10">
      <c r="A2420">
        <v>2</v>
      </c>
      <c r="B2420">
        <v>-91.838999999999999</v>
      </c>
      <c r="C2420">
        <v>7402</v>
      </c>
      <c r="D2420">
        <v>1994000</v>
      </c>
      <c r="E2420">
        <v>865</v>
      </c>
    </row>
    <row r="2421" spans="1:10">
      <c r="A2421">
        <v>3</v>
      </c>
      <c r="B2421">
        <v>-91.724000000000004</v>
      </c>
      <c r="C2421">
        <v>7402</v>
      </c>
      <c r="D2421">
        <v>1994000</v>
      </c>
      <c r="E2421">
        <v>871</v>
      </c>
    </row>
    <row r="2422" spans="1:10">
      <c r="A2422">
        <v>4</v>
      </c>
      <c r="B2422">
        <v>-91.611999999999995</v>
      </c>
      <c r="C2422">
        <v>7402</v>
      </c>
      <c r="D2422">
        <v>1994000</v>
      </c>
      <c r="E2422">
        <v>948</v>
      </c>
      <c r="F2422" s="3">
        <v>1002.5233806116194</v>
      </c>
    </row>
    <row r="2423" spans="1:10">
      <c r="A2423">
        <v>5</v>
      </c>
      <c r="B2423">
        <v>-91.5</v>
      </c>
      <c r="C2423">
        <v>7402</v>
      </c>
      <c r="D2423">
        <v>1994000</v>
      </c>
      <c r="E2423">
        <v>1041</v>
      </c>
      <c r="F2423" s="3">
        <v>1006.3624449148226</v>
      </c>
    </row>
    <row r="2424" spans="1:10">
      <c r="A2424">
        <v>6</v>
      </c>
      <c r="B2424">
        <v>-91.394000000000005</v>
      </c>
      <c r="C2424">
        <v>7402</v>
      </c>
      <c r="D2424">
        <v>1994000</v>
      </c>
      <c r="E2424">
        <v>993</v>
      </c>
      <c r="F2424" s="3">
        <v>1010.2388344059482</v>
      </c>
    </row>
    <row r="2425" spans="1:10">
      <c r="A2425">
        <v>7</v>
      </c>
      <c r="B2425">
        <v>-91.281000000000006</v>
      </c>
      <c r="C2425">
        <v>7402</v>
      </c>
      <c r="D2425">
        <v>1994000</v>
      </c>
      <c r="E2425">
        <v>1063</v>
      </c>
      <c r="F2425" s="3">
        <v>1015.0257313507673</v>
      </c>
    </row>
    <row r="2426" spans="1:10">
      <c r="A2426">
        <v>8</v>
      </c>
      <c r="B2426">
        <v>-91.165000000000006</v>
      </c>
      <c r="C2426">
        <v>7402</v>
      </c>
      <c r="D2426">
        <v>1994000</v>
      </c>
      <c r="E2426">
        <v>1068</v>
      </c>
      <c r="F2426" s="3">
        <v>1021.5515952949152</v>
      </c>
    </row>
    <row r="2427" spans="1:10">
      <c r="A2427">
        <v>9</v>
      </c>
      <c r="B2427">
        <v>-91.049000000000007</v>
      </c>
      <c r="C2427">
        <v>7402</v>
      </c>
      <c r="D2427">
        <v>1994000</v>
      </c>
      <c r="E2427">
        <v>999</v>
      </c>
      <c r="F2427" s="3">
        <v>1031.4838008555857</v>
      </c>
    </row>
    <row r="2428" spans="1:10">
      <c r="A2428">
        <v>10</v>
      </c>
      <c r="B2428">
        <v>-90.933999999999997</v>
      </c>
      <c r="C2428">
        <v>7402</v>
      </c>
      <c r="D2428">
        <v>1994000</v>
      </c>
      <c r="E2428">
        <v>1039</v>
      </c>
      <c r="F2428" s="3">
        <v>1047.5362748218645</v>
      </c>
    </row>
    <row r="2429" spans="1:10">
      <c r="A2429">
        <v>11</v>
      </c>
      <c r="B2429">
        <v>-90.823999999999998</v>
      </c>
      <c r="C2429">
        <v>7402</v>
      </c>
      <c r="D2429">
        <v>1994000</v>
      </c>
      <c r="E2429">
        <v>1058</v>
      </c>
      <c r="F2429" s="3">
        <v>1072.1318126620833</v>
      </c>
    </row>
    <row r="2430" spans="1:10">
      <c r="A2430">
        <v>12</v>
      </c>
      <c r="B2430">
        <v>-90.709000000000003</v>
      </c>
      <c r="C2430">
        <v>7402</v>
      </c>
      <c r="D2430">
        <v>1994000</v>
      </c>
      <c r="E2430">
        <v>1083</v>
      </c>
      <c r="F2430" s="3">
        <v>1111.1190773354792</v>
      </c>
    </row>
    <row r="2431" spans="1:10">
      <c r="A2431">
        <v>13</v>
      </c>
      <c r="B2431">
        <v>-90.594999999999999</v>
      </c>
      <c r="C2431">
        <v>7402</v>
      </c>
      <c r="D2431">
        <v>1994000</v>
      </c>
      <c r="E2431">
        <v>1216</v>
      </c>
      <c r="F2431" s="3">
        <v>1165.0196250330798</v>
      </c>
    </row>
    <row r="2432" spans="1:10">
      <c r="A2432">
        <v>14</v>
      </c>
      <c r="B2432">
        <v>-90.486999999999995</v>
      </c>
      <c r="C2432">
        <v>7402</v>
      </c>
      <c r="D2432">
        <v>1994000</v>
      </c>
      <c r="E2432">
        <v>1194</v>
      </c>
      <c r="F2432" s="3">
        <v>1228.2205140407336</v>
      </c>
    </row>
    <row r="2433" spans="1:6">
      <c r="A2433">
        <v>15</v>
      </c>
      <c r="B2433">
        <v>-90.372</v>
      </c>
      <c r="C2433">
        <v>7402</v>
      </c>
      <c r="D2433">
        <v>1994000</v>
      </c>
      <c r="E2433">
        <v>1313</v>
      </c>
      <c r="F2433" s="3">
        <v>1301.1884007561634</v>
      </c>
    </row>
    <row r="2434" spans="1:6">
      <c r="A2434">
        <v>16</v>
      </c>
      <c r="B2434">
        <v>-90.256</v>
      </c>
      <c r="C2434">
        <v>7402</v>
      </c>
      <c r="D2434">
        <v>1994000</v>
      </c>
      <c r="E2434">
        <v>1346</v>
      </c>
      <c r="F2434" s="3">
        <v>1368.0440102669043</v>
      </c>
    </row>
    <row r="2435" spans="1:6">
      <c r="A2435">
        <v>17</v>
      </c>
      <c r="B2435">
        <v>-90.14</v>
      </c>
      <c r="C2435">
        <v>7402</v>
      </c>
      <c r="D2435">
        <v>1994000</v>
      </c>
      <c r="E2435">
        <v>1433</v>
      </c>
      <c r="F2435" s="3">
        <v>1413.4600331032509</v>
      </c>
    </row>
    <row r="2436" spans="1:6">
      <c r="A2436">
        <v>18</v>
      </c>
      <c r="B2436">
        <v>-90.025000000000006</v>
      </c>
      <c r="C2436">
        <v>7402</v>
      </c>
      <c r="D2436">
        <v>1994000</v>
      </c>
      <c r="E2436">
        <v>1459</v>
      </c>
      <c r="F2436" s="3">
        <v>1426.5233356084279</v>
      </c>
    </row>
    <row r="2437" spans="1:6">
      <c r="A2437">
        <v>19</v>
      </c>
      <c r="B2437">
        <v>-89.918999999999997</v>
      </c>
      <c r="C2437">
        <v>7402</v>
      </c>
      <c r="D2437">
        <v>1994000</v>
      </c>
      <c r="E2437">
        <v>1443</v>
      </c>
      <c r="F2437" s="3">
        <v>1408.0220484039025</v>
      </c>
    </row>
    <row r="2438" spans="1:6">
      <c r="A2438">
        <v>20</v>
      </c>
      <c r="B2438">
        <v>-89.805999999999997</v>
      </c>
      <c r="C2438">
        <v>7402</v>
      </c>
      <c r="D2438">
        <v>1994000</v>
      </c>
      <c r="E2438">
        <v>1318</v>
      </c>
      <c r="F2438" s="3">
        <v>1361.8187352661193</v>
      </c>
    </row>
    <row r="2439" spans="1:6">
      <c r="A2439">
        <v>21</v>
      </c>
      <c r="B2439">
        <v>-89.691000000000003</v>
      </c>
      <c r="C2439">
        <v>7402</v>
      </c>
      <c r="D2439">
        <v>1994000</v>
      </c>
      <c r="E2439">
        <v>1226</v>
      </c>
      <c r="F2439" s="3">
        <v>1299.0476047827035</v>
      </c>
    </row>
    <row r="2440" spans="1:6">
      <c r="A2440">
        <v>22</v>
      </c>
      <c r="B2440">
        <v>-89.576999999999998</v>
      </c>
      <c r="C2440">
        <v>7402</v>
      </c>
      <c r="D2440">
        <v>1994000</v>
      </c>
      <c r="E2440">
        <v>1262</v>
      </c>
      <c r="F2440" s="3">
        <v>1235.1330598696804</v>
      </c>
    </row>
    <row r="2441" spans="1:6">
      <c r="A2441">
        <v>23</v>
      </c>
      <c r="B2441">
        <v>-89.457999999999998</v>
      </c>
      <c r="C2441">
        <v>7402</v>
      </c>
      <c r="D2441">
        <v>1994000</v>
      </c>
      <c r="E2441">
        <v>1194</v>
      </c>
      <c r="F2441" s="3">
        <v>1178.2996237946816</v>
      </c>
    </row>
    <row r="2442" spans="1:6">
      <c r="A2442">
        <v>24</v>
      </c>
      <c r="B2442">
        <v>-89.341999999999999</v>
      </c>
      <c r="C2442">
        <v>7402</v>
      </c>
      <c r="D2442">
        <v>1994000</v>
      </c>
      <c r="E2442">
        <v>1179</v>
      </c>
      <c r="F2442" s="3">
        <v>1138.1969714562399</v>
      </c>
    </row>
    <row r="2443" spans="1:6">
      <c r="A2443">
        <v>25</v>
      </c>
      <c r="B2443">
        <v>-89.234999999999999</v>
      </c>
      <c r="C2443">
        <v>7402</v>
      </c>
      <c r="D2443">
        <v>1994000</v>
      </c>
      <c r="E2443">
        <v>1148</v>
      </c>
      <c r="F2443" s="3">
        <v>1114.7360297444177</v>
      </c>
    </row>
    <row r="2444" spans="1:6">
      <c r="A2444">
        <v>26</v>
      </c>
      <c r="B2444">
        <v>-89.13</v>
      </c>
      <c r="C2444">
        <v>7402</v>
      </c>
      <c r="D2444">
        <v>1994000</v>
      </c>
      <c r="E2444">
        <v>1101</v>
      </c>
      <c r="F2444" s="3">
        <v>1101.9592961606595</v>
      </c>
    </row>
    <row r="2445" spans="1:6">
      <c r="A2445">
        <v>27</v>
      </c>
      <c r="B2445">
        <v>-89.016000000000005</v>
      </c>
      <c r="C2445">
        <v>7402</v>
      </c>
      <c r="D2445">
        <v>1994000</v>
      </c>
      <c r="E2445">
        <v>1101</v>
      </c>
      <c r="F2445" s="3">
        <v>1096.0724843888413</v>
      </c>
    </row>
    <row r="2446" spans="1:6">
      <c r="A2446">
        <v>28</v>
      </c>
      <c r="B2446">
        <v>-88.896000000000001</v>
      </c>
      <c r="C2446">
        <v>7402</v>
      </c>
      <c r="D2446">
        <v>1994000</v>
      </c>
      <c r="E2446">
        <v>1088</v>
      </c>
      <c r="F2446" s="3">
        <v>1095.245790299909</v>
      </c>
    </row>
    <row r="2447" spans="1:6">
      <c r="A2447">
        <v>29</v>
      </c>
      <c r="B2447">
        <v>-88.790999999999997</v>
      </c>
      <c r="C2447">
        <v>7402</v>
      </c>
      <c r="D2447">
        <v>1994000</v>
      </c>
      <c r="E2447">
        <v>1144</v>
      </c>
      <c r="F2447" s="3">
        <v>1096.8956773460898</v>
      </c>
    </row>
    <row r="2448" spans="1:6">
      <c r="A2448">
        <v>30</v>
      </c>
      <c r="B2448">
        <v>-88.671999999999997</v>
      </c>
      <c r="C2448">
        <v>7402</v>
      </c>
      <c r="D2448">
        <v>1994000</v>
      </c>
      <c r="E2448">
        <v>1022</v>
      </c>
      <c r="F2448" s="3">
        <v>1100.0020088650231</v>
      </c>
    </row>
    <row r="2449" spans="1:5">
      <c r="A2449">
        <v>31</v>
      </c>
      <c r="B2449">
        <v>-88.56</v>
      </c>
      <c r="C2449">
        <v>7402</v>
      </c>
      <c r="D2449">
        <v>1994000</v>
      </c>
      <c r="E2449">
        <v>1067</v>
      </c>
    </row>
    <row r="2450" spans="1:5">
      <c r="A2450">
        <v>32</v>
      </c>
      <c r="B2450">
        <v>-88.451999999999998</v>
      </c>
      <c r="C2450">
        <v>7402</v>
      </c>
      <c r="D2450">
        <v>1994000</v>
      </c>
      <c r="E2450">
        <v>1149</v>
      </c>
    </row>
    <row r="2451" spans="1:5">
      <c r="A2451" t="s">
        <v>0</v>
      </c>
    </row>
    <row r="2452" spans="1:5">
      <c r="A2452" t="s">
        <v>0</v>
      </c>
    </row>
    <row r="2453" spans="1:5">
      <c r="A2453" t="s">
        <v>0</v>
      </c>
    </row>
    <row r="2454" spans="1:5">
      <c r="A2454" t="s">
        <v>0</v>
      </c>
    </row>
    <row r="2455" spans="1:5">
      <c r="A2455" t="s">
        <v>222</v>
      </c>
    </row>
    <row r="2456" spans="1:5">
      <c r="A2456" t="s">
        <v>27</v>
      </c>
    </row>
    <row r="2457" spans="1:5">
      <c r="A2457" t="s">
        <v>3</v>
      </c>
    </row>
    <row r="2458" spans="1:5">
      <c r="A2458" t="s">
        <v>4</v>
      </c>
    </row>
    <row r="2459" spans="1:5">
      <c r="A2459" t="s">
        <v>5</v>
      </c>
    </row>
    <row r="2460" spans="1:5">
      <c r="A2460" t="s">
        <v>223</v>
      </c>
    </row>
    <row r="2461" spans="1:5">
      <c r="A2461" t="s">
        <v>7</v>
      </c>
    </row>
    <row r="2462" spans="1:5">
      <c r="A2462" t="s">
        <v>8</v>
      </c>
    </row>
    <row r="2463" spans="1:5">
      <c r="A2463" t="s">
        <v>9</v>
      </c>
    </row>
    <row r="2464" spans="1:5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59</v>
      </c>
      <c r="B2468" t="s">
        <v>38</v>
      </c>
      <c r="C2468" t="s">
        <v>41</v>
      </c>
      <c r="D2468" t="s">
        <v>58</v>
      </c>
      <c r="E2468" t="s">
        <v>57</v>
      </c>
      <c r="F2468" t="s">
        <v>78</v>
      </c>
    </row>
    <row r="2469" spans="1:10">
      <c r="A2469">
        <v>1</v>
      </c>
      <c r="B2469">
        <v>-91.947999999999993</v>
      </c>
      <c r="C2469">
        <v>7411</v>
      </c>
      <c r="D2469">
        <v>1994000</v>
      </c>
      <c r="E2469">
        <v>826</v>
      </c>
      <c r="J2469" t="s">
        <v>240</v>
      </c>
    </row>
    <row r="2470" spans="1:10">
      <c r="A2470">
        <v>2</v>
      </c>
      <c r="B2470">
        <v>-91.838999999999999</v>
      </c>
      <c r="C2470">
        <v>7411</v>
      </c>
      <c r="D2470">
        <v>1994000</v>
      </c>
      <c r="E2470">
        <v>896</v>
      </c>
    </row>
    <row r="2471" spans="1:10">
      <c r="A2471">
        <v>3</v>
      </c>
      <c r="B2471">
        <v>-91.724000000000004</v>
      </c>
      <c r="C2471">
        <v>7411</v>
      </c>
      <c r="D2471">
        <v>1994000</v>
      </c>
      <c r="E2471">
        <v>871</v>
      </c>
    </row>
    <row r="2472" spans="1:10">
      <c r="A2472">
        <v>4</v>
      </c>
      <c r="B2472">
        <v>-91.611999999999995</v>
      </c>
      <c r="C2472">
        <v>7411</v>
      </c>
      <c r="D2472">
        <v>1994000</v>
      </c>
      <c r="E2472">
        <v>1014</v>
      </c>
      <c r="F2472" s="3">
        <v>1018.2108171785734</v>
      </c>
    </row>
    <row r="2473" spans="1:10">
      <c r="A2473">
        <v>5</v>
      </c>
      <c r="B2473">
        <v>-91.5</v>
      </c>
      <c r="C2473">
        <v>7411</v>
      </c>
      <c r="D2473">
        <v>1994000</v>
      </c>
      <c r="E2473">
        <v>993</v>
      </c>
      <c r="F2473" s="3">
        <v>1020.7274017449686</v>
      </c>
    </row>
    <row r="2474" spans="1:10">
      <c r="A2474">
        <v>6</v>
      </c>
      <c r="B2474">
        <v>-91.394000000000005</v>
      </c>
      <c r="C2474">
        <v>7411</v>
      </c>
      <c r="D2474">
        <v>1994000</v>
      </c>
      <c r="E2474">
        <v>1080</v>
      </c>
      <c r="F2474" s="3">
        <v>1023.2657000362542</v>
      </c>
    </row>
    <row r="2475" spans="1:10">
      <c r="A2475">
        <v>7</v>
      </c>
      <c r="B2475">
        <v>-91.281000000000006</v>
      </c>
      <c r="C2475">
        <v>7411</v>
      </c>
      <c r="D2475">
        <v>1994000</v>
      </c>
      <c r="E2475">
        <v>1015</v>
      </c>
      <c r="F2475" s="3">
        <v>1026.4169145464771</v>
      </c>
    </row>
    <row r="2476" spans="1:10">
      <c r="A2476">
        <v>8</v>
      </c>
      <c r="B2476">
        <v>-91.165000000000006</v>
      </c>
      <c r="C2476">
        <v>7411</v>
      </c>
      <c r="D2476">
        <v>1994000</v>
      </c>
      <c r="E2476">
        <v>1072</v>
      </c>
      <c r="F2476" s="3">
        <v>1030.8101703768734</v>
      </c>
    </row>
    <row r="2477" spans="1:10">
      <c r="A2477">
        <v>9</v>
      </c>
      <c r="B2477">
        <v>-91.049000000000007</v>
      </c>
      <c r="C2477">
        <v>7411</v>
      </c>
      <c r="D2477">
        <v>1994000</v>
      </c>
      <c r="E2477">
        <v>990</v>
      </c>
      <c r="F2477" s="3">
        <v>1037.7908216173114</v>
      </c>
    </row>
    <row r="2478" spans="1:10">
      <c r="A2478">
        <v>10</v>
      </c>
      <c r="B2478">
        <v>-90.933999999999997</v>
      </c>
      <c r="C2478">
        <v>7411</v>
      </c>
      <c r="D2478">
        <v>1994000</v>
      </c>
      <c r="E2478">
        <v>1034</v>
      </c>
      <c r="F2478" s="3">
        <v>1049.695847995222</v>
      </c>
    </row>
    <row r="2479" spans="1:10">
      <c r="A2479">
        <v>11</v>
      </c>
      <c r="B2479">
        <v>-90.823999999999998</v>
      </c>
      <c r="C2479">
        <v>7411</v>
      </c>
      <c r="D2479">
        <v>1994000</v>
      </c>
      <c r="E2479">
        <v>1073</v>
      </c>
      <c r="F2479" s="3">
        <v>1068.9373018305516</v>
      </c>
    </row>
    <row r="2480" spans="1:10">
      <c r="A2480">
        <v>12</v>
      </c>
      <c r="B2480">
        <v>-90.709000000000003</v>
      </c>
      <c r="C2480">
        <v>7411</v>
      </c>
      <c r="D2480">
        <v>1994000</v>
      </c>
      <c r="E2480">
        <v>1122</v>
      </c>
      <c r="F2480" s="3">
        <v>1101.0513091018245</v>
      </c>
    </row>
    <row r="2481" spans="1:6">
      <c r="A2481">
        <v>13</v>
      </c>
      <c r="B2481">
        <v>-90.594999999999999</v>
      </c>
      <c r="C2481">
        <v>7411</v>
      </c>
      <c r="D2481">
        <v>1994000</v>
      </c>
      <c r="E2481">
        <v>1115</v>
      </c>
      <c r="F2481" s="3">
        <v>1147.7313683335065</v>
      </c>
    </row>
    <row r="2482" spans="1:6">
      <c r="A2482">
        <v>14</v>
      </c>
      <c r="B2482">
        <v>-90.486999999999995</v>
      </c>
      <c r="C2482">
        <v>7411</v>
      </c>
      <c r="D2482">
        <v>1994000</v>
      </c>
      <c r="E2482">
        <v>1229</v>
      </c>
      <c r="F2482" s="3">
        <v>1205.1564939004188</v>
      </c>
    </row>
    <row r="2483" spans="1:6">
      <c r="A2483">
        <v>15</v>
      </c>
      <c r="B2483">
        <v>-90.372</v>
      </c>
      <c r="C2483">
        <v>7411</v>
      </c>
      <c r="D2483">
        <v>1994000</v>
      </c>
      <c r="E2483">
        <v>1250</v>
      </c>
      <c r="F2483" s="3">
        <v>1274.9028082363043</v>
      </c>
    </row>
    <row r="2484" spans="1:6">
      <c r="A2484">
        <v>16</v>
      </c>
      <c r="B2484">
        <v>-90.256</v>
      </c>
      <c r="C2484">
        <v>7411</v>
      </c>
      <c r="D2484">
        <v>1994000</v>
      </c>
      <c r="E2484">
        <v>1335</v>
      </c>
      <c r="F2484" s="3">
        <v>1342.8712637984659</v>
      </c>
    </row>
    <row r="2485" spans="1:6">
      <c r="A2485">
        <v>17</v>
      </c>
      <c r="B2485">
        <v>-90.14</v>
      </c>
      <c r="C2485">
        <v>7411</v>
      </c>
      <c r="D2485">
        <v>1994000</v>
      </c>
      <c r="E2485">
        <v>1445</v>
      </c>
      <c r="F2485" s="3">
        <v>1393.7078616786073</v>
      </c>
    </row>
    <row r="2486" spans="1:6">
      <c r="A2486">
        <v>18</v>
      </c>
      <c r="B2486">
        <v>-90.025000000000006</v>
      </c>
      <c r="C2486">
        <v>7411</v>
      </c>
      <c r="D2486">
        <v>1994000</v>
      </c>
      <c r="E2486">
        <v>1420</v>
      </c>
      <c r="F2486" s="3">
        <v>1414.7172944207975</v>
      </c>
    </row>
    <row r="2487" spans="1:6">
      <c r="A2487">
        <v>19</v>
      </c>
      <c r="B2487">
        <v>-89.918999999999997</v>
      </c>
      <c r="C2487">
        <v>7411</v>
      </c>
      <c r="D2487">
        <v>1994000</v>
      </c>
      <c r="E2487">
        <v>1379</v>
      </c>
      <c r="F2487" s="3">
        <v>1403.5715125908314</v>
      </c>
    </row>
    <row r="2488" spans="1:6">
      <c r="A2488">
        <v>20</v>
      </c>
      <c r="B2488">
        <v>-89.805999999999997</v>
      </c>
      <c r="C2488">
        <v>7411</v>
      </c>
      <c r="D2488">
        <v>1994000</v>
      </c>
      <c r="E2488">
        <v>1367</v>
      </c>
      <c r="F2488" s="3">
        <v>1363.0891487677873</v>
      </c>
    </row>
    <row r="2489" spans="1:6">
      <c r="A2489">
        <v>21</v>
      </c>
      <c r="B2489">
        <v>-89.691000000000003</v>
      </c>
      <c r="C2489">
        <v>7411</v>
      </c>
      <c r="D2489">
        <v>1994000</v>
      </c>
      <c r="E2489">
        <v>1269</v>
      </c>
      <c r="F2489" s="3">
        <v>1302.7162634542317</v>
      </c>
    </row>
    <row r="2490" spans="1:6">
      <c r="A2490">
        <v>22</v>
      </c>
      <c r="B2490">
        <v>-89.576999999999998</v>
      </c>
      <c r="C2490">
        <v>7411</v>
      </c>
      <c r="D2490">
        <v>1994000</v>
      </c>
      <c r="E2490">
        <v>1265</v>
      </c>
      <c r="F2490" s="3">
        <v>1237.9364617834124</v>
      </c>
    </row>
    <row r="2491" spans="1:6">
      <c r="A2491">
        <v>23</v>
      </c>
      <c r="B2491">
        <v>-89.457999999999998</v>
      </c>
      <c r="C2491">
        <v>7411</v>
      </c>
      <c r="D2491">
        <v>1994000</v>
      </c>
      <c r="E2491">
        <v>1154</v>
      </c>
      <c r="F2491" s="3">
        <v>1177.9656327744763</v>
      </c>
    </row>
    <row r="2492" spans="1:6">
      <c r="A2492">
        <v>24</v>
      </c>
      <c r="B2492">
        <v>-89.341999999999999</v>
      </c>
      <c r="C2492">
        <v>7411</v>
      </c>
      <c r="D2492">
        <v>1994000</v>
      </c>
      <c r="E2492">
        <v>1155</v>
      </c>
      <c r="F2492" s="3">
        <v>1134.0174543015182</v>
      </c>
    </row>
    <row r="2493" spans="1:6">
      <c r="A2493">
        <v>25</v>
      </c>
      <c r="B2493">
        <v>-89.234999999999999</v>
      </c>
      <c r="C2493">
        <v>7411</v>
      </c>
      <c r="D2493">
        <v>1994000</v>
      </c>
      <c r="E2493">
        <v>1123</v>
      </c>
      <c r="F2493" s="3">
        <v>1107.2012686642584</v>
      </c>
    </row>
    <row r="2494" spans="1:6">
      <c r="A2494">
        <v>26</v>
      </c>
      <c r="B2494">
        <v>-89.13</v>
      </c>
      <c r="C2494">
        <v>7411</v>
      </c>
      <c r="D2494">
        <v>1994000</v>
      </c>
      <c r="E2494">
        <v>1120</v>
      </c>
      <c r="F2494" s="3">
        <v>1091.6699058194502</v>
      </c>
    </row>
    <row r="2495" spans="1:6">
      <c r="A2495">
        <v>27</v>
      </c>
      <c r="B2495">
        <v>-89.016000000000005</v>
      </c>
      <c r="C2495">
        <v>7411</v>
      </c>
      <c r="D2495">
        <v>1994000</v>
      </c>
      <c r="E2495">
        <v>1106</v>
      </c>
      <c r="F2495" s="3">
        <v>1083.4255308636373</v>
      </c>
    </row>
    <row r="2496" spans="1:6">
      <c r="A2496">
        <v>28</v>
      </c>
      <c r="B2496">
        <v>-88.896000000000001</v>
      </c>
      <c r="C2496">
        <v>7411</v>
      </c>
      <c r="D2496">
        <v>1994000</v>
      </c>
      <c r="E2496">
        <v>1069</v>
      </c>
      <c r="F2496" s="3">
        <v>1080.6540830198508</v>
      </c>
    </row>
    <row r="2497" spans="1:6">
      <c r="A2497">
        <v>29</v>
      </c>
      <c r="B2497">
        <v>-88.790999999999997</v>
      </c>
      <c r="C2497">
        <v>7411</v>
      </c>
      <c r="D2497">
        <v>1994000</v>
      </c>
      <c r="E2497">
        <v>1069</v>
      </c>
      <c r="F2497" s="3">
        <v>1080.8774052477338</v>
      </c>
    </row>
    <row r="2498" spans="1:6">
      <c r="A2498">
        <v>30</v>
      </c>
      <c r="B2498">
        <v>-88.671999999999997</v>
      </c>
      <c r="C2498">
        <v>7411</v>
      </c>
      <c r="D2498">
        <v>1994000</v>
      </c>
      <c r="E2498">
        <v>1056</v>
      </c>
      <c r="F2498" s="3">
        <v>1082.5248484252918</v>
      </c>
    </row>
    <row r="2499" spans="1:6">
      <c r="A2499">
        <v>31</v>
      </c>
      <c r="B2499">
        <v>-88.56</v>
      </c>
      <c r="C2499">
        <v>7411</v>
      </c>
      <c r="D2499">
        <v>1994000</v>
      </c>
      <c r="E2499">
        <v>1049</v>
      </c>
    </row>
    <row r="2500" spans="1:6">
      <c r="A2500">
        <v>32</v>
      </c>
      <c r="B2500">
        <v>-88.451999999999998</v>
      </c>
      <c r="C2500">
        <v>7411</v>
      </c>
      <c r="D2500">
        <v>1994000</v>
      </c>
      <c r="E2500">
        <v>1112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224</v>
      </c>
    </row>
    <row r="2506" spans="1:6">
      <c r="A2506" t="s">
        <v>166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225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59</v>
      </c>
      <c r="B2518" t="s">
        <v>38</v>
      </c>
      <c r="C2518" t="s">
        <v>41</v>
      </c>
      <c r="D2518" t="s">
        <v>58</v>
      </c>
      <c r="E2518" t="s">
        <v>57</v>
      </c>
      <c r="F2518" t="s">
        <v>78</v>
      </c>
    </row>
    <row r="2519" spans="1:10">
      <c r="A2519">
        <v>1</v>
      </c>
      <c r="B2519">
        <v>-91.947999999999993</v>
      </c>
      <c r="C2519">
        <v>5557</v>
      </c>
      <c r="D2519">
        <v>1496000</v>
      </c>
      <c r="E2519">
        <v>670</v>
      </c>
      <c r="J2519" t="s">
        <v>241</v>
      </c>
    </row>
    <row r="2520" spans="1:10">
      <c r="A2520">
        <v>2</v>
      </c>
      <c r="B2520">
        <v>-91.838999999999999</v>
      </c>
      <c r="C2520">
        <v>5557</v>
      </c>
      <c r="D2520">
        <v>1496000</v>
      </c>
      <c r="E2520">
        <v>714</v>
      </c>
    </row>
    <row r="2521" spans="1:10">
      <c r="A2521">
        <v>3</v>
      </c>
      <c r="B2521">
        <v>-91.724000000000004</v>
      </c>
      <c r="C2521">
        <v>5557</v>
      </c>
      <c r="D2521">
        <v>1496000</v>
      </c>
      <c r="E2521">
        <v>686</v>
      </c>
    </row>
    <row r="2522" spans="1:10">
      <c r="A2522">
        <v>4</v>
      </c>
      <c r="B2522">
        <v>-91.611999999999995</v>
      </c>
      <c r="C2522">
        <v>5557</v>
      </c>
      <c r="D2522">
        <v>1496000</v>
      </c>
      <c r="E2522">
        <v>672</v>
      </c>
      <c r="F2522" s="3">
        <v>731.11768436361206</v>
      </c>
    </row>
    <row r="2523" spans="1:10">
      <c r="A2523">
        <v>5</v>
      </c>
      <c r="B2523">
        <v>-91.5</v>
      </c>
      <c r="C2523">
        <v>5557</v>
      </c>
      <c r="D2523">
        <v>1496000</v>
      </c>
      <c r="E2523">
        <v>738</v>
      </c>
      <c r="F2523" s="3">
        <v>735.73390601850292</v>
      </c>
    </row>
    <row r="2524" spans="1:10">
      <c r="A2524">
        <v>6</v>
      </c>
      <c r="B2524">
        <v>-91.394000000000005</v>
      </c>
      <c r="C2524">
        <v>5557</v>
      </c>
      <c r="D2524">
        <v>1496000</v>
      </c>
      <c r="E2524">
        <v>761</v>
      </c>
      <c r="F2524" s="3">
        <v>741.46166723136594</v>
      </c>
    </row>
    <row r="2525" spans="1:10">
      <c r="A2525">
        <v>7</v>
      </c>
      <c r="B2525">
        <v>-91.281000000000006</v>
      </c>
      <c r="C2525">
        <v>5557</v>
      </c>
      <c r="D2525">
        <v>1496000</v>
      </c>
      <c r="E2525">
        <v>765</v>
      </c>
      <c r="F2525" s="3">
        <v>749.94595236847317</v>
      </c>
    </row>
    <row r="2526" spans="1:10">
      <c r="A2526">
        <v>8</v>
      </c>
      <c r="B2526">
        <v>-91.165000000000006</v>
      </c>
      <c r="C2526">
        <v>5557</v>
      </c>
      <c r="D2526">
        <v>1496000</v>
      </c>
      <c r="E2526">
        <v>796</v>
      </c>
      <c r="F2526" s="3">
        <v>762.54101184623892</v>
      </c>
    </row>
    <row r="2527" spans="1:10">
      <c r="A2527">
        <v>9</v>
      </c>
      <c r="B2527">
        <v>-91.049000000000007</v>
      </c>
      <c r="C2527">
        <v>5557</v>
      </c>
      <c r="D2527">
        <v>1496000</v>
      </c>
      <c r="E2527">
        <v>770</v>
      </c>
      <c r="F2527" s="3">
        <v>780.68433976872825</v>
      </c>
    </row>
    <row r="2528" spans="1:10">
      <c r="A2528">
        <v>10</v>
      </c>
      <c r="B2528">
        <v>-90.933999999999997</v>
      </c>
      <c r="C2528">
        <v>5557</v>
      </c>
      <c r="D2528">
        <v>1496000</v>
      </c>
      <c r="E2528">
        <v>869</v>
      </c>
      <c r="F2528" s="3">
        <v>805.65611702057208</v>
      </c>
    </row>
    <row r="2529" spans="1:6">
      <c r="A2529">
        <v>11</v>
      </c>
      <c r="B2529">
        <v>-90.823999999999998</v>
      </c>
      <c r="C2529">
        <v>5557</v>
      </c>
      <c r="D2529">
        <v>1496000</v>
      </c>
      <c r="E2529">
        <v>828</v>
      </c>
      <c r="F2529" s="3">
        <v>836.88133721053327</v>
      </c>
    </row>
    <row r="2530" spans="1:6">
      <c r="A2530">
        <v>12</v>
      </c>
      <c r="B2530">
        <v>-90.709000000000003</v>
      </c>
      <c r="C2530">
        <v>5557</v>
      </c>
      <c r="D2530">
        <v>1496000</v>
      </c>
      <c r="E2530">
        <v>857</v>
      </c>
      <c r="F2530" s="3">
        <v>876.90872387244167</v>
      </c>
    </row>
    <row r="2531" spans="1:6">
      <c r="A2531">
        <v>13</v>
      </c>
      <c r="B2531">
        <v>-90.594999999999999</v>
      </c>
      <c r="C2531">
        <v>5557</v>
      </c>
      <c r="D2531">
        <v>1496000</v>
      </c>
      <c r="E2531">
        <v>919</v>
      </c>
      <c r="F2531" s="3">
        <v>922.09150609515564</v>
      </c>
    </row>
    <row r="2532" spans="1:6">
      <c r="A2532">
        <v>14</v>
      </c>
      <c r="B2532">
        <v>-90.486999999999995</v>
      </c>
      <c r="C2532">
        <v>5557</v>
      </c>
      <c r="D2532">
        <v>1496000</v>
      </c>
      <c r="E2532">
        <v>974</v>
      </c>
      <c r="F2532" s="3">
        <v>966.54227023282942</v>
      </c>
    </row>
    <row r="2533" spans="1:6">
      <c r="A2533">
        <v>15</v>
      </c>
      <c r="B2533">
        <v>-90.372</v>
      </c>
      <c r="C2533">
        <v>5557</v>
      </c>
      <c r="D2533">
        <v>1496000</v>
      </c>
      <c r="E2533">
        <v>970</v>
      </c>
      <c r="F2533" s="3">
        <v>1010.5723574591848</v>
      </c>
    </row>
    <row r="2534" spans="1:6">
      <c r="A2534">
        <v>16</v>
      </c>
      <c r="B2534">
        <v>-90.256</v>
      </c>
      <c r="C2534">
        <v>5557</v>
      </c>
      <c r="D2534">
        <v>1496000</v>
      </c>
      <c r="E2534">
        <v>1017</v>
      </c>
      <c r="F2534" s="3">
        <v>1045.6703308373637</v>
      </c>
    </row>
    <row r="2535" spans="1:6">
      <c r="A2535">
        <v>17</v>
      </c>
      <c r="B2535">
        <v>-90.14</v>
      </c>
      <c r="C2535">
        <v>5557</v>
      </c>
      <c r="D2535">
        <v>1496000</v>
      </c>
      <c r="E2535">
        <v>1107</v>
      </c>
      <c r="F2535" s="3">
        <v>1066.1933065531921</v>
      </c>
    </row>
    <row r="2536" spans="1:6">
      <c r="A2536">
        <v>18</v>
      </c>
      <c r="B2536">
        <v>-90.025000000000006</v>
      </c>
      <c r="C2536">
        <v>5557</v>
      </c>
      <c r="D2536">
        <v>1496000</v>
      </c>
      <c r="E2536">
        <v>1085</v>
      </c>
      <c r="F2536" s="3">
        <v>1069.1555293882529</v>
      </c>
    </row>
    <row r="2537" spans="1:6">
      <c r="A2537">
        <v>19</v>
      </c>
      <c r="B2537">
        <v>-89.918999999999997</v>
      </c>
      <c r="C2537">
        <v>5557</v>
      </c>
      <c r="D2537">
        <v>1496000</v>
      </c>
      <c r="E2537">
        <v>1079</v>
      </c>
      <c r="F2537" s="3">
        <v>1056.5065878390265</v>
      </c>
    </row>
    <row r="2538" spans="1:6">
      <c r="A2538">
        <v>20</v>
      </c>
      <c r="B2538">
        <v>-89.805999999999997</v>
      </c>
      <c r="C2538">
        <v>5557</v>
      </c>
      <c r="D2538">
        <v>1496000</v>
      </c>
      <c r="E2538">
        <v>1028</v>
      </c>
      <c r="F2538" s="3">
        <v>1029.3645789721786</v>
      </c>
    </row>
    <row r="2539" spans="1:6">
      <c r="A2539">
        <v>21</v>
      </c>
      <c r="B2539">
        <v>-89.691000000000003</v>
      </c>
      <c r="C2539">
        <v>5557</v>
      </c>
      <c r="D2539">
        <v>1496000</v>
      </c>
      <c r="E2539">
        <v>996</v>
      </c>
      <c r="F2539" s="3">
        <v>992.07091789825051</v>
      </c>
    </row>
    <row r="2540" spans="1:6">
      <c r="A2540">
        <v>22</v>
      </c>
      <c r="B2540">
        <v>-89.576999999999998</v>
      </c>
      <c r="C2540">
        <v>5557</v>
      </c>
      <c r="D2540">
        <v>1496000</v>
      </c>
      <c r="E2540">
        <v>917</v>
      </c>
      <c r="F2540" s="3">
        <v>951.22225376002689</v>
      </c>
    </row>
    <row r="2541" spans="1:6">
      <c r="A2541">
        <v>23</v>
      </c>
      <c r="B2541">
        <v>-89.457999999999998</v>
      </c>
      <c r="C2541">
        <v>5557</v>
      </c>
      <c r="D2541">
        <v>1496000</v>
      </c>
      <c r="E2541">
        <v>928</v>
      </c>
      <c r="F2541" s="3">
        <v>910.18573264819941</v>
      </c>
    </row>
    <row r="2542" spans="1:6">
      <c r="A2542">
        <v>24</v>
      </c>
      <c r="B2542">
        <v>-89.341999999999999</v>
      </c>
      <c r="C2542">
        <v>5557</v>
      </c>
      <c r="D2542">
        <v>1496000</v>
      </c>
      <c r="E2542">
        <v>858</v>
      </c>
      <c r="F2542" s="3">
        <v>875.85205112965002</v>
      </c>
    </row>
    <row r="2543" spans="1:6">
      <c r="A2543">
        <v>25</v>
      </c>
      <c r="B2543">
        <v>-89.234999999999999</v>
      </c>
      <c r="C2543">
        <v>5557</v>
      </c>
      <c r="D2543">
        <v>1496000</v>
      </c>
      <c r="E2543">
        <v>869</v>
      </c>
      <c r="F2543" s="3">
        <v>850.97855132114591</v>
      </c>
    </row>
    <row r="2544" spans="1:6">
      <c r="A2544">
        <v>26</v>
      </c>
      <c r="B2544">
        <v>-89.13</v>
      </c>
      <c r="C2544">
        <v>5557</v>
      </c>
      <c r="D2544">
        <v>1496000</v>
      </c>
      <c r="E2544">
        <v>799</v>
      </c>
      <c r="F2544" s="3">
        <v>833.19517062330578</v>
      </c>
    </row>
    <row r="2545" spans="1:6">
      <c r="A2545">
        <v>27</v>
      </c>
      <c r="B2545">
        <v>-89.016000000000005</v>
      </c>
      <c r="C2545">
        <v>5557</v>
      </c>
      <c r="D2545">
        <v>1496000</v>
      </c>
      <c r="E2545">
        <v>845</v>
      </c>
      <c r="F2545" s="3">
        <v>820.56718734519484</v>
      </c>
    </row>
    <row r="2546" spans="1:6">
      <c r="A2546">
        <v>28</v>
      </c>
      <c r="B2546">
        <v>-88.896000000000001</v>
      </c>
      <c r="C2546">
        <v>5557</v>
      </c>
      <c r="D2546">
        <v>1496000</v>
      </c>
      <c r="E2546">
        <v>798</v>
      </c>
      <c r="F2546" s="3">
        <v>813.26026316558102</v>
      </c>
    </row>
    <row r="2547" spans="1:6">
      <c r="A2547">
        <v>29</v>
      </c>
      <c r="B2547">
        <v>-88.790999999999997</v>
      </c>
      <c r="C2547">
        <v>5557</v>
      </c>
      <c r="D2547">
        <v>1496000</v>
      </c>
      <c r="E2547">
        <v>833</v>
      </c>
      <c r="F2547" s="3">
        <v>810.50241714136939</v>
      </c>
    </row>
    <row r="2548" spans="1:6">
      <c r="A2548">
        <v>30</v>
      </c>
      <c r="B2548">
        <v>-88.671999999999997</v>
      </c>
      <c r="C2548">
        <v>5557</v>
      </c>
      <c r="D2548">
        <v>1496000</v>
      </c>
      <c r="E2548">
        <v>800</v>
      </c>
      <c r="F2548" s="3">
        <v>810.07146276762444</v>
      </c>
    </row>
    <row r="2549" spans="1:6">
      <c r="A2549">
        <v>31</v>
      </c>
      <c r="B2549">
        <v>-88.56</v>
      </c>
      <c r="C2549">
        <v>5557</v>
      </c>
      <c r="D2549">
        <v>1496000</v>
      </c>
      <c r="E2549">
        <v>820</v>
      </c>
    </row>
    <row r="2550" spans="1:6">
      <c r="A2550">
        <v>32</v>
      </c>
      <c r="B2550">
        <v>-88.451999999999998</v>
      </c>
      <c r="C2550">
        <v>5557</v>
      </c>
      <c r="D2550">
        <v>1496000</v>
      </c>
      <c r="E2550">
        <v>774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226</v>
      </c>
    </row>
    <row r="2556" spans="1:6">
      <c r="A2556" t="s">
        <v>227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228</v>
      </c>
    </row>
    <row r="2560" spans="1:6">
      <c r="A2560" t="s">
        <v>229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59</v>
      </c>
      <c r="B2568" t="s">
        <v>38</v>
      </c>
      <c r="C2568" t="s">
        <v>41</v>
      </c>
      <c r="D2568" t="s">
        <v>58</v>
      </c>
      <c r="E2568" t="s">
        <v>57</v>
      </c>
      <c r="F2568" t="s">
        <v>78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242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1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1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1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1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0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1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230</v>
      </c>
    </row>
    <row r="2606" spans="1:5">
      <c r="A2606" t="s">
        <v>27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228</v>
      </c>
    </row>
    <row r="2610" spans="1:10">
      <c r="A2610" t="s">
        <v>231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59</v>
      </c>
      <c r="B2618" t="s">
        <v>38</v>
      </c>
      <c r="C2618" t="s">
        <v>41</v>
      </c>
      <c r="D2618" t="s">
        <v>58</v>
      </c>
      <c r="E2618" t="s">
        <v>57</v>
      </c>
      <c r="F2618" t="s">
        <v>78</v>
      </c>
    </row>
    <row r="2619" spans="1:10">
      <c r="A2619">
        <v>1</v>
      </c>
      <c r="B2619">
        <v>-91.947999999999993</v>
      </c>
      <c r="C2619">
        <v>7430</v>
      </c>
      <c r="D2619">
        <v>1994000</v>
      </c>
      <c r="E2619">
        <v>782</v>
      </c>
      <c r="J2619" t="s">
        <v>244</v>
      </c>
    </row>
    <row r="2620" spans="1:10">
      <c r="A2620">
        <v>2</v>
      </c>
      <c r="B2620">
        <v>-91.838999999999999</v>
      </c>
      <c r="C2620">
        <v>7430</v>
      </c>
      <c r="D2620">
        <v>1994000</v>
      </c>
      <c r="E2620">
        <v>905</v>
      </c>
    </row>
    <row r="2621" spans="1:10">
      <c r="A2621">
        <v>3</v>
      </c>
      <c r="B2621">
        <v>-91.724000000000004</v>
      </c>
      <c r="C2621">
        <v>7430</v>
      </c>
      <c r="D2621">
        <v>1994000</v>
      </c>
      <c r="E2621">
        <v>900</v>
      </c>
    </row>
    <row r="2622" spans="1:10">
      <c r="A2622">
        <v>4</v>
      </c>
      <c r="B2622">
        <v>-91.611999999999995</v>
      </c>
      <c r="C2622">
        <v>7430</v>
      </c>
      <c r="D2622">
        <v>1994000</v>
      </c>
      <c r="E2622">
        <v>900</v>
      </c>
      <c r="F2622" s="3"/>
    </row>
    <row r="2623" spans="1:10">
      <c r="A2623">
        <v>5</v>
      </c>
      <c r="B2623">
        <v>-91.5</v>
      </c>
      <c r="C2623">
        <v>7430</v>
      </c>
      <c r="D2623">
        <v>1994000</v>
      </c>
      <c r="E2623">
        <v>977</v>
      </c>
      <c r="F2623" s="3"/>
    </row>
    <row r="2624" spans="1:10">
      <c r="A2624">
        <v>6</v>
      </c>
      <c r="B2624">
        <v>-91.394000000000005</v>
      </c>
      <c r="C2624">
        <v>7430</v>
      </c>
      <c r="D2624">
        <v>1994000</v>
      </c>
      <c r="E2624">
        <v>906</v>
      </c>
      <c r="F2624" s="3">
        <v>940.18595496677187</v>
      </c>
    </row>
    <row r="2625" spans="1:6">
      <c r="A2625">
        <v>7</v>
      </c>
      <c r="B2625">
        <v>-91.281000000000006</v>
      </c>
      <c r="C2625">
        <v>7430</v>
      </c>
      <c r="D2625">
        <v>1994000</v>
      </c>
      <c r="E2625">
        <v>994</v>
      </c>
      <c r="F2625" s="3">
        <v>965.47805495484488</v>
      </c>
    </row>
    <row r="2626" spans="1:6">
      <c r="A2626">
        <v>8</v>
      </c>
      <c r="B2626">
        <v>-91.165000000000006</v>
      </c>
      <c r="C2626">
        <v>7430</v>
      </c>
      <c r="D2626">
        <v>1994000</v>
      </c>
      <c r="E2626">
        <v>1039</v>
      </c>
      <c r="F2626" s="3">
        <v>995.52184712176847</v>
      </c>
    </row>
    <row r="2627" spans="1:6">
      <c r="A2627">
        <v>9</v>
      </c>
      <c r="B2627">
        <v>-91.049000000000007</v>
      </c>
      <c r="C2627">
        <v>7430</v>
      </c>
      <c r="D2627">
        <v>1994000</v>
      </c>
      <c r="E2627">
        <v>995</v>
      </c>
      <c r="F2627" s="3">
        <v>1029.43689084466</v>
      </c>
    </row>
    <row r="2628" spans="1:6">
      <c r="A2628">
        <v>10</v>
      </c>
      <c r="B2628">
        <v>-90.933999999999997</v>
      </c>
      <c r="C2628">
        <v>7430</v>
      </c>
      <c r="D2628">
        <v>1994000</v>
      </c>
      <c r="E2628">
        <v>1068</v>
      </c>
      <c r="F2628" s="3">
        <v>1066.1188593976715</v>
      </c>
    </row>
    <row r="2629" spans="1:6">
      <c r="A2629">
        <v>11</v>
      </c>
      <c r="B2629">
        <v>-90.823999999999998</v>
      </c>
      <c r="C2629">
        <v>7430</v>
      </c>
      <c r="D2629">
        <v>1994000</v>
      </c>
      <c r="E2629">
        <v>1145</v>
      </c>
      <c r="F2629" s="3">
        <v>1102.867784763775</v>
      </c>
    </row>
    <row r="2630" spans="1:6">
      <c r="A2630">
        <v>12</v>
      </c>
      <c r="B2630">
        <v>-90.709000000000003</v>
      </c>
      <c r="C2630">
        <v>7430</v>
      </c>
      <c r="D2630">
        <v>1994000</v>
      </c>
      <c r="E2630">
        <v>1081</v>
      </c>
      <c r="F2630" s="3">
        <v>1141.3184363040305</v>
      </c>
    </row>
    <row r="2631" spans="1:6">
      <c r="A2631">
        <v>13</v>
      </c>
      <c r="B2631">
        <v>-90.594999999999999</v>
      </c>
      <c r="C2631">
        <v>7430</v>
      </c>
      <c r="D2631">
        <v>1994000</v>
      </c>
      <c r="E2631">
        <v>1202</v>
      </c>
      <c r="F2631" s="3">
        <v>1177.415555387013</v>
      </c>
    </row>
    <row r="2632" spans="1:6">
      <c r="A2632">
        <v>14</v>
      </c>
      <c r="B2632">
        <v>-90.486999999999995</v>
      </c>
      <c r="C2632">
        <v>7430</v>
      </c>
      <c r="D2632">
        <v>1994000</v>
      </c>
      <c r="E2632">
        <v>1205</v>
      </c>
      <c r="F2632" s="3">
        <v>1207.7757618443511</v>
      </c>
    </row>
    <row r="2633" spans="1:6">
      <c r="A2633">
        <v>15</v>
      </c>
      <c r="B2633">
        <v>-90.372</v>
      </c>
      <c r="C2633">
        <v>7430</v>
      </c>
      <c r="D2633">
        <v>1994000</v>
      </c>
      <c r="E2633">
        <v>1219</v>
      </c>
      <c r="F2633" s="3">
        <v>1234.0169590484377</v>
      </c>
    </row>
    <row r="2634" spans="1:6">
      <c r="A2634">
        <v>16</v>
      </c>
      <c r="B2634">
        <v>-90.256</v>
      </c>
      <c r="C2634">
        <v>7430</v>
      </c>
      <c r="D2634">
        <v>1994000</v>
      </c>
      <c r="E2634">
        <v>1248</v>
      </c>
      <c r="F2634" s="3">
        <v>1252.4710830877693</v>
      </c>
    </row>
    <row r="2635" spans="1:6">
      <c r="A2635">
        <v>17</v>
      </c>
      <c r="B2635">
        <v>-90.14</v>
      </c>
      <c r="C2635">
        <v>7430</v>
      </c>
      <c r="D2635">
        <v>1994000</v>
      </c>
      <c r="E2635">
        <v>1299</v>
      </c>
      <c r="F2635" s="3">
        <v>1261.8636948503556</v>
      </c>
    </row>
    <row r="2636" spans="1:6">
      <c r="A2636">
        <v>18</v>
      </c>
      <c r="B2636">
        <v>-90.025000000000006</v>
      </c>
      <c r="C2636">
        <v>7430</v>
      </c>
      <c r="D2636">
        <v>1994000</v>
      </c>
      <c r="E2636">
        <v>1224</v>
      </c>
      <c r="F2636" s="3">
        <v>1262.0762686254789</v>
      </c>
    </row>
    <row r="2637" spans="1:6">
      <c r="A2637">
        <v>19</v>
      </c>
      <c r="B2637">
        <v>-89.918999999999997</v>
      </c>
      <c r="C2637">
        <v>7430</v>
      </c>
      <c r="D2637">
        <v>1994000</v>
      </c>
      <c r="E2637">
        <v>1315</v>
      </c>
      <c r="F2637" s="3">
        <v>1254.8466619936269</v>
      </c>
    </row>
    <row r="2638" spans="1:6">
      <c r="A2638">
        <v>20</v>
      </c>
      <c r="B2638">
        <v>-89.805999999999997</v>
      </c>
      <c r="C2638">
        <v>7430</v>
      </c>
      <c r="D2638">
        <v>1994000</v>
      </c>
      <c r="E2638">
        <v>1215</v>
      </c>
      <c r="F2638" s="3">
        <v>1240.5889245324804</v>
      </c>
    </row>
    <row r="2639" spans="1:6">
      <c r="A2639">
        <v>21</v>
      </c>
      <c r="B2639">
        <v>-89.691000000000003</v>
      </c>
      <c r="C2639">
        <v>7430</v>
      </c>
      <c r="D2639">
        <v>1994000</v>
      </c>
      <c r="E2639">
        <v>1220</v>
      </c>
      <c r="F2639" s="3">
        <v>1221.0150177330031</v>
      </c>
    </row>
    <row r="2640" spans="1:6">
      <c r="A2640">
        <v>22</v>
      </c>
      <c r="B2640">
        <v>-89.576999999999998</v>
      </c>
      <c r="C2640">
        <v>7430</v>
      </c>
      <c r="D2640">
        <v>1994000</v>
      </c>
      <c r="E2640">
        <v>1195</v>
      </c>
      <c r="F2640" s="3">
        <v>1198.7350234477633</v>
      </c>
    </row>
    <row r="2641" spans="1:6">
      <c r="A2641">
        <v>23</v>
      </c>
      <c r="B2641">
        <v>-89.457999999999998</v>
      </c>
      <c r="C2641">
        <v>7430</v>
      </c>
      <c r="D2641">
        <v>1994000</v>
      </c>
      <c r="E2641">
        <v>1194</v>
      </c>
      <c r="F2641" s="3">
        <v>1174.7378487838916</v>
      </c>
    </row>
    <row r="2642" spans="1:6">
      <c r="A2642">
        <v>24</v>
      </c>
      <c r="B2642">
        <v>-89.341999999999999</v>
      </c>
      <c r="C2642">
        <v>7430</v>
      </c>
      <c r="D2642">
        <v>1994000</v>
      </c>
      <c r="E2642">
        <v>1120</v>
      </c>
      <c r="F2642" s="3">
        <v>1152.6096025616027</v>
      </c>
    </row>
    <row r="2643" spans="1:6">
      <c r="A2643">
        <v>25</v>
      </c>
      <c r="B2643">
        <v>-89.234999999999999</v>
      </c>
      <c r="C2643">
        <v>7430</v>
      </c>
      <c r="D2643">
        <v>1994000</v>
      </c>
      <c r="E2643">
        <v>1134</v>
      </c>
      <c r="F2643" s="3">
        <v>1134.6142509323631</v>
      </c>
    </row>
    <row r="2644" spans="1:6">
      <c r="A2644">
        <v>26</v>
      </c>
      <c r="B2644">
        <v>-89.13</v>
      </c>
      <c r="C2644">
        <v>7430</v>
      </c>
      <c r="D2644">
        <v>1994000</v>
      </c>
      <c r="E2644">
        <v>1074</v>
      </c>
      <c r="F2644" s="3">
        <v>1119.9701138496659</v>
      </c>
    </row>
    <row r="2645" spans="1:6">
      <c r="A2645">
        <v>27</v>
      </c>
      <c r="B2645">
        <v>-89.016000000000005</v>
      </c>
      <c r="C2645">
        <v>7430</v>
      </c>
      <c r="D2645">
        <v>1994000</v>
      </c>
      <c r="E2645">
        <v>1217</v>
      </c>
      <c r="F2645" s="3">
        <v>1107.8540214362326</v>
      </c>
    </row>
    <row r="2646" spans="1:6">
      <c r="A2646">
        <v>28</v>
      </c>
      <c r="B2646">
        <v>-88.896000000000001</v>
      </c>
      <c r="C2646">
        <v>7430</v>
      </c>
      <c r="D2646">
        <v>1994000</v>
      </c>
      <c r="E2646">
        <v>1075</v>
      </c>
      <c r="F2646" s="3">
        <v>1099.3748866501874</v>
      </c>
    </row>
    <row r="2647" spans="1:6">
      <c r="A2647">
        <v>29</v>
      </c>
      <c r="B2647">
        <v>-88.790999999999997</v>
      </c>
      <c r="C2647">
        <v>7430</v>
      </c>
      <c r="D2647">
        <v>1994000</v>
      </c>
      <c r="E2647">
        <v>1089</v>
      </c>
      <c r="F2647" s="3">
        <v>1095.2860701372645</v>
      </c>
    </row>
    <row r="2648" spans="1:6">
      <c r="A2648">
        <v>30</v>
      </c>
      <c r="B2648">
        <v>-88.671999999999997</v>
      </c>
      <c r="C2648">
        <v>7430</v>
      </c>
      <c r="D2648">
        <v>1994000</v>
      </c>
      <c r="E2648">
        <v>1087</v>
      </c>
      <c r="F2648" s="3">
        <v>1093.8977491237833</v>
      </c>
    </row>
    <row r="2649" spans="1:6">
      <c r="A2649">
        <v>31</v>
      </c>
      <c r="B2649">
        <v>-88.56</v>
      </c>
      <c r="C2649">
        <v>7430</v>
      </c>
      <c r="D2649">
        <v>1994000</v>
      </c>
      <c r="E2649">
        <v>1090</v>
      </c>
    </row>
    <row r="2650" spans="1:6">
      <c r="A2650">
        <v>32</v>
      </c>
      <c r="B2650">
        <v>-88.451999999999998</v>
      </c>
      <c r="C2650">
        <v>7430</v>
      </c>
      <c r="D2650">
        <v>1994000</v>
      </c>
      <c r="E2650">
        <v>1081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232</v>
      </c>
    </row>
    <row r="2656" spans="1:6">
      <c r="A2656" t="s">
        <v>27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228</v>
      </c>
    </row>
    <row r="2660" spans="1:10">
      <c r="A2660" t="s">
        <v>233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59</v>
      </c>
      <c r="B2668" t="s">
        <v>38</v>
      </c>
      <c r="C2668" t="s">
        <v>41</v>
      </c>
      <c r="D2668" t="s">
        <v>58</v>
      </c>
      <c r="E2668" t="s">
        <v>57</v>
      </c>
      <c r="F2668" t="s">
        <v>78</v>
      </c>
    </row>
    <row r="2669" spans="1:10">
      <c r="A2669">
        <v>1</v>
      </c>
      <c r="B2669">
        <v>-91.947999999999993</v>
      </c>
      <c r="C2669">
        <v>7429</v>
      </c>
      <c r="D2669">
        <v>1994000</v>
      </c>
      <c r="E2669">
        <v>775</v>
      </c>
      <c r="J2669" t="s">
        <v>245</v>
      </c>
    </row>
    <row r="2670" spans="1:10">
      <c r="A2670">
        <v>2</v>
      </c>
      <c r="B2670">
        <v>-91.838999999999999</v>
      </c>
      <c r="C2670">
        <v>7429</v>
      </c>
      <c r="D2670">
        <v>1994000</v>
      </c>
      <c r="E2670">
        <v>923</v>
      </c>
    </row>
    <row r="2671" spans="1:10">
      <c r="A2671">
        <v>3</v>
      </c>
      <c r="B2671">
        <v>-91.724000000000004</v>
      </c>
      <c r="C2671">
        <v>7429</v>
      </c>
      <c r="D2671">
        <v>1994000</v>
      </c>
      <c r="E2671">
        <v>936</v>
      </c>
    </row>
    <row r="2672" spans="1:10">
      <c r="A2672">
        <v>4</v>
      </c>
      <c r="B2672">
        <v>-91.611999999999995</v>
      </c>
      <c r="C2672">
        <v>7429</v>
      </c>
      <c r="D2672">
        <v>1994000</v>
      </c>
      <c r="E2672">
        <v>927</v>
      </c>
      <c r="F2672" s="3">
        <v>923.20698157031279</v>
      </c>
    </row>
    <row r="2673" spans="1:6">
      <c r="A2673">
        <v>5</v>
      </c>
      <c r="B2673">
        <v>-91.5</v>
      </c>
      <c r="C2673">
        <v>7429</v>
      </c>
      <c r="D2673">
        <v>1994000</v>
      </c>
      <c r="E2673">
        <v>935</v>
      </c>
      <c r="F2673" s="3">
        <v>932.46670850958321</v>
      </c>
    </row>
    <row r="2674" spans="1:6">
      <c r="A2674">
        <v>6</v>
      </c>
      <c r="B2674">
        <v>-91.394000000000005</v>
      </c>
      <c r="C2674">
        <v>7429</v>
      </c>
      <c r="D2674">
        <v>1994000</v>
      </c>
      <c r="E2674">
        <v>929</v>
      </c>
      <c r="F2674" s="3">
        <v>942.76586340833012</v>
      </c>
    </row>
    <row r="2675" spans="1:6">
      <c r="A2675">
        <v>7</v>
      </c>
      <c r="B2675">
        <v>-91.281000000000006</v>
      </c>
      <c r="C2675">
        <v>7429</v>
      </c>
      <c r="D2675">
        <v>1994000</v>
      </c>
      <c r="E2675">
        <v>961</v>
      </c>
      <c r="F2675" s="3">
        <v>956.57381943130997</v>
      </c>
    </row>
    <row r="2676" spans="1:6">
      <c r="A2676">
        <v>8</v>
      </c>
      <c r="B2676">
        <v>-91.165000000000006</v>
      </c>
      <c r="C2676">
        <v>7429</v>
      </c>
      <c r="D2676">
        <v>1994000</v>
      </c>
      <c r="E2676">
        <v>978</v>
      </c>
      <c r="F2676" s="3">
        <v>975.51377450807684</v>
      </c>
    </row>
    <row r="2677" spans="1:6">
      <c r="A2677">
        <v>9</v>
      </c>
      <c r="B2677">
        <v>-91.049000000000007</v>
      </c>
      <c r="C2677">
        <v>7429</v>
      </c>
      <c r="D2677">
        <v>1994000</v>
      </c>
      <c r="E2677">
        <v>972</v>
      </c>
      <c r="F2677" s="3">
        <v>1001.2952009753244</v>
      </c>
    </row>
    <row r="2678" spans="1:6">
      <c r="A2678">
        <v>10</v>
      </c>
      <c r="B2678">
        <v>-90.933999999999997</v>
      </c>
      <c r="C2678">
        <v>7429</v>
      </c>
      <c r="D2678">
        <v>1994000</v>
      </c>
      <c r="E2678">
        <v>1105</v>
      </c>
      <c r="F2678" s="3">
        <v>1035.2194145517499</v>
      </c>
    </row>
    <row r="2679" spans="1:6">
      <c r="A2679">
        <v>11</v>
      </c>
      <c r="B2679">
        <v>-90.823999999999998</v>
      </c>
      <c r="C2679">
        <v>7429</v>
      </c>
      <c r="D2679">
        <v>1994000</v>
      </c>
      <c r="E2679">
        <v>1065</v>
      </c>
      <c r="F2679" s="3">
        <v>1075.772995959223</v>
      </c>
    </row>
    <row r="2680" spans="1:6">
      <c r="A2680">
        <v>12</v>
      </c>
      <c r="B2680">
        <v>-90.709000000000003</v>
      </c>
      <c r="C2680">
        <v>7429</v>
      </c>
      <c r="D2680">
        <v>1994000</v>
      </c>
      <c r="E2680">
        <v>1073</v>
      </c>
      <c r="F2680" s="3">
        <v>1124.89037311535</v>
      </c>
    </row>
    <row r="2681" spans="1:6">
      <c r="A2681">
        <v>13</v>
      </c>
      <c r="B2681">
        <v>-90.594999999999999</v>
      </c>
      <c r="C2681">
        <v>7429</v>
      </c>
      <c r="D2681">
        <v>1994000</v>
      </c>
      <c r="E2681">
        <v>1185</v>
      </c>
      <c r="F2681" s="3">
        <v>1176.0846674943368</v>
      </c>
    </row>
    <row r="2682" spans="1:6">
      <c r="A2682">
        <v>14</v>
      </c>
      <c r="B2682">
        <v>-90.486999999999995</v>
      </c>
      <c r="C2682">
        <v>7429</v>
      </c>
      <c r="D2682">
        <v>1994000</v>
      </c>
      <c r="E2682">
        <v>1250</v>
      </c>
      <c r="F2682" s="3">
        <v>1221.0893604692285</v>
      </c>
    </row>
    <row r="2683" spans="1:6">
      <c r="A2683">
        <v>15</v>
      </c>
      <c r="B2683">
        <v>-90.372</v>
      </c>
      <c r="C2683">
        <v>7429</v>
      </c>
      <c r="D2683">
        <v>1994000</v>
      </c>
      <c r="E2683">
        <v>1282</v>
      </c>
      <c r="F2683" s="3">
        <v>1258.3698430805293</v>
      </c>
    </row>
    <row r="2684" spans="1:6">
      <c r="A2684">
        <v>16</v>
      </c>
      <c r="B2684">
        <v>-90.256</v>
      </c>
      <c r="C2684">
        <v>7429</v>
      </c>
      <c r="D2684">
        <v>1994000</v>
      </c>
      <c r="E2684">
        <v>1260</v>
      </c>
      <c r="F2684" s="3">
        <v>1278.9229246198011</v>
      </c>
    </row>
    <row r="2685" spans="1:6">
      <c r="A2685">
        <v>17</v>
      </c>
      <c r="B2685">
        <v>-90.14</v>
      </c>
      <c r="C2685">
        <v>7429</v>
      </c>
      <c r="D2685">
        <v>1994000</v>
      </c>
      <c r="E2685">
        <v>1247</v>
      </c>
      <c r="F2685" s="3">
        <v>1279.5923512607492</v>
      </c>
    </row>
    <row r="2686" spans="1:6">
      <c r="A2686">
        <v>18</v>
      </c>
      <c r="B2686">
        <v>-90.025000000000006</v>
      </c>
      <c r="C2686">
        <v>7429</v>
      </c>
      <c r="D2686">
        <v>1994000</v>
      </c>
      <c r="E2686">
        <v>1263</v>
      </c>
      <c r="F2686" s="3">
        <v>1262.1925427016315</v>
      </c>
    </row>
    <row r="2687" spans="1:6">
      <c r="A2687">
        <v>19</v>
      </c>
      <c r="B2687">
        <v>-89.918999999999997</v>
      </c>
      <c r="C2687">
        <v>7429</v>
      </c>
      <c r="D2687">
        <v>1994000</v>
      </c>
      <c r="E2687">
        <v>1252</v>
      </c>
      <c r="F2687" s="3">
        <v>1234.719753913118</v>
      </c>
    </row>
    <row r="2688" spans="1:6">
      <c r="A2688">
        <v>20</v>
      </c>
      <c r="B2688">
        <v>-89.805999999999997</v>
      </c>
      <c r="C2688">
        <v>7429</v>
      </c>
      <c r="D2688">
        <v>1994000</v>
      </c>
      <c r="E2688">
        <v>1214</v>
      </c>
      <c r="F2688" s="3">
        <v>1199.8109608873117</v>
      </c>
    </row>
    <row r="2689" spans="1:6">
      <c r="A2689">
        <v>21</v>
      </c>
      <c r="B2689">
        <v>-89.691000000000003</v>
      </c>
      <c r="C2689">
        <v>7429</v>
      </c>
      <c r="D2689">
        <v>1994000</v>
      </c>
      <c r="E2689">
        <v>1189</v>
      </c>
      <c r="F2689" s="3">
        <v>1165.0105517224295</v>
      </c>
    </row>
    <row r="2690" spans="1:6">
      <c r="A2690">
        <v>22</v>
      </c>
      <c r="B2690">
        <v>-89.576999999999998</v>
      </c>
      <c r="C2690">
        <v>7429</v>
      </c>
      <c r="D2690">
        <v>1994000</v>
      </c>
      <c r="E2690">
        <v>1098</v>
      </c>
      <c r="F2690" s="3">
        <v>1136.2704114886862</v>
      </c>
    </row>
    <row r="2691" spans="1:6">
      <c r="A2691">
        <v>23</v>
      </c>
      <c r="B2691">
        <v>-89.457999999999998</v>
      </c>
      <c r="C2691">
        <v>7429</v>
      </c>
      <c r="D2691">
        <v>1994000</v>
      </c>
      <c r="E2691">
        <v>1127</v>
      </c>
      <c r="F2691" s="3">
        <v>1115.0710006769655</v>
      </c>
    </row>
    <row r="2692" spans="1:6">
      <c r="A2692">
        <v>24</v>
      </c>
      <c r="B2692">
        <v>-89.341999999999999</v>
      </c>
      <c r="C2692">
        <v>7429</v>
      </c>
      <c r="D2692">
        <v>1994000</v>
      </c>
      <c r="E2692">
        <v>1102</v>
      </c>
      <c r="F2692" s="3">
        <v>1103.2274899035322</v>
      </c>
    </row>
    <row r="2693" spans="1:6">
      <c r="A2693">
        <v>25</v>
      </c>
      <c r="B2693">
        <v>-89.234999999999999</v>
      </c>
      <c r="C2693">
        <v>7429</v>
      </c>
      <c r="D2693">
        <v>1994000</v>
      </c>
      <c r="E2693">
        <v>1046</v>
      </c>
      <c r="F2693" s="3">
        <v>1098.8120095783781</v>
      </c>
    </row>
    <row r="2694" spans="1:6">
      <c r="A2694">
        <v>26</v>
      </c>
      <c r="B2694">
        <v>-89.13</v>
      </c>
      <c r="C2694">
        <v>7429</v>
      </c>
      <c r="D2694">
        <v>1994000</v>
      </c>
      <c r="E2694">
        <v>1124</v>
      </c>
      <c r="F2694" s="3">
        <v>1098.9882446617839</v>
      </c>
    </row>
    <row r="2695" spans="1:6">
      <c r="A2695">
        <v>27</v>
      </c>
      <c r="B2695">
        <v>-89.016000000000005</v>
      </c>
      <c r="C2695">
        <v>7429</v>
      </c>
      <c r="D2695">
        <v>1994000</v>
      </c>
      <c r="E2695">
        <v>1126</v>
      </c>
      <c r="F2695" s="3">
        <v>1102.5561708001119</v>
      </c>
    </row>
    <row r="2696" spans="1:6">
      <c r="A2696">
        <v>28</v>
      </c>
      <c r="B2696">
        <v>-88.896000000000001</v>
      </c>
      <c r="C2696">
        <v>7429</v>
      </c>
      <c r="D2696">
        <v>1994000</v>
      </c>
      <c r="E2696">
        <v>1174</v>
      </c>
      <c r="F2696" s="3">
        <v>1108.5696537807898</v>
      </c>
    </row>
    <row r="2697" spans="1:6">
      <c r="A2697">
        <v>29</v>
      </c>
      <c r="B2697">
        <v>-88.790999999999997</v>
      </c>
      <c r="C2697">
        <v>7429</v>
      </c>
      <c r="D2697">
        <v>1994000</v>
      </c>
      <c r="E2697">
        <v>1082</v>
      </c>
      <c r="F2697" s="3">
        <v>1114.85320543681</v>
      </c>
    </row>
    <row r="2698" spans="1:6">
      <c r="A2698">
        <v>30</v>
      </c>
      <c r="B2698">
        <v>-88.671999999999997</v>
      </c>
      <c r="C2698">
        <v>7429</v>
      </c>
      <c r="D2698">
        <v>1994000</v>
      </c>
      <c r="E2698">
        <v>1100</v>
      </c>
      <c r="F2698" s="3">
        <v>1122.5347222960872</v>
      </c>
    </row>
    <row r="2699" spans="1:6">
      <c r="A2699">
        <v>31</v>
      </c>
      <c r="B2699">
        <v>-88.56</v>
      </c>
      <c r="C2699">
        <v>7429</v>
      </c>
      <c r="D2699">
        <v>1994000</v>
      </c>
      <c r="E2699">
        <v>1096</v>
      </c>
    </row>
    <row r="2700" spans="1:6">
      <c r="A2700">
        <v>32</v>
      </c>
      <c r="B2700">
        <v>-88.451999999999998</v>
      </c>
      <c r="C2700">
        <v>7429</v>
      </c>
      <c r="D2700">
        <v>1994000</v>
      </c>
      <c r="E2700">
        <v>1139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246</v>
      </c>
    </row>
    <row r="2706" spans="1:10">
      <c r="A2706" t="s">
        <v>27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228</v>
      </c>
    </row>
    <row r="2710" spans="1:10">
      <c r="A2710" t="s">
        <v>247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59</v>
      </c>
      <c r="B2718" t="s">
        <v>38</v>
      </c>
      <c r="C2718" t="s">
        <v>41</v>
      </c>
      <c r="D2718" t="s">
        <v>58</v>
      </c>
      <c r="E2718" t="s">
        <v>57</v>
      </c>
      <c r="F2718" t="s">
        <v>78</v>
      </c>
    </row>
    <row r="2719" spans="1:10">
      <c r="A2719">
        <v>1</v>
      </c>
      <c r="B2719">
        <v>-91.947999999999993</v>
      </c>
      <c r="C2719">
        <v>7440</v>
      </c>
      <c r="D2719">
        <v>1994000</v>
      </c>
      <c r="E2719">
        <v>789</v>
      </c>
      <c r="J2719" t="s">
        <v>259</v>
      </c>
    </row>
    <row r="2720" spans="1:10">
      <c r="A2720">
        <v>2</v>
      </c>
      <c r="B2720">
        <v>-91.838999999999999</v>
      </c>
      <c r="C2720">
        <v>7440</v>
      </c>
      <c r="D2720">
        <v>1994000</v>
      </c>
      <c r="E2720">
        <v>823</v>
      </c>
    </row>
    <row r="2721" spans="1:6">
      <c r="A2721">
        <v>3</v>
      </c>
      <c r="B2721">
        <v>-91.724000000000004</v>
      </c>
      <c r="C2721">
        <v>7440</v>
      </c>
      <c r="D2721">
        <v>1994000</v>
      </c>
      <c r="E2721">
        <v>890</v>
      </c>
    </row>
    <row r="2722" spans="1:6">
      <c r="A2722">
        <v>4</v>
      </c>
      <c r="B2722">
        <v>-91.611999999999995</v>
      </c>
      <c r="C2722">
        <v>7440</v>
      </c>
      <c r="D2722">
        <v>1994000</v>
      </c>
      <c r="E2722">
        <v>897</v>
      </c>
      <c r="F2722" s="3">
        <v>941.90887003193723</v>
      </c>
    </row>
    <row r="2723" spans="1:6">
      <c r="A2723">
        <v>5</v>
      </c>
      <c r="B2723">
        <v>-91.5</v>
      </c>
      <c r="C2723">
        <v>7440</v>
      </c>
      <c r="D2723">
        <v>1994000</v>
      </c>
      <c r="E2723">
        <v>946</v>
      </c>
      <c r="F2723" s="3">
        <v>954.2871259350286</v>
      </c>
    </row>
    <row r="2724" spans="1:6">
      <c r="A2724">
        <v>6</v>
      </c>
      <c r="B2724">
        <v>-91.394000000000005</v>
      </c>
      <c r="C2724">
        <v>7440</v>
      </c>
      <c r="D2724">
        <v>1994000</v>
      </c>
      <c r="E2724">
        <v>1010</v>
      </c>
      <c r="F2724" s="3">
        <v>969.11574271306677</v>
      </c>
    </row>
    <row r="2725" spans="1:6">
      <c r="A2725">
        <v>7</v>
      </c>
      <c r="B2725">
        <v>-91.281000000000006</v>
      </c>
      <c r="C2725">
        <v>7440</v>
      </c>
      <c r="D2725">
        <v>1994000</v>
      </c>
      <c r="E2725">
        <v>1015</v>
      </c>
      <c r="F2725" s="3">
        <v>988.99923263989319</v>
      </c>
    </row>
    <row r="2726" spans="1:6">
      <c r="A2726">
        <v>8</v>
      </c>
      <c r="B2726">
        <v>-91.165000000000006</v>
      </c>
      <c r="C2726">
        <v>7440</v>
      </c>
      <c r="D2726">
        <v>1994000</v>
      </c>
      <c r="E2726">
        <v>1060</v>
      </c>
      <c r="F2726" s="3">
        <v>1014.3869120328613</v>
      </c>
    </row>
    <row r="2727" spans="1:6">
      <c r="A2727">
        <v>9</v>
      </c>
      <c r="B2727">
        <v>-91.049000000000007</v>
      </c>
      <c r="C2727">
        <v>7440</v>
      </c>
      <c r="D2727">
        <v>1994000</v>
      </c>
      <c r="E2727">
        <v>1007</v>
      </c>
      <c r="F2727" s="3">
        <v>1045.0104003897177</v>
      </c>
    </row>
    <row r="2728" spans="1:6">
      <c r="A2728">
        <v>10</v>
      </c>
      <c r="B2728">
        <v>-90.933999999999997</v>
      </c>
      <c r="C2728">
        <v>7440</v>
      </c>
      <c r="D2728">
        <v>1994000</v>
      </c>
      <c r="E2728">
        <v>1096</v>
      </c>
      <c r="F2728" s="3">
        <v>1080.0714835971512</v>
      </c>
    </row>
    <row r="2729" spans="1:6">
      <c r="A2729">
        <v>11</v>
      </c>
      <c r="B2729">
        <v>-90.823999999999998</v>
      </c>
      <c r="C2729">
        <v>7440</v>
      </c>
      <c r="D2729">
        <v>1994000</v>
      </c>
      <c r="E2729">
        <v>1091</v>
      </c>
      <c r="F2729" s="3">
        <v>1116.8151951282903</v>
      </c>
    </row>
    <row r="2730" spans="1:6">
      <c r="A2730">
        <v>12</v>
      </c>
      <c r="B2730">
        <v>-90.709000000000003</v>
      </c>
      <c r="C2730">
        <v>7440</v>
      </c>
      <c r="D2730">
        <v>1994000</v>
      </c>
      <c r="E2730">
        <v>1130</v>
      </c>
      <c r="F2730" s="3">
        <v>1156.5525164621074</v>
      </c>
    </row>
    <row r="2731" spans="1:6">
      <c r="A2731">
        <v>13</v>
      </c>
      <c r="B2731">
        <v>-90.594999999999999</v>
      </c>
      <c r="C2731">
        <v>7440</v>
      </c>
      <c r="D2731">
        <v>1994000</v>
      </c>
      <c r="E2731">
        <v>1243</v>
      </c>
      <c r="F2731" s="3">
        <v>1194.5692403919911</v>
      </c>
    </row>
    <row r="2732" spans="1:6">
      <c r="A2732">
        <v>14</v>
      </c>
      <c r="B2732">
        <v>-90.486999999999995</v>
      </c>
      <c r="C2732">
        <v>7440</v>
      </c>
      <c r="D2732">
        <v>1994000</v>
      </c>
      <c r="E2732">
        <v>1183</v>
      </c>
      <c r="F2732" s="3">
        <v>1226.5256439358402</v>
      </c>
    </row>
    <row r="2733" spans="1:6">
      <c r="A2733">
        <v>15</v>
      </c>
      <c r="B2733">
        <v>-90.372</v>
      </c>
      <c r="C2733">
        <v>7440</v>
      </c>
      <c r="D2733">
        <v>1994000</v>
      </c>
      <c r="E2733">
        <v>1241</v>
      </c>
      <c r="F2733" s="3">
        <v>1253.3037961853986</v>
      </c>
    </row>
    <row r="2734" spans="1:6">
      <c r="A2734">
        <v>16</v>
      </c>
      <c r="B2734">
        <v>-90.256</v>
      </c>
      <c r="C2734">
        <v>7440</v>
      </c>
      <c r="D2734">
        <v>1994000</v>
      </c>
      <c r="E2734">
        <v>1273</v>
      </c>
      <c r="F2734" s="3">
        <v>1270.2819437790788</v>
      </c>
    </row>
    <row r="2735" spans="1:6">
      <c r="A2735">
        <v>17</v>
      </c>
      <c r="B2735">
        <v>-90.14</v>
      </c>
      <c r="C2735">
        <v>7440</v>
      </c>
      <c r="D2735">
        <v>1994000</v>
      </c>
      <c r="E2735">
        <v>1344</v>
      </c>
      <c r="F2735" s="3">
        <v>1275.7321029290799</v>
      </c>
    </row>
    <row r="2736" spans="1:6">
      <c r="A2736">
        <v>18</v>
      </c>
      <c r="B2736">
        <v>-90.025000000000006</v>
      </c>
      <c r="C2736">
        <v>7440</v>
      </c>
      <c r="D2736">
        <v>1994000</v>
      </c>
      <c r="E2736">
        <v>1232</v>
      </c>
      <c r="F2736" s="3">
        <v>1269.6745162627417</v>
      </c>
    </row>
    <row r="2737" spans="1:6">
      <c r="A2737">
        <v>19</v>
      </c>
      <c r="B2737">
        <v>-89.918999999999997</v>
      </c>
      <c r="C2737">
        <v>7440</v>
      </c>
      <c r="D2737">
        <v>1994000</v>
      </c>
      <c r="E2737">
        <v>1301</v>
      </c>
      <c r="F2737" s="3">
        <v>1255.0661701883644</v>
      </c>
    </row>
    <row r="2738" spans="1:6">
      <c r="A2738">
        <v>20</v>
      </c>
      <c r="B2738">
        <v>-89.805999999999997</v>
      </c>
      <c r="C2738">
        <v>7440</v>
      </c>
      <c r="D2738">
        <v>1994000</v>
      </c>
      <c r="E2738">
        <v>1218</v>
      </c>
      <c r="F2738" s="3">
        <v>1232.0797658947984</v>
      </c>
    </row>
    <row r="2739" spans="1:6">
      <c r="A2739">
        <v>21</v>
      </c>
      <c r="B2739">
        <v>-89.691000000000003</v>
      </c>
      <c r="C2739">
        <v>7440</v>
      </c>
      <c r="D2739">
        <v>1994000</v>
      </c>
      <c r="E2739">
        <v>1214</v>
      </c>
      <c r="F2739" s="3">
        <v>1203.7200471796725</v>
      </c>
    </row>
    <row r="2740" spans="1:6">
      <c r="A2740">
        <v>22</v>
      </c>
      <c r="B2740">
        <v>-89.576999999999998</v>
      </c>
      <c r="C2740">
        <v>7440</v>
      </c>
      <c r="D2740">
        <v>1994000</v>
      </c>
      <c r="E2740">
        <v>1133</v>
      </c>
      <c r="F2740" s="3">
        <v>1173.7697869411081</v>
      </c>
    </row>
    <row r="2741" spans="1:6">
      <c r="A2741">
        <v>23</v>
      </c>
      <c r="B2741">
        <v>-89.457999999999998</v>
      </c>
      <c r="C2741">
        <v>7440</v>
      </c>
      <c r="D2741">
        <v>1994000</v>
      </c>
      <c r="E2741">
        <v>1125</v>
      </c>
      <c r="F2741" s="3">
        <v>1143.5840636773705</v>
      </c>
    </row>
    <row r="2742" spans="1:6">
      <c r="A2742">
        <v>24</v>
      </c>
      <c r="B2742">
        <v>-89.341999999999999</v>
      </c>
      <c r="C2742">
        <v>7440</v>
      </c>
      <c r="D2742">
        <v>1994000</v>
      </c>
      <c r="E2742">
        <v>1120</v>
      </c>
      <c r="F2742" s="3">
        <v>1117.5052402903482</v>
      </c>
    </row>
    <row r="2743" spans="1:6">
      <c r="A2743">
        <v>25</v>
      </c>
      <c r="B2743">
        <v>-89.234999999999999</v>
      </c>
      <c r="C2743">
        <v>7440</v>
      </c>
      <c r="D2743">
        <v>1994000</v>
      </c>
      <c r="E2743">
        <v>1093</v>
      </c>
      <c r="F2743" s="3">
        <v>1097.5985111781426</v>
      </c>
    </row>
    <row r="2744" spans="1:6">
      <c r="A2744">
        <v>26</v>
      </c>
      <c r="B2744">
        <v>-89.13</v>
      </c>
      <c r="C2744">
        <v>7440</v>
      </c>
      <c r="D2744">
        <v>1994000</v>
      </c>
      <c r="E2744">
        <v>1084</v>
      </c>
      <c r="F2744" s="3">
        <v>1082.3833441575041</v>
      </c>
    </row>
    <row r="2745" spans="1:6">
      <c r="A2745">
        <v>27</v>
      </c>
      <c r="B2745">
        <v>-89.016000000000005</v>
      </c>
      <c r="C2745">
        <v>7440</v>
      </c>
      <c r="D2745">
        <v>1994000</v>
      </c>
      <c r="E2745">
        <v>1105</v>
      </c>
      <c r="F2745" s="3">
        <v>1070.6226246252577</v>
      </c>
    </row>
    <row r="2746" spans="1:6">
      <c r="A2746">
        <v>28</v>
      </c>
      <c r="B2746">
        <v>-88.896000000000001</v>
      </c>
      <c r="C2746">
        <v>7440</v>
      </c>
      <c r="D2746">
        <v>1994000</v>
      </c>
      <c r="E2746">
        <v>1116</v>
      </c>
      <c r="F2746" s="3">
        <v>1063.0174919695019</v>
      </c>
    </row>
    <row r="2747" spans="1:6">
      <c r="A2747">
        <v>29</v>
      </c>
      <c r="B2747">
        <v>-88.790999999999997</v>
      </c>
      <c r="C2747">
        <v>7440</v>
      </c>
      <c r="D2747">
        <v>1994000</v>
      </c>
      <c r="E2747">
        <v>1062</v>
      </c>
      <c r="F2747" s="3">
        <v>1059.6791171821149</v>
      </c>
    </row>
    <row r="2748" spans="1:6">
      <c r="A2748">
        <v>30</v>
      </c>
      <c r="B2748">
        <v>-88.671999999999997</v>
      </c>
      <c r="C2748">
        <v>7440</v>
      </c>
      <c r="D2748">
        <v>1994000</v>
      </c>
      <c r="E2748">
        <v>1004</v>
      </c>
      <c r="F2748" s="3">
        <v>1058.7688316152805</v>
      </c>
    </row>
    <row r="2749" spans="1:6">
      <c r="A2749">
        <v>31</v>
      </c>
      <c r="B2749">
        <v>-88.56</v>
      </c>
      <c r="C2749">
        <v>7440</v>
      </c>
      <c r="D2749">
        <v>1994000</v>
      </c>
      <c r="E2749">
        <v>1115</v>
      </c>
    </row>
    <row r="2750" spans="1:6">
      <c r="A2750">
        <v>32</v>
      </c>
      <c r="B2750">
        <v>-88.451999999999998</v>
      </c>
      <c r="C2750">
        <v>7440</v>
      </c>
      <c r="D2750">
        <v>1994000</v>
      </c>
      <c r="E2750">
        <v>993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248</v>
      </c>
    </row>
    <row r="2756" spans="1:6">
      <c r="A2756" t="s">
        <v>27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228</v>
      </c>
    </row>
    <row r="2760" spans="1:6">
      <c r="A2760" t="s">
        <v>249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59</v>
      </c>
      <c r="B2768" t="s">
        <v>38</v>
      </c>
      <c r="C2768" t="s">
        <v>41</v>
      </c>
      <c r="D2768" t="s">
        <v>58</v>
      </c>
      <c r="E2768" t="s">
        <v>57</v>
      </c>
      <c r="F2768" t="s">
        <v>78</v>
      </c>
    </row>
    <row r="2769" spans="1:10">
      <c r="A2769">
        <v>1</v>
      </c>
      <c r="B2769">
        <v>-91.947999999999993</v>
      </c>
      <c r="C2769">
        <v>7447</v>
      </c>
      <c r="D2769">
        <v>1994000</v>
      </c>
      <c r="E2769">
        <v>812</v>
      </c>
      <c r="J2769" t="s">
        <v>260</v>
      </c>
    </row>
    <row r="2770" spans="1:10">
      <c r="A2770">
        <v>2</v>
      </c>
      <c r="B2770">
        <v>-91.838999999999999</v>
      </c>
      <c r="C2770">
        <v>7447</v>
      </c>
      <c r="D2770">
        <v>1994000</v>
      </c>
      <c r="E2770">
        <v>887</v>
      </c>
    </row>
    <row r="2771" spans="1:10">
      <c r="A2771">
        <v>3</v>
      </c>
      <c r="B2771">
        <v>-91.724000000000004</v>
      </c>
      <c r="C2771">
        <v>7447</v>
      </c>
      <c r="D2771">
        <v>1994000</v>
      </c>
      <c r="E2771">
        <v>884</v>
      </c>
    </row>
    <row r="2772" spans="1:10">
      <c r="A2772">
        <v>4</v>
      </c>
      <c r="B2772">
        <v>-91.611999999999995</v>
      </c>
      <c r="C2772">
        <v>7447</v>
      </c>
      <c r="D2772">
        <v>1994000</v>
      </c>
      <c r="E2772">
        <v>863</v>
      </c>
      <c r="F2772" s="3"/>
    </row>
    <row r="2773" spans="1:10">
      <c r="A2773">
        <v>5</v>
      </c>
      <c r="B2773">
        <v>-91.5</v>
      </c>
      <c r="C2773">
        <v>7447</v>
      </c>
      <c r="D2773">
        <v>1994000</v>
      </c>
      <c r="E2773">
        <v>986</v>
      </c>
      <c r="F2773" s="3">
        <v>991.28572830792973</v>
      </c>
    </row>
    <row r="2774" spans="1:10">
      <c r="A2774">
        <v>6</v>
      </c>
      <c r="B2774">
        <v>-91.394000000000005</v>
      </c>
      <c r="C2774">
        <v>7447</v>
      </c>
      <c r="D2774">
        <v>1994000</v>
      </c>
      <c r="E2774">
        <v>990</v>
      </c>
      <c r="F2774" s="3">
        <v>997.37205766195166</v>
      </c>
    </row>
    <row r="2775" spans="1:10">
      <c r="A2775">
        <v>7</v>
      </c>
      <c r="B2775">
        <v>-91.281000000000006</v>
      </c>
      <c r="C2775">
        <v>7447</v>
      </c>
      <c r="D2775">
        <v>1994000</v>
      </c>
      <c r="E2775">
        <v>985</v>
      </c>
      <c r="F2775" s="3">
        <v>1005.9354955938915</v>
      </c>
    </row>
    <row r="2776" spans="1:10">
      <c r="A2776">
        <v>8</v>
      </c>
      <c r="B2776">
        <v>-91.165000000000006</v>
      </c>
      <c r="C2776">
        <v>7447</v>
      </c>
      <c r="D2776">
        <v>1994000</v>
      </c>
      <c r="E2776">
        <v>1038</v>
      </c>
      <c r="F2776" s="3">
        <v>1018.3572989044585</v>
      </c>
    </row>
    <row r="2777" spans="1:10">
      <c r="A2777">
        <v>9</v>
      </c>
      <c r="B2777">
        <v>-91.049000000000007</v>
      </c>
      <c r="C2777">
        <v>7447</v>
      </c>
      <c r="D2777">
        <v>1994000</v>
      </c>
      <c r="E2777">
        <v>1045</v>
      </c>
      <c r="F2777" s="3">
        <v>1036.223830947665</v>
      </c>
    </row>
    <row r="2778" spans="1:10">
      <c r="A2778">
        <v>10</v>
      </c>
      <c r="B2778">
        <v>-90.933999999999997</v>
      </c>
      <c r="C2778">
        <v>7447</v>
      </c>
      <c r="D2778">
        <v>1994000</v>
      </c>
      <c r="E2778">
        <v>1107</v>
      </c>
      <c r="F2778" s="3">
        <v>1060.9511392730687</v>
      </c>
    </row>
    <row r="2779" spans="1:10">
      <c r="A2779">
        <v>11</v>
      </c>
      <c r="B2779">
        <v>-90.823999999999998</v>
      </c>
      <c r="C2779">
        <v>7447</v>
      </c>
      <c r="D2779">
        <v>1994000</v>
      </c>
      <c r="E2779">
        <v>1047</v>
      </c>
      <c r="F2779" s="3">
        <v>1091.8864812566424</v>
      </c>
    </row>
    <row r="2780" spans="1:10">
      <c r="A2780">
        <v>12</v>
      </c>
      <c r="B2780">
        <v>-90.709000000000003</v>
      </c>
      <c r="C2780">
        <v>7447</v>
      </c>
      <c r="D2780">
        <v>1994000</v>
      </c>
      <c r="E2780">
        <v>1132</v>
      </c>
      <c r="F2780" s="3">
        <v>1131.0340165936918</v>
      </c>
    </row>
    <row r="2781" spans="1:10">
      <c r="A2781">
        <v>13</v>
      </c>
      <c r="B2781">
        <v>-90.594999999999999</v>
      </c>
      <c r="C2781">
        <v>7447</v>
      </c>
      <c r="D2781">
        <v>1994000</v>
      </c>
      <c r="E2781">
        <v>1162</v>
      </c>
      <c r="F2781" s="3">
        <v>1173.7291209835794</v>
      </c>
    </row>
    <row r="2782" spans="1:10">
      <c r="A2782">
        <v>14</v>
      </c>
      <c r="B2782">
        <v>-90.486999999999995</v>
      </c>
      <c r="C2782">
        <v>7447</v>
      </c>
      <c r="D2782">
        <v>1994000</v>
      </c>
      <c r="E2782">
        <v>1214</v>
      </c>
      <c r="F2782" s="3">
        <v>1213.132127357514</v>
      </c>
    </row>
    <row r="2783" spans="1:10">
      <c r="A2783">
        <v>15</v>
      </c>
      <c r="B2783">
        <v>-90.372</v>
      </c>
      <c r="C2783">
        <v>7447</v>
      </c>
      <c r="D2783">
        <v>1994000</v>
      </c>
      <c r="E2783">
        <v>1248</v>
      </c>
      <c r="F2783" s="3">
        <v>1247.8768103719181</v>
      </c>
    </row>
    <row r="2784" spans="1:10">
      <c r="A2784">
        <v>16</v>
      </c>
      <c r="B2784">
        <v>-90.256</v>
      </c>
      <c r="C2784">
        <v>7447</v>
      </c>
      <c r="D2784">
        <v>1994000</v>
      </c>
      <c r="E2784">
        <v>1287</v>
      </c>
      <c r="F2784" s="3">
        <v>1269.4541999413184</v>
      </c>
    </row>
    <row r="2785" spans="1:6">
      <c r="A2785">
        <v>17</v>
      </c>
      <c r="B2785">
        <v>-90.14</v>
      </c>
      <c r="C2785">
        <v>7447</v>
      </c>
      <c r="D2785">
        <v>1994000</v>
      </c>
      <c r="E2785">
        <v>1276</v>
      </c>
      <c r="F2785" s="3">
        <v>1273.7978503159866</v>
      </c>
    </row>
    <row r="2786" spans="1:6">
      <c r="A2786">
        <v>18</v>
      </c>
      <c r="B2786">
        <v>-90.025000000000006</v>
      </c>
      <c r="C2786">
        <v>7447</v>
      </c>
      <c r="D2786">
        <v>1994000</v>
      </c>
      <c r="E2786">
        <v>1266</v>
      </c>
      <c r="F2786" s="3">
        <v>1261.0830735760364</v>
      </c>
    </row>
    <row r="2787" spans="1:6">
      <c r="A2787">
        <v>19</v>
      </c>
      <c r="B2787">
        <v>-89.918999999999997</v>
      </c>
      <c r="C2787">
        <v>7447</v>
      </c>
      <c r="D2787">
        <v>1994000</v>
      </c>
      <c r="E2787">
        <v>1261</v>
      </c>
      <c r="F2787" s="3">
        <v>1237.4276425928681</v>
      </c>
    </row>
    <row r="2788" spans="1:6">
      <c r="A2788">
        <v>20</v>
      </c>
      <c r="B2788">
        <v>-89.805999999999997</v>
      </c>
      <c r="C2788">
        <v>7447</v>
      </c>
      <c r="D2788">
        <v>1994000</v>
      </c>
      <c r="E2788">
        <v>1161</v>
      </c>
      <c r="F2788" s="3">
        <v>1204.961605856244</v>
      </c>
    </row>
    <row r="2789" spans="1:6">
      <c r="A2789">
        <v>21</v>
      </c>
      <c r="B2789">
        <v>-89.691000000000003</v>
      </c>
      <c r="C2789">
        <v>7447</v>
      </c>
      <c r="D2789">
        <v>1994000</v>
      </c>
      <c r="E2789">
        <v>1152</v>
      </c>
      <c r="F2789" s="3">
        <v>1170.4368214822753</v>
      </c>
    </row>
    <row r="2790" spans="1:6">
      <c r="A2790">
        <v>22</v>
      </c>
      <c r="B2790">
        <v>-89.576999999999998</v>
      </c>
      <c r="C2790">
        <v>7447</v>
      </c>
      <c r="D2790">
        <v>1994000</v>
      </c>
      <c r="E2790">
        <v>1136</v>
      </c>
      <c r="F2790" s="3">
        <v>1139.9266290737496</v>
      </c>
    </row>
    <row r="2791" spans="1:6">
      <c r="A2791">
        <v>23</v>
      </c>
      <c r="B2791">
        <v>-89.457999999999998</v>
      </c>
      <c r="C2791">
        <v>7447</v>
      </c>
      <c r="D2791">
        <v>1994000</v>
      </c>
      <c r="E2791">
        <v>1146</v>
      </c>
      <c r="F2791" s="3">
        <v>1115.3272461324459</v>
      </c>
    </row>
    <row r="2792" spans="1:6">
      <c r="A2792">
        <v>24</v>
      </c>
      <c r="B2792">
        <v>-89.341999999999999</v>
      </c>
      <c r="C2792">
        <v>7447</v>
      </c>
      <c r="D2792">
        <v>1994000</v>
      </c>
      <c r="E2792">
        <v>1136</v>
      </c>
      <c r="F2792" s="3">
        <v>1099.3555105438211</v>
      </c>
    </row>
    <row r="2793" spans="1:6">
      <c r="A2793">
        <v>25</v>
      </c>
      <c r="B2793">
        <v>-89.234999999999999</v>
      </c>
      <c r="C2793">
        <v>7447</v>
      </c>
      <c r="D2793">
        <v>1994000</v>
      </c>
      <c r="E2793">
        <v>1047</v>
      </c>
      <c r="F2793" s="3">
        <v>1090.9105280012861</v>
      </c>
    </row>
    <row r="2794" spans="1:6">
      <c r="A2794">
        <v>26</v>
      </c>
      <c r="B2794">
        <v>-89.13</v>
      </c>
      <c r="C2794">
        <v>7447</v>
      </c>
      <c r="D2794">
        <v>1994000</v>
      </c>
      <c r="E2794">
        <v>1138</v>
      </c>
      <c r="F2794" s="3">
        <v>1087.1895670698407</v>
      </c>
    </row>
    <row r="2795" spans="1:6">
      <c r="A2795">
        <v>27</v>
      </c>
      <c r="B2795">
        <v>-89.016000000000005</v>
      </c>
      <c r="C2795">
        <v>7447</v>
      </c>
      <c r="D2795">
        <v>1994000</v>
      </c>
      <c r="E2795">
        <v>1092</v>
      </c>
      <c r="F2795" s="3">
        <v>1086.709419800145</v>
      </c>
    </row>
    <row r="2796" spans="1:6">
      <c r="A2796">
        <v>28</v>
      </c>
      <c r="B2796">
        <v>-88.896000000000001</v>
      </c>
      <c r="C2796">
        <v>7447</v>
      </c>
      <c r="D2796">
        <v>1994000</v>
      </c>
      <c r="E2796">
        <v>1115</v>
      </c>
      <c r="F2796" s="3">
        <v>1088.6758271059173</v>
      </c>
    </row>
    <row r="2797" spans="1:6">
      <c r="A2797">
        <v>29</v>
      </c>
      <c r="B2797">
        <v>-88.790999999999997</v>
      </c>
      <c r="C2797">
        <v>7447</v>
      </c>
      <c r="D2797">
        <v>1994000</v>
      </c>
      <c r="E2797">
        <v>1104</v>
      </c>
      <c r="F2797" s="3">
        <v>1091.5560379645251</v>
      </c>
    </row>
    <row r="2798" spans="1:6">
      <c r="A2798">
        <v>30</v>
      </c>
      <c r="B2798">
        <v>-88.671999999999997</v>
      </c>
      <c r="C2798">
        <v>7447</v>
      </c>
      <c r="D2798">
        <v>1994000</v>
      </c>
      <c r="E2798">
        <v>1028</v>
      </c>
      <c r="F2798" s="3">
        <v>1095.4784255388756</v>
      </c>
    </row>
    <row r="2799" spans="1:6">
      <c r="A2799">
        <v>31</v>
      </c>
      <c r="B2799">
        <v>-88.56</v>
      </c>
      <c r="C2799">
        <v>7447</v>
      </c>
      <c r="D2799">
        <v>1994000</v>
      </c>
      <c r="E2799">
        <v>1044</v>
      </c>
    </row>
    <row r="2800" spans="1:6">
      <c r="A2800">
        <v>32</v>
      </c>
      <c r="B2800">
        <v>-88.451999999999998</v>
      </c>
      <c r="C2800">
        <v>7447</v>
      </c>
      <c r="D2800">
        <v>1994000</v>
      </c>
      <c r="E2800">
        <v>1123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250</v>
      </c>
    </row>
    <row r="2806" spans="1:1">
      <c r="A2806" t="s">
        <v>27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228</v>
      </c>
    </row>
    <row r="2810" spans="1:1">
      <c r="A2810" t="s">
        <v>251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59</v>
      </c>
      <c r="B2818" t="s">
        <v>38</v>
      </c>
      <c r="C2818" t="s">
        <v>41</v>
      </c>
      <c r="D2818" t="s">
        <v>58</v>
      </c>
      <c r="E2818" t="s">
        <v>57</v>
      </c>
      <c r="F2818" t="s">
        <v>78</v>
      </c>
    </row>
    <row r="2819" spans="1:10">
      <c r="A2819">
        <v>1</v>
      </c>
      <c r="B2819">
        <v>-91.947999999999993</v>
      </c>
      <c r="C2819">
        <v>7463</v>
      </c>
      <c r="D2819">
        <v>1994000</v>
      </c>
      <c r="E2819">
        <v>839</v>
      </c>
      <c r="J2819" t="s">
        <v>261</v>
      </c>
    </row>
    <row r="2820" spans="1:10">
      <c r="A2820">
        <v>2</v>
      </c>
      <c r="B2820">
        <v>-91.838999999999999</v>
      </c>
      <c r="C2820">
        <v>7463</v>
      </c>
      <c r="D2820">
        <v>1994000</v>
      </c>
      <c r="E2820">
        <v>913</v>
      </c>
    </row>
    <row r="2821" spans="1:10">
      <c r="A2821">
        <v>3</v>
      </c>
      <c r="B2821">
        <v>-91.724000000000004</v>
      </c>
      <c r="C2821">
        <v>7463</v>
      </c>
      <c r="D2821">
        <v>1994000</v>
      </c>
      <c r="E2821">
        <v>967</v>
      </c>
    </row>
    <row r="2822" spans="1:10">
      <c r="A2822">
        <v>4</v>
      </c>
      <c r="B2822">
        <v>-91.611999999999995</v>
      </c>
      <c r="C2822">
        <v>7463</v>
      </c>
      <c r="D2822">
        <v>1994000</v>
      </c>
      <c r="E2822">
        <v>977</v>
      </c>
    </row>
    <row r="2823" spans="1:10">
      <c r="A2823">
        <v>5</v>
      </c>
      <c r="B2823">
        <v>-91.5</v>
      </c>
      <c r="C2823">
        <v>7463</v>
      </c>
      <c r="D2823">
        <v>1994000</v>
      </c>
      <c r="E2823">
        <v>966</v>
      </c>
      <c r="F2823" s="3">
        <v>993.00509514925022</v>
      </c>
    </row>
    <row r="2824" spans="1:10">
      <c r="A2824">
        <v>6</v>
      </c>
      <c r="B2824">
        <v>-91.394000000000005</v>
      </c>
      <c r="C2824">
        <v>7463</v>
      </c>
      <c r="D2824">
        <v>1994000</v>
      </c>
      <c r="E2824">
        <v>1038</v>
      </c>
      <c r="F2824" s="3">
        <v>999.02786717999948</v>
      </c>
    </row>
    <row r="2825" spans="1:10">
      <c r="A2825">
        <v>7</v>
      </c>
      <c r="B2825">
        <v>-91.281000000000006</v>
      </c>
      <c r="C2825">
        <v>7463</v>
      </c>
      <c r="D2825">
        <v>1994000</v>
      </c>
      <c r="E2825">
        <v>983</v>
      </c>
      <c r="F2825" s="3">
        <v>1006.9688786421383</v>
      </c>
    </row>
    <row r="2826" spans="1:10">
      <c r="A2826">
        <v>8</v>
      </c>
      <c r="B2826">
        <v>-91.165000000000006</v>
      </c>
      <c r="C2826">
        <v>7463</v>
      </c>
      <c r="D2826">
        <v>1994000</v>
      </c>
      <c r="E2826">
        <v>1045</v>
      </c>
      <c r="F2826" s="3">
        <v>1017.9516566492902</v>
      </c>
    </row>
    <row r="2827" spans="1:10">
      <c r="A2827">
        <v>9</v>
      </c>
      <c r="B2827">
        <v>-91.049000000000007</v>
      </c>
      <c r="C2827">
        <v>7463</v>
      </c>
      <c r="D2827">
        <v>1994000</v>
      </c>
      <c r="E2827">
        <v>1041</v>
      </c>
      <c r="F2827" s="3">
        <v>1033.4516372117971</v>
      </c>
    </row>
    <row r="2828" spans="1:10">
      <c r="A2828">
        <v>10</v>
      </c>
      <c r="B2828">
        <v>-90.933999999999997</v>
      </c>
      <c r="C2828">
        <v>7463</v>
      </c>
      <c r="D2828">
        <v>1994000</v>
      </c>
      <c r="E2828">
        <v>1017</v>
      </c>
      <c r="F2828" s="3">
        <v>1055.0171650179363</v>
      </c>
    </row>
    <row r="2829" spans="1:10">
      <c r="A2829">
        <v>11</v>
      </c>
      <c r="B2829">
        <v>-90.823999999999998</v>
      </c>
      <c r="C2829">
        <v>7463</v>
      </c>
      <c r="D2829">
        <v>1994000</v>
      </c>
      <c r="E2829">
        <v>1119</v>
      </c>
      <c r="F2829" s="3">
        <v>1082.5333879193829</v>
      </c>
    </row>
    <row r="2830" spans="1:10">
      <c r="A2830">
        <v>12</v>
      </c>
      <c r="B2830">
        <v>-90.709000000000003</v>
      </c>
      <c r="C2830">
        <v>7463</v>
      </c>
      <c r="D2830">
        <v>1994000</v>
      </c>
      <c r="E2830">
        <v>1069</v>
      </c>
      <c r="F2830" s="3">
        <v>1118.3378623419499</v>
      </c>
    </row>
    <row r="2831" spans="1:10">
      <c r="A2831">
        <v>13</v>
      </c>
      <c r="B2831">
        <v>-90.594999999999999</v>
      </c>
      <c r="C2831">
        <v>7463</v>
      </c>
      <c r="D2831">
        <v>1994000</v>
      </c>
      <c r="E2831">
        <v>1201</v>
      </c>
      <c r="F2831" s="3">
        <v>1158.7064803848909</v>
      </c>
    </row>
    <row r="2832" spans="1:10">
      <c r="A2832">
        <v>14</v>
      </c>
      <c r="B2832">
        <v>-90.486999999999995</v>
      </c>
      <c r="C2832">
        <v>7463</v>
      </c>
      <c r="D2832">
        <v>1994000</v>
      </c>
      <c r="E2832">
        <v>1215</v>
      </c>
      <c r="F2832" s="3">
        <v>1197.371050470937</v>
      </c>
    </row>
    <row r="2833" spans="1:6">
      <c r="A2833">
        <v>15</v>
      </c>
      <c r="B2833">
        <v>-90.372</v>
      </c>
      <c r="C2833">
        <v>7463</v>
      </c>
      <c r="D2833">
        <v>1994000</v>
      </c>
      <c r="E2833">
        <v>1209</v>
      </c>
      <c r="F2833" s="3">
        <v>1233.1299328516113</v>
      </c>
    </row>
    <row r="2834" spans="1:6">
      <c r="A2834">
        <v>16</v>
      </c>
      <c r="B2834">
        <v>-90.256</v>
      </c>
      <c r="C2834">
        <v>7463</v>
      </c>
      <c r="D2834">
        <v>1994000</v>
      </c>
      <c r="E2834">
        <v>1246</v>
      </c>
      <c r="F2834" s="3">
        <v>1257.3842202196022</v>
      </c>
    </row>
    <row r="2835" spans="1:6">
      <c r="A2835">
        <v>17</v>
      </c>
      <c r="B2835">
        <v>-90.14</v>
      </c>
      <c r="C2835">
        <v>7463</v>
      </c>
      <c r="D2835">
        <v>1994000</v>
      </c>
      <c r="E2835">
        <v>1268</v>
      </c>
      <c r="F2835" s="3">
        <v>1265.4671924261618</v>
      </c>
    </row>
    <row r="2836" spans="1:6">
      <c r="A2836">
        <v>18</v>
      </c>
      <c r="B2836">
        <v>-90.025000000000006</v>
      </c>
      <c r="C2836">
        <v>7463</v>
      </c>
      <c r="D2836">
        <v>1994000</v>
      </c>
      <c r="E2836">
        <v>1293</v>
      </c>
      <c r="F2836" s="3">
        <v>1256.8183154598998</v>
      </c>
    </row>
    <row r="2837" spans="1:6">
      <c r="A2837">
        <v>19</v>
      </c>
      <c r="B2837">
        <v>-89.918999999999997</v>
      </c>
      <c r="C2837">
        <v>7463</v>
      </c>
      <c r="D2837">
        <v>1994000</v>
      </c>
      <c r="E2837">
        <v>1215</v>
      </c>
      <c r="F2837" s="3">
        <v>1236.7690186973859</v>
      </c>
    </row>
    <row r="2838" spans="1:6">
      <c r="A2838">
        <v>20</v>
      </c>
      <c r="B2838">
        <v>-89.805999999999997</v>
      </c>
      <c r="C2838">
        <v>7463</v>
      </c>
      <c r="D2838">
        <v>1994000</v>
      </c>
      <c r="E2838">
        <v>1181</v>
      </c>
      <c r="F2838" s="3">
        <v>1207.7615854262669</v>
      </c>
    </row>
    <row r="2839" spans="1:6">
      <c r="A2839">
        <v>21</v>
      </c>
      <c r="B2839">
        <v>-89.691000000000003</v>
      </c>
      <c r="C2839">
        <v>7463</v>
      </c>
      <c r="D2839">
        <v>1994000</v>
      </c>
      <c r="E2839">
        <v>1220</v>
      </c>
      <c r="F2839" s="3">
        <v>1176.3170628519888</v>
      </c>
    </row>
    <row r="2840" spans="1:6">
      <c r="A2840">
        <v>22</v>
      </c>
      <c r="B2840">
        <v>-89.576999999999998</v>
      </c>
      <c r="C2840">
        <v>7463</v>
      </c>
      <c r="D2840">
        <v>1994000</v>
      </c>
      <c r="E2840">
        <v>1137</v>
      </c>
      <c r="F2840" s="3">
        <v>1148.4941004790498</v>
      </c>
    </row>
    <row r="2841" spans="1:6">
      <c r="A2841">
        <v>23</v>
      </c>
      <c r="B2841">
        <v>-89.457999999999998</v>
      </c>
      <c r="C2841">
        <v>7463</v>
      </c>
      <c r="D2841">
        <v>1994000</v>
      </c>
      <c r="E2841">
        <v>1114</v>
      </c>
      <c r="F2841" s="3">
        <v>1126.3830397040394</v>
      </c>
    </row>
    <row r="2842" spans="1:6">
      <c r="A2842">
        <v>24</v>
      </c>
      <c r="B2842">
        <v>-89.341999999999999</v>
      </c>
      <c r="C2842">
        <v>7463</v>
      </c>
      <c r="D2842">
        <v>1994000</v>
      </c>
      <c r="E2842">
        <v>1092</v>
      </c>
      <c r="F2842" s="3">
        <v>1112.5458725912981</v>
      </c>
    </row>
    <row r="2843" spans="1:6">
      <c r="A2843">
        <v>25</v>
      </c>
      <c r="B2843">
        <v>-89.234999999999999</v>
      </c>
      <c r="C2843">
        <v>7463</v>
      </c>
      <c r="D2843">
        <v>1994000</v>
      </c>
      <c r="E2843">
        <v>1121</v>
      </c>
      <c r="F2843" s="3">
        <v>1105.8063196531671</v>
      </c>
    </row>
    <row r="2844" spans="1:6">
      <c r="A2844">
        <v>26</v>
      </c>
      <c r="B2844">
        <v>-89.13</v>
      </c>
      <c r="C2844">
        <v>7463</v>
      </c>
      <c r="D2844">
        <v>1994000</v>
      </c>
      <c r="E2844">
        <v>1159</v>
      </c>
      <c r="F2844" s="3">
        <v>1103.5112317514311</v>
      </c>
    </row>
    <row r="2845" spans="1:6">
      <c r="A2845">
        <v>27</v>
      </c>
      <c r="B2845">
        <v>-89.016000000000005</v>
      </c>
      <c r="C2845">
        <v>7463</v>
      </c>
      <c r="D2845">
        <v>1994000</v>
      </c>
      <c r="E2845">
        <v>1096</v>
      </c>
      <c r="F2845" s="3">
        <v>1104.3248921239876</v>
      </c>
    </row>
    <row r="2846" spans="1:6">
      <c r="A2846">
        <v>28</v>
      </c>
      <c r="B2846">
        <v>-88.896000000000001</v>
      </c>
      <c r="C2846">
        <v>7463</v>
      </c>
      <c r="D2846">
        <v>1994000</v>
      </c>
      <c r="E2846">
        <v>1097</v>
      </c>
      <c r="F2846" s="3">
        <v>1107.4222840533178</v>
      </c>
    </row>
    <row r="2847" spans="1:6">
      <c r="A2847">
        <v>29</v>
      </c>
      <c r="B2847">
        <v>-88.790999999999997</v>
      </c>
      <c r="C2847">
        <v>7463</v>
      </c>
      <c r="D2847">
        <v>1994000</v>
      </c>
      <c r="E2847">
        <v>1092</v>
      </c>
      <c r="F2847" s="3">
        <v>1111.1535384649046</v>
      </c>
    </row>
    <row r="2848" spans="1:6">
      <c r="A2848">
        <v>30</v>
      </c>
      <c r="B2848">
        <v>-88.671999999999997</v>
      </c>
      <c r="C2848">
        <v>7463</v>
      </c>
      <c r="D2848">
        <v>1994000</v>
      </c>
      <c r="E2848">
        <v>1093</v>
      </c>
    </row>
    <row r="2849" spans="1:5">
      <c r="A2849">
        <v>31</v>
      </c>
      <c r="B2849">
        <v>-88.56</v>
      </c>
      <c r="C2849">
        <v>7463</v>
      </c>
      <c r="D2849">
        <v>1994000</v>
      </c>
      <c r="E2849">
        <v>1069</v>
      </c>
    </row>
    <row r="2850" spans="1:5">
      <c r="A2850">
        <v>32</v>
      </c>
      <c r="B2850">
        <v>-88.451999999999998</v>
      </c>
      <c r="C2850">
        <v>7463</v>
      </c>
      <c r="D2850">
        <v>1994000</v>
      </c>
      <c r="E2850">
        <v>1096</v>
      </c>
    </row>
    <row r="2851" spans="1:5">
      <c r="A2851" t="s">
        <v>0</v>
      </c>
    </row>
    <row r="2852" spans="1:5">
      <c r="A2852" t="s">
        <v>0</v>
      </c>
    </row>
    <row r="2853" spans="1:5">
      <c r="A2853" t="s">
        <v>0</v>
      </c>
    </row>
    <row r="2854" spans="1:5">
      <c r="A2854" t="s">
        <v>0</v>
      </c>
    </row>
    <row r="2855" spans="1:5">
      <c r="A2855" t="s">
        <v>252</v>
      </c>
    </row>
    <row r="2856" spans="1:5">
      <c r="A2856" t="s">
        <v>27</v>
      </c>
    </row>
    <row r="2857" spans="1:5">
      <c r="A2857" t="s">
        <v>3</v>
      </c>
    </row>
    <row r="2858" spans="1:5">
      <c r="A2858" t="s">
        <v>4</v>
      </c>
    </row>
    <row r="2859" spans="1:5">
      <c r="A2859" t="s">
        <v>228</v>
      </c>
    </row>
    <row r="2860" spans="1:5">
      <c r="A2860" t="s">
        <v>253</v>
      </c>
    </row>
    <row r="2861" spans="1:5">
      <c r="A2861" t="s">
        <v>7</v>
      </c>
    </row>
    <row r="2862" spans="1:5">
      <c r="A2862" t="s">
        <v>8</v>
      </c>
    </row>
    <row r="2863" spans="1:5">
      <c r="A2863" t="s">
        <v>9</v>
      </c>
    </row>
    <row r="2864" spans="1:5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59</v>
      </c>
      <c r="B2868" t="s">
        <v>38</v>
      </c>
      <c r="C2868" t="s">
        <v>41</v>
      </c>
      <c r="D2868" t="s">
        <v>58</v>
      </c>
      <c r="E2868" t="s">
        <v>57</v>
      </c>
      <c r="F2868" t="s">
        <v>78</v>
      </c>
    </row>
    <row r="2869" spans="1:10">
      <c r="A2869">
        <v>1</v>
      </c>
      <c r="B2869">
        <v>-91.947999999999993</v>
      </c>
      <c r="C2869">
        <v>7520</v>
      </c>
      <c r="D2869">
        <v>1994000</v>
      </c>
      <c r="E2869">
        <v>837</v>
      </c>
      <c r="J2869" t="s">
        <v>262</v>
      </c>
    </row>
    <row r="2870" spans="1:10">
      <c r="A2870">
        <v>2</v>
      </c>
      <c r="B2870">
        <v>-91.838999999999999</v>
      </c>
      <c r="C2870">
        <v>7520</v>
      </c>
      <c r="D2870">
        <v>1994000</v>
      </c>
      <c r="E2870">
        <v>1004</v>
      </c>
    </row>
    <row r="2871" spans="1:10">
      <c r="A2871">
        <v>3</v>
      </c>
      <c r="B2871">
        <v>-91.724000000000004</v>
      </c>
      <c r="C2871">
        <v>7520</v>
      </c>
      <c r="D2871">
        <v>1994000</v>
      </c>
      <c r="E2871">
        <v>936</v>
      </c>
    </row>
    <row r="2872" spans="1:10">
      <c r="A2872">
        <v>4</v>
      </c>
      <c r="B2872">
        <v>-91.611999999999995</v>
      </c>
      <c r="C2872">
        <v>7520</v>
      </c>
      <c r="D2872">
        <v>1994000</v>
      </c>
      <c r="E2872">
        <v>968</v>
      </c>
    </row>
    <row r="2873" spans="1:10">
      <c r="A2873">
        <v>5</v>
      </c>
      <c r="B2873">
        <v>-91.5</v>
      </c>
      <c r="C2873">
        <v>7520</v>
      </c>
      <c r="D2873">
        <v>1994000</v>
      </c>
      <c r="E2873">
        <v>949</v>
      </c>
      <c r="F2873" s="3">
        <v>976.51122040130076</v>
      </c>
    </row>
    <row r="2874" spans="1:10">
      <c r="A2874">
        <v>6</v>
      </c>
      <c r="B2874">
        <v>-91.394000000000005</v>
      </c>
      <c r="C2874">
        <v>7520</v>
      </c>
      <c r="D2874">
        <v>1994000</v>
      </c>
      <c r="E2874">
        <v>978</v>
      </c>
      <c r="F2874" s="3">
        <v>982.85067239547743</v>
      </c>
    </row>
    <row r="2875" spans="1:10">
      <c r="A2875">
        <v>7</v>
      </c>
      <c r="B2875">
        <v>-91.281000000000006</v>
      </c>
      <c r="C2875">
        <v>7520</v>
      </c>
      <c r="D2875">
        <v>1994000</v>
      </c>
      <c r="E2875">
        <v>992</v>
      </c>
      <c r="F2875" s="3">
        <v>991.97057636907732</v>
      </c>
    </row>
    <row r="2876" spans="1:10">
      <c r="A2876">
        <v>8</v>
      </c>
      <c r="B2876">
        <v>-91.165000000000006</v>
      </c>
      <c r="C2876">
        <v>7520</v>
      </c>
      <c r="D2876">
        <v>1994000</v>
      </c>
      <c r="E2876">
        <v>1087</v>
      </c>
      <c r="F2876" s="3">
        <v>1005.3271849943642</v>
      </c>
    </row>
    <row r="2877" spans="1:10">
      <c r="A2877">
        <v>9</v>
      </c>
      <c r="B2877">
        <v>-91.049000000000007</v>
      </c>
      <c r="C2877">
        <v>7520</v>
      </c>
      <c r="D2877">
        <v>1994000</v>
      </c>
      <c r="E2877">
        <v>985</v>
      </c>
      <c r="F2877" s="3">
        <v>1024.4973743341122</v>
      </c>
    </row>
    <row r="2878" spans="1:10">
      <c r="A2878">
        <v>10</v>
      </c>
      <c r="B2878">
        <v>-90.933999999999997</v>
      </c>
      <c r="C2878">
        <v>7520</v>
      </c>
      <c r="D2878">
        <v>1994000</v>
      </c>
      <c r="E2878">
        <v>1068</v>
      </c>
      <c r="F2878" s="3">
        <v>1050.8084014915316</v>
      </c>
    </row>
    <row r="2879" spans="1:10">
      <c r="A2879">
        <v>11</v>
      </c>
      <c r="B2879">
        <v>-90.823999999999998</v>
      </c>
      <c r="C2879">
        <v>7520</v>
      </c>
      <c r="D2879">
        <v>1994000</v>
      </c>
      <c r="E2879">
        <v>1066</v>
      </c>
      <c r="F2879" s="3">
        <v>1083.4173417272468</v>
      </c>
    </row>
    <row r="2880" spans="1:10">
      <c r="A2880">
        <v>12</v>
      </c>
      <c r="B2880">
        <v>-90.709000000000003</v>
      </c>
      <c r="C2880">
        <v>7520</v>
      </c>
      <c r="D2880">
        <v>1994000</v>
      </c>
      <c r="E2880">
        <v>1124</v>
      </c>
      <c r="F2880" s="3">
        <v>1124.3736200816661</v>
      </c>
    </row>
    <row r="2881" spans="1:6">
      <c r="A2881">
        <v>13</v>
      </c>
      <c r="B2881">
        <v>-90.594999999999999</v>
      </c>
      <c r="C2881">
        <v>7520</v>
      </c>
      <c r="D2881">
        <v>1994000</v>
      </c>
      <c r="E2881">
        <v>1187</v>
      </c>
      <c r="F2881" s="3">
        <v>1168.887875948235</v>
      </c>
    </row>
    <row r="2882" spans="1:6">
      <c r="A2882">
        <v>14</v>
      </c>
      <c r="B2882">
        <v>-90.486999999999995</v>
      </c>
      <c r="C2882">
        <v>7520</v>
      </c>
      <c r="D2882">
        <v>1994000</v>
      </c>
      <c r="E2882">
        <v>1179</v>
      </c>
      <c r="F2882" s="3">
        <v>1210.088595829232</v>
      </c>
    </row>
    <row r="2883" spans="1:6">
      <c r="A2883">
        <v>15</v>
      </c>
      <c r="B2883">
        <v>-90.372</v>
      </c>
      <c r="C2883">
        <v>7520</v>
      </c>
      <c r="D2883">
        <v>1994000</v>
      </c>
      <c r="E2883">
        <v>1253</v>
      </c>
      <c r="F2883" s="3">
        <v>1246.903612426413</v>
      </c>
    </row>
    <row r="2884" spans="1:6">
      <c r="A2884">
        <v>16</v>
      </c>
      <c r="B2884">
        <v>-90.256</v>
      </c>
      <c r="C2884">
        <v>7520</v>
      </c>
      <c r="D2884">
        <v>1994000</v>
      </c>
      <c r="E2884">
        <v>1284</v>
      </c>
      <c r="F2884" s="3">
        <v>1270.7039491562687</v>
      </c>
    </row>
    <row r="2885" spans="1:6">
      <c r="A2885">
        <v>17</v>
      </c>
      <c r="B2885">
        <v>-90.14</v>
      </c>
      <c r="C2885">
        <v>7520</v>
      </c>
      <c r="D2885">
        <v>1994000</v>
      </c>
      <c r="E2885">
        <v>1258</v>
      </c>
      <c r="F2885" s="3">
        <v>1277.1467281597093</v>
      </c>
    </row>
    <row r="2886" spans="1:6">
      <c r="A2886">
        <v>18</v>
      </c>
      <c r="B2886">
        <v>-90.025000000000006</v>
      </c>
      <c r="C2886">
        <v>7520</v>
      </c>
      <c r="D2886">
        <v>1994000</v>
      </c>
      <c r="E2886">
        <v>1299</v>
      </c>
      <c r="F2886" s="3">
        <v>1265.9087411904713</v>
      </c>
    </row>
    <row r="2887" spans="1:6">
      <c r="A2887">
        <v>19</v>
      </c>
      <c r="B2887">
        <v>-89.918999999999997</v>
      </c>
      <c r="C2887">
        <v>7520</v>
      </c>
      <c r="D2887">
        <v>1994000</v>
      </c>
      <c r="E2887">
        <v>1260</v>
      </c>
      <c r="F2887" s="3">
        <v>1242.6111453091073</v>
      </c>
    </row>
    <row r="2888" spans="1:6">
      <c r="A2888">
        <v>20</v>
      </c>
      <c r="B2888">
        <v>-89.805999999999997</v>
      </c>
      <c r="C2888">
        <v>7520</v>
      </c>
      <c r="D2888">
        <v>1994000</v>
      </c>
      <c r="E2888">
        <v>1186</v>
      </c>
      <c r="F2888" s="3">
        <v>1209.1258091133991</v>
      </c>
    </row>
    <row r="2889" spans="1:6">
      <c r="A2889">
        <v>21</v>
      </c>
      <c r="B2889">
        <v>-89.691000000000003</v>
      </c>
      <c r="C2889">
        <v>7520</v>
      </c>
      <c r="D2889">
        <v>1994000</v>
      </c>
      <c r="E2889">
        <v>1128</v>
      </c>
      <c r="F2889" s="3">
        <v>1172.0568133737827</v>
      </c>
    </row>
    <row r="2890" spans="1:6">
      <c r="A2890">
        <v>22</v>
      </c>
      <c r="B2890">
        <v>-89.576999999999998</v>
      </c>
      <c r="C2890">
        <v>7520</v>
      </c>
      <c r="D2890">
        <v>1994000</v>
      </c>
      <c r="E2890">
        <v>1153</v>
      </c>
      <c r="F2890" s="3">
        <v>1137.8764359552397</v>
      </c>
    </row>
    <row r="2891" spans="1:6">
      <c r="A2891">
        <v>23</v>
      </c>
      <c r="B2891">
        <v>-89.457999999999998</v>
      </c>
      <c r="C2891">
        <v>7520</v>
      </c>
      <c r="D2891">
        <v>1994000</v>
      </c>
      <c r="E2891">
        <v>1150</v>
      </c>
      <c r="F2891" s="3">
        <v>1108.8788475875065</v>
      </c>
    </row>
    <row r="2892" spans="1:6">
      <c r="A2892">
        <v>24</v>
      </c>
      <c r="B2892">
        <v>-89.341999999999999</v>
      </c>
      <c r="C2892">
        <v>7520</v>
      </c>
      <c r="D2892">
        <v>1994000</v>
      </c>
      <c r="E2892">
        <v>1083</v>
      </c>
      <c r="F2892" s="3">
        <v>1088.7355566124183</v>
      </c>
    </row>
    <row r="2893" spans="1:6">
      <c r="A2893">
        <v>25</v>
      </c>
      <c r="B2893">
        <v>-89.234999999999999</v>
      </c>
      <c r="C2893">
        <v>7520</v>
      </c>
      <c r="D2893">
        <v>1994000</v>
      </c>
      <c r="E2893">
        <v>1069</v>
      </c>
      <c r="F2893" s="3">
        <v>1076.9731392362592</v>
      </c>
    </row>
    <row r="2894" spans="1:6">
      <c r="A2894">
        <v>26</v>
      </c>
      <c r="B2894">
        <v>-89.13</v>
      </c>
      <c r="C2894">
        <v>7520</v>
      </c>
      <c r="D2894">
        <v>1994000</v>
      </c>
      <c r="E2894">
        <v>1072</v>
      </c>
      <c r="F2894" s="3">
        <v>1070.6762795491279</v>
      </c>
    </row>
    <row r="2895" spans="1:6">
      <c r="A2895">
        <v>27</v>
      </c>
      <c r="B2895">
        <v>-89.016000000000005</v>
      </c>
      <c r="C2895">
        <v>7520</v>
      </c>
      <c r="D2895">
        <v>1994000</v>
      </c>
      <c r="E2895">
        <v>1062</v>
      </c>
      <c r="F2895" s="3">
        <v>1068.1657032471151</v>
      </c>
    </row>
    <row r="2896" spans="1:6">
      <c r="A2896">
        <v>28</v>
      </c>
      <c r="B2896">
        <v>-88.896000000000001</v>
      </c>
      <c r="C2896">
        <v>7520</v>
      </c>
      <c r="D2896">
        <v>1994000</v>
      </c>
      <c r="E2896">
        <v>1055</v>
      </c>
      <c r="F2896" s="3">
        <v>1068.7109753202999</v>
      </c>
    </row>
    <row r="2897" spans="1:6">
      <c r="A2897">
        <v>29</v>
      </c>
      <c r="B2897">
        <v>-88.790999999999997</v>
      </c>
      <c r="C2897">
        <v>7520</v>
      </c>
      <c r="D2897">
        <v>1994000</v>
      </c>
      <c r="E2897">
        <v>1083</v>
      </c>
      <c r="F2897" s="3">
        <v>1070.7810203028453</v>
      </c>
    </row>
    <row r="2898" spans="1:6">
      <c r="A2898">
        <v>30</v>
      </c>
      <c r="B2898">
        <v>-88.671999999999997</v>
      </c>
      <c r="C2898">
        <v>7520</v>
      </c>
      <c r="D2898">
        <v>1994000</v>
      </c>
      <c r="E2898">
        <v>1014</v>
      </c>
    </row>
    <row r="2899" spans="1:6">
      <c r="A2899">
        <v>31</v>
      </c>
      <c r="B2899">
        <v>-88.56</v>
      </c>
      <c r="C2899">
        <v>7520</v>
      </c>
      <c r="D2899">
        <v>1994000</v>
      </c>
      <c r="E2899">
        <v>1047</v>
      </c>
    </row>
    <row r="2900" spans="1:6">
      <c r="A2900">
        <v>32</v>
      </c>
      <c r="B2900">
        <v>-88.451999999999998</v>
      </c>
      <c r="C2900">
        <v>7520</v>
      </c>
      <c r="D2900">
        <v>1994000</v>
      </c>
      <c r="E2900">
        <v>1064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254</v>
      </c>
    </row>
    <row r="2906" spans="1:6">
      <c r="A2906" t="s">
        <v>227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255</v>
      </c>
    </row>
    <row r="2910" spans="1:6">
      <c r="A2910" t="s">
        <v>256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59</v>
      </c>
      <c r="B2918" t="s">
        <v>38</v>
      </c>
      <c r="C2918" t="s">
        <v>41</v>
      </c>
      <c r="D2918" t="s">
        <v>58</v>
      </c>
      <c r="E2918" t="s">
        <v>57</v>
      </c>
      <c r="F2918" t="s">
        <v>78</v>
      </c>
    </row>
    <row r="2919" spans="1:10">
      <c r="A2919">
        <v>1</v>
      </c>
      <c r="B2919">
        <v>-91.947999999999993</v>
      </c>
      <c r="C2919">
        <v>4</v>
      </c>
      <c r="D2919">
        <v>1000</v>
      </c>
      <c r="E2919">
        <v>0</v>
      </c>
      <c r="J2919" t="s">
        <v>263</v>
      </c>
    </row>
    <row r="2920" spans="1:10">
      <c r="A2920">
        <v>2</v>
      </c>
      <c r="B2920">
        <v>-91.838999999999999</v>
      </c>
      <c r="C2920">
        <v>4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4</v>
      </c>
      <c r="D2921">
        <v>1000</v>
      </c>
      <c r="E2921">
        <v>1</v>
      </c>
    </row>
    <row r="2922" spans="1:10">
      <c r="A2922">
        <v>4</v>
      </c>
      <c r="B2922">
        <v>-91.611999999999995</v>
      </c>
      <c r="C2922">
        <v>4</v>
      </c>
      <c r="D2922">
        <v>1000</v>
      </c>
      <c r="E2922">
        <v>1</v>
      </c>
    </row>
    <row r="2923" spans="1:10">
      <c r="A2923">
        <v>5</v>
      </c>
      <c r="B2923">
        <v>-91.5</v>
      </c>
      <c r="C2923">
        <v>4</v>
      </c>
      <c r="D2923">
        <v>1000</v>
      </c>
      <c r="E2923">
        <v>0</v>
      </c>
    </row>
    <row r="2924" spans="1:10">
      <c r="A2924">
        <v>6</v>
      </c>
      <c r="B2924">
        <v>-91.394000000000005</v>
      </c>
      <c r="C2924">
        <v>4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4</v>
      </c>
      <c r="D2925">
        <v>1000</v>
      </c>
      <c r="E2925">
        <v>0</v>
      </c>
    </row>
    <row r="2926" spans="1:10">
      <c r="A2926">
        <v>8</v>
      </c>
      <c r="B2926">
        <v>-91.165000000000006</v>
      </c>
      <c r="C2926">
        <v>4</v>
      </c>
      <c r="D2926">
        <v>1000</v>
      </c>
      <c r="E2926">
        <v>0</v>
      </c>
    </row>
    <row r="2927" spans="1:10">
      <c r="A2927">
        <v>9</v>
      </c>
      <c r="B2927">
        <v>-91.049000000000007</v>
      </c>
      <c r="C2927">
        <v>4</v>
      </c>
      <c r="D2927">
        <v>1000</v>
      </c>
      <c r="E2927">
        <v>0</v>
      </c>
    </row>
    <row r="2928" spans="1:10">
      <c r="A2928">
        <v>10</v>
      </c>
      <c r="B2928">
        <v>-90.933999999999997</v>
      </c>
      <c r="C2928">
        <v>4</v>
      </c>
      <c r="D2928">
        <v>1000</v>
      </c>
      <c r="E2928">
        <v>1</v>
      </c>
    </row>
    <row r="2929" spans="1:5">
      <c r="A2929">
        <v>11</v>
      </c>
      <c r="B2929">
        <v>-90.823999999999998</v>
      </c>
      <c r="C2929">
        <v>4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4</v>
      </c>
      <c r="D2930">
        <v>1000</v>
      </c>
      <c r="E2930">
        <v>0</v>
      </c>
    </row>
    <row r="2931" spans="1:5">
      <c r="A2931">
        <v>13</v>
      </c>
      <c r="B2931">
        <v>-90.594999999999999</v>
      </c>
      <c r="C2931">
        <v>4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4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4</v>
      </c>
      <c r="D2933">
        <v>1000</v>
      </c>
      <c r="E2933">
        <v>0</v>
      </c>
    </row>
    <row r="2934" spans="1:5">
      <c r="A2934">
        <v>16</v>
      </c>
      <c r="B2934">
        <v>-90.256</v>
      </c>
      <c r="C2934">
        <v>4</v>
      </c>
      <c r="D2934">
        <v>1000</v>
      </c>
      <c r="E2934">
        <v>0</v>
      </c>
    </row>
    <row r="2935" spans="1:5">
      <c r="A2935">
        <v>17</v>
      </c>
      <c r="B2935">
        <v>-90.14</v>
      </c>
      <c r="C2935">
        <v>4</v>
      </c>
      <c r="D2935">
        <v>1000</v>
      </c>
      <c r="E2935">
        <v>0</v>
      </c>
    </row>
    <row r="2936" spans="1:5">
      <c r="A2936">
        <v>18</v>
      </c>
      <c r="B2936">
        <v>-90.025000000000006</v>
      </c>
      <c r="C2936">
        <v>4</v>
      </c>
      <c r="D2936">
        <v>1000</v>
      </c>
      <c r="E2936">
        <v>0</v>
      </c>
    </row>
    <row r="2937" spans="1:5">
      <c r="A2937">
        <v>19</v>
      </c>
      <c r="B2937">
        <v>-89.918999999999997</v>
      </c>
      <c r="C2937">
        <v>4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4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4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4</v>
      </c>
      <c r="D2940">
        <v>1000</v>
      </c>
      <c r="E2940">
        <v>2</v>
      </c>
    </row>
    <row r="2941" spans="1:5">
      <c r="A2941">
        <v>23</v>
      </c>
      <c r="B2941">
        <v>-89.457999999999998</v>
      </c>
      <c r="C2941">
        <v>4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4</v>
      </c>
      <c r="D2942">
        <v>1000</v>
      </c>
      <c r="E2942">
        <v>0</v>
      </c>
    </row>
    <row r="2943" spans="1:5">
      <c r="A2943">
        <v>25</v>
      </c>
      <c r="B2943">
        <v>-89.234999999999999</v>
      </c>
      <c r="C2943">
        <v>4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4</v>
      </c>
      <c r="D2944">
        <v>1000</v>
      </c>
      <c r="E2944">
        <v>1</v>
      </c>
    </row>
    <row r="2945" spans="1:5">
      <c r="A2945">
        <v>27</v>
      </c>
      <c r="B2945">
        <v>-89.016000000000005</v>
      </c>
      <c r="C2945">
        <v>4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4</v>
      </c>
      <c r="D2946">
        <v>1000</v>
      </c>
      <c r="E2946">
        <v>0</v>
      </c>
    </row>
    <row r="2947" spans="1:5">
      <c r="A2947">
        <v>29</v>
      </c>
      <c r="B2947">
        <v>-88.790999999999997</v>
      </c>
      <c r="C2947">
        <v>4</v>
      </c>
      <c r="D2947">
        <v>1000</v>
      </c>
      <c r="E2947">
        <v>1</v>
      </c>
    </row>
    <row r="2948" spans="1:5">
      <c r="A2948">
        <v>30</v>
      </c>
      <c r="B2948">
        <v>-88.671999999999997</v>
      </c>
      <c r="C2948">
        <v>4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4</v>
      </c>
      <c r="D2949">
        <v>1000</v>
      </c>
      <c r="E2949">
        <v>1</v>
      </c>
    </row>
    <row r="2950" spans="1:5">
      <c r="A2950">
        <v>32</v>
      </c>
      <c r="B2950">
        <v>-88.451999999999998</v>
      </c>
      <c r="C2950">
        <v>4</v>
      </c>
      <c r="D2950">
        <v>1000</v>
      </c>
      <c r="E2950">
        <v>0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257</v>
      </c>
    </row>
    <row r="2956" spans="1:5">
      <c r="A2956" t="s">
        <v>2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255</v>
      </c>
    </row>
    <row r="2960" spans="1:5">
      <c r="A2960" t="s">
        <v>258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59</v>
      </c>
      <c r="B2968" t="s">
        <v>38</v>
      </c>
      <c r="C2968" t="s">
        <v>41</v>
      </c>
      <c r="D2968" t="s">
        <v>58</v>
      </c>
      <c r="E2968" t="s">
        <v>57</v>
      </c>
      <c r="F2968" t="s">
        <v>78</v>
      </c>
    </row>
    <row r="2969" spans="1:10">
      <c r="A2969">
        <v>1</v>
      </c>
      <c r="B2969">
        <v>-91.947999999999993</v>
      </c>
      <c r="C2969">
        <v>4706</v>
      </c>
      <c r="D2969">
        <v>1247000</v>
      </c>
      <c r="E2969">
        <v>482</v>
      </c>
      <c r="J2969" t="s">
        <v>264</v>
      </c>
    </row>
    <row r="2970" spans="1:10">
      <c r="A2970">
        <v>2</v>
      </c>
      <c r="B2970">
        <v>-91.838999999999999</v>
      </c>
      <c r="C2970">
        <v>4706</v>
      </c>
      <c r="D2970">
        <v>1247000</v>
      </c>
      <c r="E2970">
        <v>523</v>
      </c>
    </row>
    <row r="2971" spans="1:10">
      <c r="A2971">
        <v>3</v>
      </c>
      <c r="B2971">
        <v>-91.724000000000004</v>
      </c>
      <c r="C2971">
        <v>4706</v>
      </c>
      <c r="D2971">
        <v>1247000</v>
      </c>
      <c r="E2971">
        <v>553</v>
      </c>
    </row>
    <row r="2972" spans="1:10">
      <c r="A2972">
        <v>4</v>
      </c>
      <c r="B2972">
        <v>-91.611999999999995</v>
      </c>
      <c r="C2972">
        <v>4706</v>
      </c>
      <c r="D2972">
        <v>1247000</v>
      </c>
      <c r="E2972">
        <v>537</v>
      </c>
    </row>
    <row r="2973" spans="1:10">
      <c r="A2973">
        <v>5</v>
      </c>
      <c r="B2973">
        <v>-91.5</v>
      </c>
      <c r="C2973">
        <v>4706</v>
      </c>
      <c r="D2973">
        <v>1247000</v>
      </c>
      <c r="E2973">
        <v>565</v>
      </c>
      <c r="F2973" s="3">
        <v>589.98626253197085</v>
      </c>
    </row>
    <row r="2974" spans="1:10">
      <c r="A2974">
        <v>6</v>
      </c>
      <c r="B2974">
        <v>-91.394000000000005</v>
      </c>
      <c r="C2974">
        <v>4706</v>
      </c>
      <c r="D2974">
        <v>1247000</v>
      </c>
      <c r="E2974">
        <v>587</v>
      </c>
      <c r="F2974" s="3">
        <v>594.2086419440368</v>
      </c>
    </row>
    <row r="2975" spans="1:10">
      <c r="A2975">
        <v>7</v>
      </c>
      <c r="B2975">
        <v>-91.281000000000006</v>
      </c>
      <c r="C2975">
        <v>4706</v>
      </c>
      <c r="D2975">
        <v>1247000</v>
      </c>
      <c r="E2975">
        <v>611</v>
      </c>
      <c r="F2975" s="3">
        <v>599.81055262215193</v>
      </c>
    </row>
    <row r="2976" spans="1:10">
      <c r="A2976">
        <v>8</v>
      </c>
      <c r="B2976">
        <v>-91.165000000000006</v>
      </c>
      <c r="C2976">
        <v>4706</v>
      </c>
      <c r="D2976">
        <v>1247000</v>
      </c>
      <c r="E2976">
        <v>594</v>
      </c>
      <c r="F2976" s="3">
        <v>607.97778196884326</v>
      </c>
    </row>
    <row r="2977" spans="1:6">
      <c r="A2977">
        <v>9</v>
      </c>
      <c r="B2977">
        <v>-91.049000000000007</v>
      </c>
      <c r="C2977">
        <v>4706</v>
      </c>
      <c r="D2977">
        <v>1247000</v>
      </c>
      <c r="E2977">
        <v>671</v>
      </c>
      <c r="F2977" s="3">
        <v>620.6222001648797</v>
      </c>
    </row>
    <row r="2978" spans="1:6">
      <c r="A2978">
        <v>10</v>
      </c>
      <c r="B2978">
        <v>-90.933999999999997</v>
      </c>
      <c r="C2978">
        <v>4706</v>
      </c>
      <c r="D2978">
        <v>1247000</v>
      </c>
      <c r="E2978">
        <v>652</v>
      </c>
      <c r="F2978" s="3">
        <v>640.16087732094513</v>
      </c>
    </row>
    <row r="2979" spans="1:6">
      <c r="A2979">
        <v>11</v>
      </c>
      <c r="B2979">
        <v>-90.823999999999998</v>
      </c>
      <c r="C2979">
        <v>4706</v>
      </c>
      <c r="D2979">
        <v>1247000</v>
      </c>
      <c r="E2979">
        <v>676</v>
      </c>
      <c r="F2979" s="3">
        <v>667.54837115074804</v>
      </c>
    </row>
    <row r="2980" spans="1:6">
      <c r="A2980">
        <v>12</v>
      </c>
      <c r="B2980">
        <v>-90.709000000000003</v>
      </c>
      <c r="C2980">
        <v>4706</v>
      </c>
      <c r="D2980">
        <v>1247000</v>
      </c>
      <c r="E2980">
        <v>686</v>
      </c>
      <c r="F2980" s="3">
        <v>705.98308777156547</v>
      </c>
    </row>
    <row r="2981" spans="1:6">
      <c r="A2981">
        <v>13</v>
      </c>
      <c r="B2981">
        <v>-90.594999999999999</v>
      </c>
      <c r="C2981">
        <v>4706</v>
      </c>
      <c r="D2981">
        <v>1247000</v>
      </c>
      <c r="E2981">
        <v>698</v>
      </c>
      <c r="F2981" s="3">
        <v>751.61335550739739</v>
      </c>
    </row>
    <row r="2982" spans="1:6">
      <c r="A2982">
        <v>14</v>
      </c>
      <c r="B2982">
        <v>-90.486999999999995</v>
      </c>
      <c r="C2982">
        <v>4706</v>
      </c>
      <c r="D2982">
        <v>1247000</v>
      </c>
      <c r="E2982">
        <v>824</v>
      </c>
      <c r="F2982" s="3">
        <v>796.19414981416833</v>
      </c>
    </row>
    <row r="2983" spans="1:6">
      <c r="A2983">
        <v>15</v>
      </c>
      <c r="B2983">
        <v>-90.372</v>
      </c>
      <c r="C2983">
        <v>4706</v>
      </c>
      <c r="D2983">
        <v>1247000</v>
      </c>
      <c r="E2983">
        <v>842</v>
      </c>
      <c r="F2983" s="3">
        <v>836.42191556781381</v>
      </c>
    </row>
    <row r="2984" spans="1:6">
      <c r="A2984">
        <v>16</v>
      </c>
      <c r="B2984">
        <v>-90.256</v>
      </c>
      <c r="C2984">
        <v>4706</v>
      </c>
      <c r="D2984">
        <v>1247000</v>
      </c>
      <c r="E2984">
        <v>895</v>
      </c>
      <c r="F2984" s="3">
        <v>860.30592221825759</v>
      </c>
    </row>
    <row r="2985" spans="1:6">
      <c r="A2985">
        <v>17</v>
      </c>
      <c r="B2985">
        <v>-90.14</v>
      </c>
      <c r="C2985">
        <v>4706</v>
      </c>
      <c r="D2985">
        <v>1247000</v>
      </c>
      <c r="E2985">
        <v>888</v>
      </c>
      <c r="F2985" s="3">
        <v>861.78657144989108</v>
      </c>
    </row>
    <row r="2986" spans="1:6">
      <c r="A2986">
        <v>18</v>
      </c>
      <c r="B2986">
        <v>-90.025000000000006</v>
      </c>
      <c r="C2986">
        <v>4706</v>
      </c>
      <c r="D2986">
        <v>1247000</v>
      </c>
      <c r="E2986">
        <v>810</v>
      </c>
      <c r="F2986" s="3">
        <v>841.79385376623918</v>
      </c>
    </row>
    <row r="2987" spans="1:6">
      <c r="A2987">
        <v>19</v>
      </c>
      <c r="B2987">
        <v>-89.918999999999997</v>
      </c>
      <c r="C2987">
        <v>4706</v>
      </c>
      <c r="D2987">
        <v>1247000</v>
      </c>
      <c r="E2987">
        <v>773</v>
      </c>
      <c r="F2987" s="3">
        <v>810.00525499220066</v>
      </c>
    </row>
    <row r="2988" spans="1:6">
      <c r="A2988">
        <v>20</v>
      </c>
      <c r="B2988">
        <v>-89.805999999999997</v>
      </c>
      <c r="C2988">
        <v>4706</v>
      </c>
      <c r="D2988">
        <v>1247000</v>
      </c>
      <c r="E2988">
        <v>774</v>
      </c>
      <c r="F2988" s="3">
        <v>770.56068080687078</v>
      </c>
    </row>
    <row r="2989" spans="1:6">
      <c r="A2989">
        <v>21</v>
      </c>
      <c r="B2989">
        <v>-89.691000000000003</v>
      </c>
      <c r="C2989">
        <v>4706</v>
      </c>
      <c r="D2989">
        <v>1247000</v>
      </c>
      <c r="E2989">
        <v>753</v>
      </c>
      <c r="F2989" s="3">
        <v>733.03474033693783</v>
      </c>
    </row>
    <row r="2990" spans="1:6">
      <c r="A2990">
        <v>22</v>
      </c>
      <c r="B2990">
        <v>-89.576999999999998</v>
      </c>
      <c r="C2990">
        <v>4706</v>
      </c>
      <c r="D2990">
        <v>1247000</v>
      </c>
      <c r="E2990">
        <v>704</v>
      </c>
      <c r="F2990" s="3">
        <v>704.01273875481104</v>
      </c>
    </row>
    <row r="2991" spans="1:6">
      <c r="A2991">
        <v>23</v>
      </c>
      <c r="B2991">
        <v>-89.457999999999998</v>
      </c>
      <c r="C2991">
        <v>4706</v>
      </c>
      <c r="D2991">
        <v>1247000</v>
      </c>
      <c r="E2991">
        <v>690</v>
      </c>
      <c r="F2991" s="3">
        <v>684.26720129831597</v>
      </c>
    </row>
    <row r="2992" spans="1:6">
      <c r="A2992">
        <v>24</v>
      </c>
      <c r="B2992">
        <v>-89.341999999999999</v>
      </c>
      <c r="C2992">
        <v>4706</v>
      </c>
      <c r="D2992">
        <v>1247000</v>
      </c>
      <c r="E2992">
        <v>699</v>
      </c>
      <c r="F2992" s="3">
        <v>674.15269250217671</v>
      </c>
    </row>
    <row r="2993" spans="1:6">
      <c r="A2993">
        <v>25</v>
      </c>
      <c r="B2993">
        <v>-89.234999999999999</v>
      </c>
      <c r="C2993">
        <v>4706</v>
      </c>
      <c r="D2993">
        <v>1247000</v>
      </c>
      <c r="E2993">
        <v>688</v>
      </c>
      <c r="F2993" s="3">
        <v>670.59216750061933</v>
      </c>
    </row>
    <row r="2994" spans="1:6">
      <c r="A2994">
        <v>26</v>
      </c>
      <c r="B2994">
        <v>-89.13</v>
      </c>
      <c r="C2994">
        <v>4706</v>
      </c>
      <c r="D2994">
        <v>1247000</v>
      </c>
      <c r="E2994">
        <v>673</v>
      </c>
      <c r="F2994" s="3">
        <v>670.47897000271291</v>
      </c>
    </row>
    <row r="2995" spans="1:6">
      <c r="A2995">
        <v>27</v>
      </c>
      <c r="B2995">
        <v>-89.016000000000005</v>
      </c>
      <c r="C2995">
        <v>4706</v>
      </c>
      <c r="D2995">
        <v>1247000</v>
      </c>
      <c r="E2995">
        <v>673</v>
      </c>
      <c r="F2995" s="3">
        <v>672.46227197515395</v>
      </c>
    </row>
    <row r="2996" spans="1:6">
      <c r="A2996">
        <v>28</v>
      </c>
      <c r="B2996">
        <v>-88.896000000000001</v>
      </c>
      <c r="C2996">
        <v>4706</v>
      </c>
      <c r="D2996">
        <v>1247000</v>
      </c>
      <c r="E2996">
        <v>642</v>
      </c>
      <c r="F2996" s="3">
        <v>675.69111278176456</v>
      </c>
    </row>
    <row r="2997" spans="1:6">
      <c r="A2997">
        <v>29</v>
      </c>
      <c r="B2997">
        <v>-88.790999999999997</v>
      </c>
      <c r="C2997">
        <v>4706</v>
      </c>
      <c r="D2997">
        <v>1247000</v>
      </c>
      <c r="E2997">
        <v>671</v>
      </c>
      <c r="F2997" s="3">
        <v>678.92377059370688</v>
      </c>
    </row>
    <row r="2998" spans="1:6">
      <c r="A2998">
        <v>30</v>
      </c>
      <c r="B2998">
        <v>-88.671999999999997</v>
      </c>
      <c r="C2998">
        <v>4706</v>
      </c>
      <c r="D2998">
        <v>1247000</v>
      </c>
      <c r="E2998">
        <v>674</v>
      </c>
    </row>
    <row r="2999" spans="1:6">
      <c r="A2999">
        <v>31</v>
      </c>
      <c r="B2999">
        <v>-88.56</v>
      </c>
      <c r="C2999">
        <v>4706</v>
      </c>
      <c r="D2999">
        <v>1247000</v>
      </c>
      <c r="E2999">
        <v>614</v>
      </c>
    </row>
    <row r="3000" spans="1:6">
      <c r="A3000">
        <v>32</v>
      </c>
      <c r="B3000">
        <v>-88.451999999999998</v>
      </c>
      <c r="C3000">
        <v>4706</v>
      </c>
      <c r="D3000">
        <v>1247000</v>
      </c>
      <c r="E3000">
        <v>681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265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255</v>
      </c>
    </row>
    <row r="3010" spans="1:10">
      <c r="A3010" t="s">
        <v>266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59</v>
      </c>
      <c r="B3018" t="s">
        <v>38</v>
      </c>
      <c r="C3018" t="s">
        <v>41</v>
      </c>
      <c r="D3018" t="s">
        <v>58</v>
      </c>
      <c r="E3018" t="s">
        <v>57</v>
      </c>
      <c r="F3018" t="s">
        <v>78</v>
      </c>
    </row>
    <row r="3019" spans="1:10">
      <c r="A3019">
        <v>1</v>
      </c>
      <c r="B3019">
        <v>-91.947999999999993</v>
      </c>
      <c r="C3019">
        <v>4670</v>
      </c>
      <c r="D3019">
        <v>1247000</v>
      </c>
      <c r="E3019">
        <v>477</v>
      </c>
      <c r="J3019" t="s">
        <v>279</v>
      </c>
    </row>
    <row r="3020" spans="1:10">
      <c r="A3020">
        <v>2</v>
      </c>
      <c r="B3020">
        <v>-91.838999999999999</v>
      </c>
      <c r="C3020">
        <v>4670</v>
      </c>
      <c r="D3020">
        <v>1247000</v>
      </c>
      <c r="E3020">
        <v>551</v>
      </c>
    </row>
    <row r="3021" spans="1:10">
      <c r="A3021">
        <v>3</v>
      </c>
      <c r="B3021">
        <v>-91.724000000000004</v>
      </c>
      <c r="C3021">
        <v>4670</v>
      </c>
      <c r="D3021">
        <v>1247000</v>
      </c>
      <c r="E3021">
        <v>557</v>
      </c>
    </row>
    <row r="3022" spans="1:10">
      <c r="A3022">
        <v>4</v>
      </c>
      <c r="B3022">
        <v>-91.611999999999995</v>
      </c>
      <c r="C3022">
        <v>4670</v>
      </c>
      <c r="D3022">
        <v>1247000</v>
      </c>
      <c r="E3022">
        <v>543</v>
      </c>
    </row>
    <row r="3023" spans="1:10">
      <c r="A3023">
        <v>5</v>
      </c>
      <c r="B3023">
        <v>-91.5</v>
      </c>
      <c r="C3023">
        <v>4670</v>
      </c>
      <c r="D3023">
        <v>1247000</v>
      </c>
      <c r="E3023">
        <v>598</v>
      </c>
      <c r="F3023" s="3">
        <v>595.99199192470587</v>
      </c>
    </row>
    <row r="3024" spans="1:10">
      <c r="A3024">
        <v>6</v>
      </c>
      <c r="B3024">
        <v>-91.394000000000005</v>
      </c>
      <c r="C3024">
        <v>4670</v>
      </c>
      <c r="D3024">
        <v>1247000</v>
      </c>
      <c r="E3024">
        <v>595</v>
      </c>
      <c r="F3024" s="3">
        <v>598.84049396600631</v>
      </c>
    </row>
    <row r="3025" spans="1:6">
      <c r="A3025">
        <v>7</v>
      </c>
      <c r="B3025">
        <v>-91.281000000000006</v>
      </c>
      <c r="C3025">
        <v>4670</v>
      </c>
      <c r="D3025">
        <v>1247000</v>
      </c>
      <c r="E3025">
        <v>619</v>
      </c>
      <c r="F3025" s="3">
        <v>602.43296550736397</v>
      </c>
    </row>
    <row r="3026" spans="1:6">
      <c r="A3026">
        <v>8</v>
      </c>
      <c r="B3026">
        <v>-91.165000000000006</v>
      </c>
      <c r="C3026">
        <v>4670</v>
      </c>
      <c r="D3026">
        <v>1247000</v>
      </c>
      <c r="E3026">
        <v>588</v>
      </c>
      <c r="F3026" s="3">
        <v>607.37857757221445</v>
      </c>
    </row>
    <row r="3027" spans="1:6">
      <c r="A3027">
        <v>9</v>
      </c>
      <c r="B3027">
        <v>-91.049000000000007</v>
      </c>
      <c r="C3027">
        <v>4670</v>
      </c>
      <c r="D3027">
        <v>1247000</v>
      </c>
      <c r="E3027">
        <v>643</v>
      </c>
      <c r="F3027" s="3">
        <v>614.77717710062768</v>
      </c>
    </row>
    <row r="3028" spans="1:6">
      <c r="A3028">
        <v>10</v>
      </c>
      <c r="B3028">
        <v>-90.933999999999997</v>
      </c>
      <c r="C3028">
        <v>4670</v>
      </c>
      <c r="D3028">
        <v>1247000</v>
      </c>
      <c r="E3028">
        <v>617</v>
      </c>
      <c r="F3028" s="3">
        <v>626.25924757447194</v>
      </c>
    </row>
    <row r="3029" spans="1:6">
      <c r="A3029">
        <v>11</v>
      </c>
      <c r="B3029">
        <v>-90.823999999999998</v>
      </c>
      <c r="C3029">
        <v>4670</v>
      </c>
      <c r="D3029">
        <v>1247000</v>
      </c>
      <c r="E3029">
        <v>628</v>
      </c>
      <c r="F3029" s="3">
        <v>643.00759975806102</v>
      </c>
    </row>
    <row r="3030" spans="1:6">
      <c r="A3030">
        <v>12</v>
      </c>
      <c r="B3030">
        <v>-90.709000000000003</v>
      </c>
      <c r="C3030">
        <v>4670</v>
      </c>
      <c r="D3030">
        <v>1247000</v>
      </c>
      <c r="E3030">
        <v>644</v>
      </c>
      <c r="F3030" s="3">
        <v>668.26664446467908</v>
      </c>
    </row>
    <row r="3031" spans="1:6">
      <c r="A3031">
        <v>13</v>
      </c>
      <c r="B3031">
        <v>-90.594999999999999</v>
      </c>
      <c r="C3031">
        <v>4670</v>
      </c>
      <c r="D3031">
        <v>1247000</v>
      </c>
      <c r="E3031">
        <v>705</v>
      </c>
      <c r="F3031" s="3">
        <v>701.61131306906395</v>
      </c>
    </row>
    <row r="3032" spans="1:6">
      <c r="A3032">
        <v>14</v>
      </c>
      <c r="B3032">
        <v>-90.486999999999995</v>
      </c>
      <c r="C3032">
        <v>4670</v>
      </c>
      <c r="D3032">
        <v>1247000</v>
      </c>
      <c r="E3032">
        <v>762</v>
      </c>
      <c r="F3032" s="3">
        <v>739.21455489756352</v>
      </c>
    </row>
    <row r="3033" spans="1:6">
      <c r="A3033">
        <v>15</v>
      </c>
      <c r="B3033">
        <v>-90.372</v>
      </c>
      <c r="C3033">
        <v>4670</v>
      </c>
      <c r="D3033">
        <v>1247000</v>
      </c>
      <c r="E3033">
        <v>790</v>
      </c>
      <c r="F3033" s="3">
        <v>781.21705241980214</v>
      </c>
    </row>
    <row r="3034" spans="1:6">
      <c r="A3034">
        <v>16</v>
      </c>
      <c r="B3034">
        <v>-90.256</v>
      </c>
      <c r="C3034">
        <v>4670</v>
      </c>
      <c r="D3034">
        <v>1247000</v>
      </c>
      <c r="E3034">
        <v>826</v>
      </c>
      <c r="F3034" s="3">
        <v>818.63120768436363</v>
      </c>
    </row>
    <row r="3035" spans="1:6">
      <c r="A3035">
        <v>17</v>
      </c>
      <c r="B3035">
        <v>-90.14</v>
      </c>
      <c r="C3035">
        <v>4670</v>
      </c>
      <c r="D3035">
        <v>1247000</v>
      </c>
      <c r="E3035">
        <v>835</v>
      </c>
      <c r="F3035" s="3">
        <v>843.42751972061092</v>
      </c>
    </row>
    <row r="3036" spans="1:6">
      <c r="A3036">
        <v>18</v>
      </c>
      <c r="B3036">
        <v>-90.025000000000006</v>
      </c>
      <c r="C3036">
        <v>4670</v>
      </c>
      <c r="D3036">
        <v>1247000</v>
      </c>
      <c r="E3036">
        <v>821</v>
      </c>
      <c r="F3036" s="3">
        <v>850.20046450735435</v>
      </c>
    </row>
    <row r="3037" spans="1:6">
      <c r="A3037">
        <v>19</v>
      </c>
      <c r="B3037">
        <v>-89.918999999999997</v>
      </c>
      <c r="C3037">
        <v>4670</v>
      </c>
      <c r="D3037">
        <v>1247000</v>
      </c>
      <c r="E3037">
        <v>835</v>
      </c>
      <c r="F3037" s="3">
        <v>839.75744022389824</v>
      </c>
    </row>
    <row r="3038" spans="1:6">
      <c r="A3038">
        <v>20</v>
      </c>
      <c r="B3038">
        <v>-89.805999999999997</v>
      </c>
      <c r="C3038">
        <v>4670</v>
      </c>
      <c r="D3038">
        <v>1247000</v>
      </c>
      <c r="E3038">
        <v>869</v>
      </c>
      <c r="F3038" s="3">
        <v>814.14431154584781</v>
      </c>
    </row>
    <row r="3039" spans="1:6">
      <c r="A3039">
        <v>21</v>
      </c>
      <c r="B3039">
        <v>-89.691000000000003</v>
      </c>
      <c r="C3039">
        <v>4670</v>
      </c>
      <c r="D3039">
        <v>1247000</v>
      </c>
      <c r="E3039">
        <v>775</v>
      </c>
      <c r="F3039" s="3">
        <v>779.19534429689099</v>
      </c>
    </row>
    <row r="3040" spans="1:6">
      <c r="A3040">
        <v>22</v>
      </c>
      <c r="B3040">
        <v>-89.576999999999998</v>
      </c>
      <c r="C3040">
        <v>4670</v>
      </c>
      <c r="D3040">
        <v>1247000</v>
      </c>
      <c r="E3040">
        <v>712</v>
      </c>
      <c r="F3040" s="3">
        <v>743.11101417094721</v>
      </c>
    </row>
    <row r="3041" spans="1:6">
      <c r="A3041">
        <v>23</v>
      </c>
      <c r="B3041">
        <v>-89.457999999999998</v>
      </c>
      <c r="C3041">
        <v>4670</v>
      </c>
      <c r="D3041">
        <v>1247000</v>
      </c>
      <c r="E3041">
        <v>689</v>
      </c>
      <c r="F3041" s="3">
        <v>710.3148289672481</v>
      </c>
    </row>
    <row r="3042" spans="1:6">
      <c r="A3042">
        <v>24</v>
      </c>
      <c r="B3042">
        <v>-89.341999999999999</v>
      </c>
      <c r="C3042">
        <v>4670</v>
      </c>
      <c r="D3042">
        <v>1247000</v>
      </c>
      <c r="E3042">
        <v>717</v>
      </c>
      <c r="F3042" s="3">
        <v>686.48853184828647</v>
      </c>
    </row>
    <row r="3043" spans="1:6">
      <c r="A3043">
        <v>25</v>
      </c>
      <c r="B3043">
        <v>-89.234999999999999</v>
      </c>
      <c r="C3043">
        <v>4670</v>
      </c>
      <c r="D3043">
        <v>1247000</v>
      </c>
      <c r="E3043">
        <v>681</v>
      </c>
      <c r="F3043" s="3">
        <v>672.06538134369112</v>
      </c>
    </row>
    <row r="3044" spans="1:6">
      <c r="A3044">
        <v>26</v>
      </c>
      <c r="B3044">
        <v>-89.13</v>
      </c>
      <c r="C3044">
        <v>4670</v>
      </c>
      <c r="D3044">
        <v>1247000</v>
      </c>
      <c r="E3044">
        <v>700</v>
      </c>
      <c r="F3044" s="3">
        <v>663.89978626353286</v>
      </c>
    </row>
    <row r="3045" spans="1:6">
      <c r="A3045">
        <v>27</v>
      </c>
      <c r="B3045">
        <v>-89.016000000000005</v>
      </c>
      <c r="C3045">
        <v>4670</v>
      </c>
      <c r="D3045">
        <v>1247000</v>
      </c>
      <c r="E3045">
        <v>644</v>
      </c>
      <c r="F3045" s="3">
        <v>659.93561750531171</v>
      </c>
    </row>
    <row r="3046" spans="1:6">
      <c r="A3046">
        <v>28</v>
      </c>
      <c r="B3046">
        <v>-88.896000000000001</v>
      </c>
      <c r="C3046">
        <v>4670</v>
      </c>
      <c r="D3046">
        <v>1247000</v>
      </c>
      <c r="E3046">
        <v>637</v>
      </c>
      <c r="F3046" s="3">
        <v>659.24870141884458</v>
      </c>
    </row>
    <row r="3047" spans="1:6">
      <c r="A3047">
        <v>29</v>
      </c>
      <c r="B3047">
        <v>-88.790999999999997</v>
      </c>
      <c r="C3047">
        <v>4670</v>
      </c>
      <c r="D3047">
        <v>1247000</v>
      </c>
      <c r="E3047">
        <v>697</v>
      </c>
      <c r="F3047" s="3">
        <v>660.28855537141294</v>
      </c>
    </row>
    <row r="3048" spans="1:6">
      <c r="A3048">
        <v>30</v>
      </c>
      <c r="B3048">
        <v>-88.671999999999997</v>
      </c>
      <c r="C3048">
        <v>4670</v>
      </c>
      <c r="D3048">
        <v>1247000</v>
      </c>
      <c r="E3048">
        <v>634</v>
      </c>
      <c r="F3048" s="3">
        <v>662.3843898442459</v>
      </c>
    </row>
    <row r="3049" spans="1:6">
      <c r="A3049">
        <v>31</v>
      </c>
      <c r="B3049">
        <v>-88.56</v>
      </c>
      <c r="C3049">
        <v>4670</v>
      </c>
      <c r="D3049">
        <v>1247000</v>
      </c>
      <c r="E3049">
        <v>613</v>
      </c>
    </row>
    <row r="3050" spans="1:6">
      <c r="A3050">
        <v>32</v>
      </c>
      <c r="B3050">
        <v>-88.451999999999998</v>
      </c>
      <c r="C3050">
        <v>4670</v>
      </c>
      <c r="D3050">
        <v>1247000</v>
      </c>
      <c r="E3050">
        <v>628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267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255</v>
      </c>
    </row>
    <row r="3060" spans="1:10">
      <c r="A3060" t="s">
        <v>268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59</v>
      </c>
      <c r="B3068" t="s">
        <v>38</v>
      </c>
      <c r="C3068" t="s">
        <v>41</v>
      </c>
      <c r="D3068" t="s">
        <v>58</v>
      </c>
      <c r="E3068" t="s">
        <v>57</v>
      </c>
      <c r="F3068" t="s">
        <v>78</v>
      </c>
    </row>
    <row r="3069" spans="1:10">
      <c r="A3069">
        <v>1</v>
      </c>
      <c r="B3069">
        <v>-91.947999999999993</v>
      </c>
      <c r="C3069">
        <v>4670</v>
      </c>
      <c r="D3069">
        <v>1247000</v>
      </c>
      <c r="E3069">
        <v>560</v>
      </c>
      <c r="J3069" t="s">
        <v>280</v>
      </c>
    </row>
    <row r="3070" spans="1:10">
      <c r="A3070">
        <v>2</v>
      </c>
      <c r="B3070">
        <v>-91.838999999999999</v>
      </c>
      <c r="C3070">
        <v>4670</v>
      </c>
      <c r="D3070">
        <v>1247000</v>
      </c>
      <c r="E3070">
        <v>529</v>
      </c>
    </row>
    <row r="3071" spans="1:10">
      <c r="A3071">
        <v>3</v>
      </c>
      <c r="B3071">
        <v>-91.724000000000004</v>
      </c>
      <c r="C3071">
        <v>4670</v>
      </c>
      <c r="D3071">
        <v>1247000</v>
      </c>
      <c r="E3071">
        <v>549</v>
      </c>
    </row>
    <row r="3072" spans="1:10">
      <c r="A3072">
        <v>4</v>
      </c>
      <c r="B3072">
        <v>-91.611999999999995</v>
      </c>
      <c r="C3072">
        <v>4670</v>
      </c>
      <c r="D3072">
        <v>1247000</v>
      </c>
      <c r="E3072">
        <v>587</v>
      </c>
    </row>
    <row r="3073" spans="1:6">
      <c r="A3073">
        <v>5</v>
      </c>
      <c r="B3073">
        <v>-91.5</v>
      </c>
      <c r="C3073">
        <v>4670</v>
      </c>
      <c r="D3073">
        <v>1247000</v>
      </c>
      <c r="E3073">
        <v>596</v>
      </c>
      <c r="F3073" s="3">
        <v>577.19377368735866</v>
      </c>
    </row>
    <row r="3074" spans="1:6">
      <c r="A3074">
        <v>6</v>
      </c>
      <c r="B3074">
        <v>-91.394000000000005</v>
      </c>
      <c r="C3074">
        <v>4670</v>
      </c>
      <c r="D3074">
        <v>1247000</v>
      </c>
      <c r="E3074">
        <v>545</v>
      </c>
      <c r="F3074" s="3">
        <v>580.87500506768936</v>
      </c>
    </row>
    <row r="3075" spans="1:6">
      <c r="A3075">
        <v>7</v>
      </c>
      <c r="B3075">
        <v>-91.281000000000006</v>
      </c>
      <c r="C3075">
        <v>4670</v>
      </c>
      <c r="D3075">
        <v>1247000</v>
      </c>
      <c r="E3075">
        <v>619</v>
      </c>
      <c r="F3075" s="3">
        <v>585.77014406377975</v>
      </c>
    </row>
    <row r="3076" spans="1:6">
      <c r="A3076">
        <v>8</v>
      </c>
      <c r="B3076">
        <v>-91.165000000000006</v>
      </c>
      <c r="C3076">
        <v>4670</v>
      </c>
      <c r="D3076">
        <v>1247000</v>
      </c>
      <c r="E3076">
        <v>577</v>
      </c>
      <c r="F3076" s="3">
        <v>592.68243367744901</v>
      </c>
    </row>
    <row r="3077" spans="1:6">
      <c r="A3077">
        <v>9</v>
      </c>
      <c r="B3077">
        <v>-91.049000000000007</v>
      </c>
      <c r="C3077">
        <v>4670</v>
      </c>
      <c r="D3077">
        <v>1247000</v>
      </c>
      <c r="E3077">
        <v>609</v>
      </c>
      <c r="F3077" s="3">
        <v>602.74849286206575</v>
      </c>
    </row>
    <row r="3078" spans="1:6">
      <c r="A3078">
        <v>10</v>
      </c>
      <c r="B3078">
        <v>-90.933999999999997</v>
      </c>
      <c r="C3078">
        <v>4670</v>
      </c>
      <c r="D3078">
        <v>1247000</v>
      </c>
      <c r="E3078">
        <v>615</v>
      </c>
      <c r="F3078" s="3">
        <v>617.28074207116936</v>
      </c>
    </row>
    <row r="3079" spans="1:6">
      <c r="A3079">
        <v>11</v>
      </c>
      <c r="B3079">
        <v>-90.823999999999998</v>
      </c>
      <c r="C3079">
        <v>4670</v>
      </c>
      <c r="D3079">
        <v>1247000</v>
      </c>
      <c r="E3079">
        <v>633</v>
      </c>
      <c r="F3079" s="3">
        <v>636.54536712820675</v>
      </c>
    </row>
    <row r="3080" spans="1:6">
      <c r="A3080">
        <v>12</v>
      </c>
      <c r="B3080">
        <v>-90.709000000000003</v>
      </c>
      <c r="C3080">
        <v>4670</v>
      </c>
      <c r="D3080">
        <v>1247000</v>
      </c>
      <c r="E3080">
        <v>672</v>
      </c>
      <c r="F3080" s="3">
        <v>662.62352269112466</v>
      </c>
    </row>
    <row r="3081" spans="1:6">
      <c r="A3081">
        <v>13</v>
      </c>
      <c r="B3081">
        <v>-90.594999999999999</v>
      </c>
      <c r="C3081">
        <v>4670</v>
      </c>
      <c r="D3081">
        <v>1247000</v>
      </c>
      <c r="E3081">
        <v>678</v>
      </c>
      <c r="F3081" s="3">
        <v>693.2814465127899</v>
      </c>
    </row>
    <row r="3082" spans="1:6">
      <c r="A3082">
        <v>14</v>
      </c>
      <c r="B3082">
        <v>-90.486999999999995</v>
      </c>
      <c r="C3082">
        <v>4670</v>
      </c>
      <c r="D3082">
        <v>1247000</v>
      </c>
      <c r="E3082">
        <v>737</v>
      </c>
      <c r="F3082" s="3">
        <v>723.97481773168306</v>
      </c>
    </row>
    <row r="3083" spans="1:6">
      <c r="A3083">
        <v>15</v>
      </c>
      <c r="B3083">
        <v>-90.372</v>
      </c>
      <c r="C3083">
        <v>4670</v>
      </c>
      <c r="D3083">
        <v>1247000</v>
      </c>
      <c r="E3083">
        <v>768</v>
      </c>
      <c r="F3083" s="3">
        <v>753.93434770576289</v>
      </c>
    </row>
    <row r="3084" spans="1:6">
      <c r="A3084">
        <v>16</v>
      </c>
      <c r="B3084">
        <v>-90.256</v>
      </c>
      <c r="C3084">
        <v>4670</v>
      </c>
      <c r="D3084">
        <v>1247000</v>
      </c>
      <c r="E3084">
        <v>747</v>
      </c>
      <c r="F3084" s="3">
        <v>776.09021620762292</v>
      </c>
    </row>
    <row r="3085" spans="1:6">
      <c r="A3085">
        <v>17</v>
      </c>
      <c r="B3085">
        <v>-90.14</v>
      </c>
      <c r="C3085">
        <v>4670</v>
      </c>
      <c r="D3085">
        <v>1247000</v>
      </c>
      <c r="E3085">
        <v>801</v>
      </c>
      <c r="F3085" s="3">
        <v>785.91838680027934</v>
      </c>
    </row>
    <row r="3086" spans="1:6">
      <c r="A3086">
        <v>18</v>
      </c>
      <c r="B3086">
        <v>-90.025000000000006</v>
      </c>
      <c r="C3086">
        <v>4670</v>
      </c>
      <c r="D3086">
        <v>1247000</v>
      </c>
      <c r="E3086">
        <v>766</v>
      </c>
      <c r="F3086" s="3">
        <v>781.93469830071672</v>
      </c>
    </row>
    <row r="3087" spans="1:6">
      <c r="A3087">
        <v>19</v>
      </c>
      <c r="B3087">
        <v>-89.918999999999997</v>
      </c>
      <c r="C3087">
        <v>4670</v>
      </c>
      <c r="D3087">
        <v>1247000</v>
      </c>
      <c r="E3087">
        <v>794</v>
      </c>
      <c r="F3087" s="3">
        <v>767.52121067134362</v>
      </c>
    </row>
    <row r="3088" spans="1:6">
      <c r="A3088">
        <v>20</v>
      </c>
      <c r="B3088">
        <v>-89.805999999999997</v>
      </c>
      <c r="C3088">
        <v>4670</v>
      </c>
      <c r="D3088">
        <v>1247000</v>
      </c>
      <c r="E3088">
        <v>749</v>
      </c>
      <c r="F3088" s="3">
        <v>744.53636023518936</v>
      </c>
    </row>
    <row r="3089" spans="1:6">
      <c r="A3089">
        <v>21</v>
      </c>
      <c r="B3089">
        <v>-89.691000000000003</v>
      </c>
      <c r="C3089">
        <v>4670</v>
      </c>
      <c r="D3089">
        <v>1247000</v>
      </c>
      <c r="E3089">
        <v>705</v>
      </c>
      <c r="F3089" s="3">
        <v>718.10088088004943</v>
      </c>
    </row>
    <row r="3090" spans="1:6">
      <c r="A3090">
        <v>22</v>
      </c>
      <c r="B3090">
        <v>-89.576999999999998</v>
      </c>
      <c r="C3090">
        <v>4670</v>
      </c>
      <c r="D3090">
        <v>1247000</v>
      </c>
      <c r="E3090">
        <v>675</v>
      </c>
      <c r="F3090" s="3">
        <v>693.54183037298026</v>
      </c>
    </row>
    <row r="3091" spans="1:6">
      <c r="A3091">
        <v>23</v>
      </c>
      <c r="B3091">
        <v>-89.457999999999998</v>
      </c>
      <c r="C3091">
        <v>4670</v>
      </c>
      <c r="D3091">
        <v>1247000</v>
      </c>
      <c r="E3091">
        <v>683</v>
      </c>
      <c r="F3091" s="3">
        <v>672.99747180011093</v>
      </c>
    </row>
    <row r="3092" spans="1:6">
      <c r="A3092">
        <v>24</v>
      </c>
      <c r="B3092">
        <v>-89.341999999999999</v>
      </c>
      <c r="C3092">
        <v>4670</v>
      </c>
      <c r="D3092">
        <v>1247000</v>
      </c>
      <c r="E3092">
        <v>666</v>
      </c>
      <c r="F3092" s="3">
        <v>659.2232896753784</v>
      </c>
    </row>
    <row r="3093" spans="1:6">
      <c r="A3093">
        <v>25</v>
      </c>
      <c r="B3093">
        <v>-89.234999999999999</v>
      </c>
      <c r="C3093">
        <v>4670</v>
      </c>
      <c r="D3093">
        <v>1247000</v>
      </c>
      <c r="E3093">
        <v>680</v>
      </c>
      <c r="F3093" s="3">
        <v>651.663816135209</v>
      </c>
    </row>
    <row r="3094" spans="1:6">
      <c r="A3094">
        <v>26</v>
      </c>
      <c r="B3094">
        <v>-89.13</v>
      </c>
      <c r="C3094">
        <v>4670</v>
      </c>
      <c r="D3094">
        <v>1247000</v>
      </c>
      <c r="E3094">
        <v>629</v>
      </c>
      <c r="F3094" s="3">
        <v>648.0699515027992</v>
      </c>
    </row>
    <row r="3095" spans="1:6">
      <c r="A3095">
        <v>27</v>
      </c>
      <c r="B3095">
        <v>-89.016000000000005</v>
      </c>
      <c r="C3095">
        <v>4670</v>
      </c>
      <c r="D3095">
        <v>1247000</v>
      </c>
      <c r="E3095">
        <v>632</v>
      </c>
      <c r="F3095" s="3">
        <v>647.17880533682978</v>
      </c>
    </row>
    <row r="3096" spans="1:6">
      <c r="A3096">
        <v>28</v>
      </c>
      <c r="B3096">
        <v>-88.896000000000001</v>
      </c>
      <c r="C3096">
        <v>4670</v>
      </c>
      <c r="D3096">
        <v>1247000</v>
      </c>
      <c r="E3096">
        <v>643</v>
      </c>
      <c r="F3096" s="3">
        <v>648.33212044093011</v>
      </c>
    </row>
    <row r="3097" spans="1:6">
      <c r="A3097">
        <v>29</v>
      </c>
      <c r="B3097">
        <v>-88.790999999999997</v>
      </c>
      <c r="C3097">
        <v>4670</v>
      </c>
      <c r="D3097">
        <v>1247000</v>
      </c>
      <c r="E3097">
        <v>680</v>
      </c>
      <c r="F3097" s="3">
        <v>650.31477538931063</v>
      </c>
    </row>
    <row r="3098" spans="1:6">
      <c r="A3098">
        <v>30</v>
      </c>
      <c r="B3098">
        <v>-88.671999999999997</v>
      </c>
      <c r="C3098">
        <v>4670</v>
      </c>
      <c r="D3098">
        <v>1247000</v>
      </c>
      <c r="E3098">
        <v>640</v>
      </c>
      <c r="F3098" s="3">
        <v>653.10589812594583</v>
      </c>
    </row>
    <row r="3099" spans="1:6">
      <c r="A3099">
        <v>31</v>
      </c>
      <c r="B3099">
        <v>-88.56</v>
      </c>
      <c r="C3099">
        <v>4670</v>
      </c>
      <c r="D3099">
        <v>1247000</v>
      </c>
      <c r="E3099">
        <v>622</v>
      </c>
    </row>
    <row r="3100" spans="1:6">
      <c r="A3100">
        <v>32</v>
      </c>
      <c r="B3100">
        <v>-88.451999999999998</v>
      </c>
      <c r="C3100">
        <v>4670</v>
      </c>
      <c r="D3100">
        <v>1247000</v>
      </c>
      <c r="E3100">
        <v>678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269</v>
      </c>
    </row>
    <row r="3106" spans="1:10">
      <c r="A3106" t="s">
        <v>27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255</v>
      </c>
    </row>
    <row r="3110" spans="1:10">
      <c r="A3110" t="s">
        <v>270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59</v>
      </c>
      <c r="B3118" t="s">
        <v>38</v>
      </c>
      <c r="C3118" t="s">
        <v>41</v>
      </c>
      <c r="D3118" t="s">
        <v>58</v>
      </c>
      <c r="E3118" t="s">
        <v>57</v>
      </c>
      <c r="F3118" t="s">
        <v>78</v>
      </c>
    </row>
    <row r="3119" spans="1:10">
      <c r="A3119">
        <v>1</v>
      </c>
      <c r="B3119">
        <v>-91.947999999999993</v>
      </c>
      <c r="C3119">
        <v>7507</v>
      </c>
      <c r="D3119">
        <v>1994000</v>
      </c>
      <c r="E3119">
        <v>823</v>
      </c>
      <c r="J3119" t="s">
        <v>281</v>
      </c>
    </row>
    <row r="3120" spans="1:10">
      <c r="A3120">
        <v>2</v>
      </c>
      <c r="B3120">
        <v>-91.838999999999999</v>
      </c>
      <c r="C3120">
        <v>7507</v>
      </c>
      <c r="D3120">
        <v>1994000</v>
      </c>
      <c r="E3120">
        <v>848</v>
      </c>
    </row>
    <row r="3121" spans="1:6">
      <c r="A3121">
        <v>3</v>
      </c>
      <c r="B3121">
        <v>-91.724000000000004</v>
      </c>
      <c r="C3121">
        <v>7507</v>
      </c>
      <c r="D3121">
        <v>1994000</v>
      </c>
      <c r="E3121">
        <v>815</v>
      </c>
    </row>
    <row r="3122" spans="1:6">
      <c r="A3122">
        <v>4</v>
      </c>
      <c r="B3122">
        <v>-91.611999999999995</v>
      </c>
      <c r="C3122">
        <v>7507</v>
      </c>
      <c r="D3122">
        <v>1994000</v>
      </c>
      <c r="E3122">
        <v>909</v>
      </c>
    </row>
    <row r="3123" spans="1:6">
      <c r="A3123">
        <v>5</v>
      </c>
      <c r="B3123">
        <v>-91.5</v>
      </c>
      <c r="C3123">
        <v>7507</v>
      </c>
      <c r="D3123">
        <v>1994000</v>
      </c>
      <c r="E3123">
        <v>840</v>
      </c>
      <c r="F3123" s="3">
        <v>897.06546309685427</v>
      </c>
    </row>
    <row r="3124" spans="1:6">
      <c r="A3124">
        <v>6</v>
      </c>
      <c r="B3124">
        <v>-91.394000000000005</v>
      </c>
      <c r="C3124">
        <v>7507</v>
      </c>
      <c r="D3124">
        <v>1994000</v>
      </c>
      <c r="E3124">
        <v>1019</v>
      </c>
      <c r="F3124" s="3">
        <v>921.12303972258928</v>
      </c>
    </row>
    <row r="3125" spans="1:6">
      <c r="A3125">
        <v>7</v>
      </c>
      <c r="B3125">
        <v>-91.281000000000006</v>
      </c>
      <c r="C3125">
        <v>7507</v>
      </c>
      <c r="D3125">
        <v>1994000</v>
      </c>
      <c r="E3125">
        <v>948</v>
      </c>
      <c r="F3125" s="3">
        <v>951.68668985528905</v>
      </c>
    </row>
    <row r="3126" spans="1:6">
      <c r="A3126">
        <v>8</v>
      </c>
      <c r="B3126">
        <v>-91.165000000000006</v>
      </c>
      <c r="C3126">
        <v>7507</v>
      </c>
      <c r="D3126">
        <v>1994000</v>
      </c>
      <c r="E3126">
        <v>980</v>
      </c>
      <c r="F3126" s="3">
        <v>988.34275176370761</v>
      </c>
    </row>
    <row r="3127" spans="1:6">
      <c r="A3127">
        <v>9</v>
      </c>
      <c r="B3127">
        <v>-91.049000000000007</v>
      </c>
      <c r="C3127">
        <v>7507</v>
      </c>
      <c r="D3127">
        <v>1994000</v>
      </c>
      <c r="E3127">
        <v>1000</v>
      </c>
      <c r="F3127" s="3">
        <v>1029.669812108008</v>
      </c>
    </row>
    <row r="3128" spans="1:6">
      <c r="A3128">
        <v>10</v>
      </c>
      <c r="B3128">
        <v>-90.933999999999997</v>
      </c>
      <c r="C3128">
        <v>7507</v>
      </c>
      <c r="D3128">
        <v>1994000</v>
      </c>
      <c r="E3128">
        <v>1090</v>
      </c>
      <c r="F3128" s="3">
        <v>1073.7670707920431</v>
      </c>
    </row>
    <row r="3129" spans="1:6">
      <c r="A3129">
        <v>11</v>
      </c>
      <c r="B3129">
        <v>-90.823999999999998</v>
      </c>
      <c r="C3129">
        <v>7507</v>
      </c>
      <c r="D3129">
        <v>1994000</v>
      </c>
      <c r="E3129">
        <v>1125</v>
      </c>
      <c r="F3129" s="3">
        <v>1116.7707642923838</v>
      </c>
    </row>
    <row r="3130" spans="1:6">
      <c r="A3130">
        <v>12</v>
      </c>
      <c r="B3130">
        <v>-90.709000000000003</v>
      </c>
      <c r="C3130">
        <v>7507</v>
      </c>
      <c r="D3130">
        <v>1994000</v>
      </c>
      <c r="E3130">
        <v>1114</v>
      </c>
      <c r="F3130" s="3">
        <v>1159.816496189088</v>
      </c>
    </row>
    <row r="3131" spans="1:6">
      <c r="A3131">
        <v>13</v>
      </c>
      <c r="B3131">
        <v>-90.594999999999999</v>
      </c>
      <c r="C3131">
        <v>7507</v>
      </c>
      <c r="D3131">
        <v>1994000</v>
      </c>
      <c r="E3131">
        <v>1211</v>
      </c>
      <c r="F3131" s="3">
        <v>1197.4896167885356</v>
      </c>
    </row>
    <row r="3132" spans="1:6">
      <c r="A3132">
        <v>14</v>
      </c>
      <c r="B3132">
        <v>-90.486999999999995</v>
      </c>
      <c r="C3132">
        <v>7507</v>
      </c>
      <c r="D3132">
        <v>1994000</v>
      </c>
      <c r="E3132">
        <v>1247</v>
      </c>
      <c r="F3132" s="3">
        <v>1225.9192243954183</v>
      </c>
    </row>
    <row r="3133" spans="1:6">
      <c r="A3133">
        <v>15</v>
      </c>
      <c r="B3133">
        <v>-90.372</v>
      </c>
      <c r="C3133">
        <v>7507</v>
      </c>
      <c r="D3133">
        <v>1994000</v>
      </c>
      <c r="E3133">
        <v>1234</v>
      </c>
      <c r="F3133" s="3">
        <v>1246.1539980023954</v>
      </c>
    </row>
    <row r="3134" spans="1:6">
      <c r="A3134">
        <v>16</v>
      </c>
      <c r="B3134">
        <v>-90.256</v>
      </c>
      <c r="C3134">
        <v>7507</v>
      </c>
      <c r="D3134">
        <v>1994000</v>
      </c>
      <c r="E3134">
        <v>1296</v>
      </c>
      <c r="F3134" s="3">
        <v>1254.7076434398009</v>
      </c>
    </row>
    <row r="3135" spans="1:6">
      <c r="A3135">
        <v>17</v>
      </c>
      <c r="B3135">
        <v>-90.14</v>
      </c>
      <c r="C3135">
        <v>7507</v>
      </c>
      <c r="D3135">
        <v>1994000</v>
      </c>
      <c r="E3135">
        <v>1285</v>
      </c>
      <c r="F3135" s="3">
        <v>1251.2436003622486</v>
      </c>
    </row>
    <row r="3136" spans="1:6">
      <c r="A3136">
        <v>18</v>
      </c>
      <c r="B3136">
        <v>-90.025000000000006</v>
      </c>
      <c r="C3136">
        <v>7507</v>
      </c>
      <c r="D3136">
        <v>1994000</v>
      </c>
      <c r="E3136">
        <v>1183</v>
      </c>
      <c r="F3136" s="3">
        <v>1237.1570086830354</v>
      </c>
    </row>
    <row r="3137" spans="1:6">
      <c r="A3137">
        <v>19</v>
      </c>
      <c r="B3137">
        <v>-89.918999999999997</v>
      </c>
      <c r="C3137">
        <v>7507</v>
      </c>
      <c r="D3137">
        <v>1994000</v>
      </c>
      <c r="E3137">
        <v>1218</v>
      </c>
      <c r="F3137" s="3">
        <v>1216.7424754474121</v>
      </c>
    </row>
    <row r="3138" spans="1:6">
      <c r="A3138">
        <v>20</v>
      </c>
      <c r="B3138">
        <v>-89.805999999999997</v>
      </c>
      <c r="C3138">
        <v>7507</v>
      </c>
      <c r="D3138">
        <v>1994000</v>
      </c>
      <c r="E3138">
        <v>1174</v>
      </c>
      <c r="F3138" s="3">
        <v>1189.8054346257184</v>
      </c>
    </row>
    <row r="3139" spans="1:6">
      <c r="A3139">
        <v>21</v>
      </c>
      <c r="B3139">
        <v>-89.691000000000003</v>
      </c>
      <c r="C3139">
        <v>7507</v>
      </c>
      <c r="D3139">
        <v>1994000</v>
      </c>
      <c r="E3139">
        <v>1155</v>
      </c>
      <c r="F3139" s="3">
        <v>1159.9539220507631</v>
      </c>
    </row>
    <row r="3140" spans="1:6">
      <c r="A3140">
        <v>22</v>
      </c>
      <c r="B3140">
        <v>-89.576999999999998</v>
      </c>
      <c r="C3140">
        <v>7507</v>
      </c>
      <c r="D3140">
        <v>1994000</v>
      </c>
      <c r="E3140">
        <v>1146</v>
      </c>
      <c r="F3140" s="3">
        <v>1130.8193669204938</v>
      </c>
    </row>
    <row r="3141" spans="1:6">
      <c r="A3141">
        <v>23</v>
      </c>
      <c r="B3141">
        <v>-89.457999999999998</v>
      </c>
      <c r="C3141">
        <v>7507</v>
      </c>
      <c r="D3141">
        <v>1994000</v>
      </c>
      <c r="E3141">
        <v>1086</v>
      </c>
      <c r="F3141" s="3">
        <v>1103.393123190938</v>
      </c>
    </row>
    <row r="3142" spans="1:6">
      <c r="A3142">
        <v>24</v>
      </c>
      <c r="B3142">
        <v>-89.341999999999999</v>
      </c>
      <c r="C3142">
        <v>7507</v>
      </c>
      <c r="D3142">
        <v>1994000</v>
      </c>
      <c r="E3142">
        <v>1068</v>
      </c>
      <c r="F3142" s="3">
        <v>1081.2393199638952</v>
      </c>
    </row>
    <row r="3143" spans="1:6">
      <c r="A3143">
        <v>25</v>
      </c>
      <c r="B3143">
        <v>-89.234999999999999</v>
      </c>
      <c r="C3143">
        <v>7507</v>
      </c>
      <c r="D3143">
        <v>1994000</v>
      </c>
      <c r="E3143">
        <v>1103</v>
      </c>
      <c r="F3143" s="3">
        <v>1065.5074372543927</v>
      </c>
    </row>
    <row r="3144" spans="1:6">
      <c r="A3144">
        <v>26</v>
      </c>
      <c r="B3144">
        <v>-89.13</v>
      </c>
      <c r="C3144">
        <v>7507</v>
      </c>
      <c r="D3144">
        <v>1994000</v>
      </c>
      <c r="E3144">
        <v>1067</v>
      </c>
      <c r="F3144" s="3">
        <v>1054.5270084996873</v>
      </c>
    </row>
    <row r="3145" spans="1:6">
      <c r="A3145">
        <v>27</v>
      </c>
      <c r="B3145">
        <v>-89.016000000000005</v>
      </c>
      <c r="C3145">
        <v>7507</v>
      </c>
      <c r="D3145">
        <v>1994000</v>
      </c>
      <c r="E3145">
        <v>1061</v>
      </c>
      <c r="F3145" s="3">
        <v>1047.2320344510231</v>
      </c>
    </row>
    <row r="3146" spans="1:6">
      <c r="A3146">
        <v>28</v>
      </c>
      <c r="B3146">
        <v>-88.896000000000001</v>
      </c>
      <c r="C3146">
        <v>7507</v>
      </c>
      <c r="D3146">
        <v>1994000</v>
      </c>
      <c r="E3146">
        <v>1054</v>
      </c>
      <c r="F3146" s="3">
        <v>1044.0000318773045</v>
      </c>
    </row>
    <row r="3147" spans="1:6">
      <c r="A3147">
        <v>29</v>
      </c>
      <c r="B3147">
        <v>-88.790999999999997</v>
      </c>
      <c r="C3147">
        <v>7507</v>
      </c>
      <c r="D3147">
        <v>1994000</v>
      </c>
      <c r="E3147">
        <v>1049</v>
      </c>
      <c r="F3147" s="3">
        <v>1044.165576185618</v>
      </c>
    </row>
    <row r="3148" spans="1:6">
      <c r="A3148">
        <v>30</v>
      </c>
      <c r="B3148">
        <v>-88.671999999999997</v>
      </c>
      <c r="C3148">
        <v>7507</v>
      </c>
      <c r="D3148">
        <v>1994000</v>
      </c>
      <c r="E3148">
        <v>1008</v>
      </c>
      <c r="F3148" s="3">
        <v>1046.8885952964456</v>
      </c>
    </row>
    <row r="3149" spans="1:6">
      <c r="A3149">
        <v>31</v>
      </c>
      <c r="B3149">
        <v>-88.56</v>
      </c>
      <c r="C3149">
        <v>7507</v>
      </c>
      <c r="D3149">
        <v>1994000</v>
      </c>
      <c r="E3149">
        <v>985</v>
      </c>
    </row>
    <row r="3150" spans="1:6">
      <c r="A3150">
        <v>32</v>
      </c>
      <c r="B3150">
        <v>-88.451999999999998</v>
      </c>
      <c r="C3150">
        <v>7507</v>
      </c>
      <c r="D3150">
        <v>1994000</v>
      </c>
      <c r="E3150">
        <v>1012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271</v>
      </c>
    </row>
    <row r="3156" spans="1:6">
      <c r="A3156" t="s">
        <v>27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255</v>
      </c>
    </row>
    <row r="3160" spans="1:6">
      <c r="A3160" t="s">
        <v>272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59</v>
      </c>
      <c r="B3168" t="s">
        <v>38</v>
      </c>
      <c r="C3168" t="s">
        <v>41</v>
      </c>
      <c r="D3168" t="s">
        <v>58</v>
      </c>
      <c r="E3168" t="s">
        <v>57</v>
      </c>
      <c r="F3168" t="s">
        <v>78</v>
      </c>
    </row>
    <row r="3169" spans="1:10">
      <c r="A3169">
        <v>1</v>
      </c>
      <c r="B3169">
        <v>-91.947999999999993</v>
      </c>
      <c r="C3169">
        <v>7008</v>
      </c>
      <c r="D3169">
        <v>1994000</v>
      </c>
      <c r="E3169">
        <v>731</v>
      </c>
      <c r="J3169" t="s">
        <v>282</v>
      </c>
    </row>
    <row r="3170" spans="1:10">
      <c r="A3170">
        <v>2</v>
      </c>
      <c r="B3170">
        <v>-91.838999999999999</v>
      </c>
      <c r="C3170">
        <v>7008</v>
      </c>
      <c r="D3170">
        <v>1994000</v>
      </c>
      <c r="E3170">
        <v>783</v>
      </c>
    </row>
    <row r="3171" spans="1:10">
      <c r="A3171">
        <v>3</v>
      </c>
      <c r="B3171">
        <v>-91.724000000000004</v>
      </c>
      <c r="C3171">
        <v>7008</v>
      </c>
      <c r="D3171">
        <v>1994000</v>
      </c>
      <c r="E3171">
        <v>854</v>
      </c>
    </row>
    <row r="3172" spans="1:10">
      <c r="A3172">
        <v>4</v>
      </c>
      <c r="B3172">
        <v>-91.611999999999995</v>
      </c>
      <c r="C3172">
        <v>7008</v>
      </c>
      <c r="D3172">
        <v>1994000</v>
      </c>
      <c r="E3172">
        <v>896</v>
      </c>
    </row>
    <row r="3173" spans="1:10">
      <c r="A3173">
        <v>5</v>
      </c>
      <c r="B3173">
        <v>-91.5</v>
      </c>
      <c r="C3173">
        <v>7008</v>
      </c>
      <c r="D3173">
        <v>1994000</v>
      </c>
      <c r="E3173">
        <v>869</v>
      </c>
      <c r="F3173" s="3">
        <v>921.30318717393516</v>
      </c>
    </row>
    <row r="3174" spans="1:10">
      <c r="A3174">
        <v>6</v>
      </c>
      <c r="B3174">
        <v>-91.394000000000005</v>
      </c>
      <c r="C3174">
        <v>7008</v>
      </c>
      <c r="D3174">
        <v>1994000</v>
      </c>
      <c r="E3174">
        <v>980</v>
      </c>
      <c r="F3174" s="3">
        <v>930.52570567179896</v>
      </c>
    </row>
    <row r="3175" spans="1:10">
      <c r="A3175">
        <v>7</v>
      </c>
      <c r="B3175">
        <v>-91.281000000000006</v>
      </c>
      <c r="C3175">
        <v>7008</v>
      </c>
      <c r="D3175">
        <v>1994000</v>
      </c>
      <c r="E3175">
        <v>971</v>
      </c>
      <c r="F3175" s="3">
        <v>943.19936201050848</v>
      </c>
    </row>
    <row r="3176" spans="1:10">
      <c r="A3176">
        <v>8</v>
      </c>
      <c r="B3176">
        <v>-91.165000000000006</v>
      </c>
      <c r="C3176">
        <v>7008</v>
      </c>
      <c r="D3176">
        <v>1994000</v>
      </c>
      <c r="E3176">
        <v>973</v>
      </c>
      <c r="F3176" s="3">
        <v>960.59516576130159</v>
      </c>
    </row>
    <row r="3177" spans="1:10">
      <c r="A3177">
        <v>9</v>
      </c>
      <c r="B3177">
        <v>-91.049000000000007</v>
      </c>
      <c r="C3177">
        <v>7008</v>
      </c>
      <c r="D3177">
        <v>1994000</v>
      </c>
      <c r="E3177">
        <v>987</v>
      </c>
      <c r="F3177" s="3">
        <v>983.89211182518466</v>
      </c>
    </row>
    <row r="3178" spans="1:10">
      <c r="A3178">
        <v>10</v>
      </c>
      <c r="B3178">
        <v>-90.933999999999997</v>
      </c>
      <c r="C3178">
        <v>7008</v>
      </c>
      <c r="D3178">
        <v>1994000</v>
      </c>
      <c r="E3178">
        <v>977</v>
      </c>
      <c r="F3178" s="3">
        <v>1013.9613100179727</v>
      </c>
    </row>
    <row r="3179" spans="1:10">
      <c r="A3179">
        <v>11</v>
      </c>
      <c r="B3179">
        <v>-90.823999999999998</v>
      </c>
      <c r="C3179">
        <v>7008</v>
      </c>
      <c r="D3179">
        <v>1994000</v>
      </c>
      <c r="E3179">
        <v>1048</v>
      </c>
      <c r="F3179" s="3">
        <v>1049.5418000552497</v>
      </c>
    </row>
    <row r="3180" spans="1:10">
      <c r="A3180">
        <v>12</v>
      </c>
      <c r="B3180">
        <v>-90.709000000000003</v>
      </c>
      <c r="C3180">
        <v>7008</v>
      </c>
      <c r="D3180">
        <v>1994000</v>
      </c>
      <c r="E3180">
        <v>1088</v>
      </c>
      <c r="F3180" s="3">
        <v>1092.9545779537086</v>
      </c>
    </row>
    <row r="3181" spans="1:10">
      <c r="A3181">
        <v>13</v>
      </c>
      <c r="B3181">
        <v>-90.594999999999999</v>
      </c>
      <c r="C3181">
        <v>7008</v>
      </c>
      <c r="D3181">
        <v>1994000</v>
      </c>
      <c r="E3181">
        <v>1113</v>
      </c>
      <c r="F3181" s="3">
        <v>1139.771875640816</v>
      </c>
    </row>
    <row r="3182" spans="1:10">
      <c r="A3182">
        <v>14</v>
      </c>
      <c r="B3182">
        <v>-90.486999999999995</v>
      </c>
      <c r="C3182">
        <v>7008</v>
      </c>
      <c r="D3182">
        <v>1994000</v>
      </c>
      <c r="E3182">
        <v>1196</v>
      </c>
      <c r="F3182" s="3">
        <v>1183.9565306177094</v>
      </c>
    </row>
    <row r="3183" spans="1:10">
      <c r="A3183">
        <v>15</v>
      </c>
      <c r="B3183">
        <v>-90.372</v>
      </c>
      <c r="C3183">
        <v>7008</v>
      </c>
      <c r="D3183">
        <v>1994000</v>
      </c>
      <c r="E3183">
        <v>1259</v>
      </c>
      <c r="F3183" s="3">
        <v>1225.9502255870943</v>
      </c>
    </row>
    <row r="3184" spans="1:10">
      <c r="A3184">
        <v>16</v>
      </c>
      <c r="B3184">
        <v>-90.256</v>
      </c>
      <c r="C3184">
        <v>7008</v>
      </c>
      <c r="D3184">
        <v>1994000</v>
      </c>
      <c r="E3184">
        <v>1259</v>
      </c>
      <c r="F3184" s="3">
        <v>1257.848645134884</v>
      </c>
    </row>
    <row r="3185" spans="1:6">
      <c r="A3185">
        <v>17</v>
      </c>
      <c r="B3185">
        <v>-90.14</v>
      </c>
      <c r="C3185">
        <v>7008</v>
      </c>
      <c r="D3185">
        <v>1994000</v>
      </c>
      <c r="E3185">
        <v>1310</v>
      </c>
      <c r="F3185" s="3">
        <v>1275.0783623990151</v>
      </c>
    </row>
    <row r="3186" spans="1:6">
      <c r="A3186">
        <v>18</v>
      </c>
      <c r="B3186">
        <v>-90.025000000000006</v>
      </c>
      <c r="C3186">
        <v>7008</v>
      </c>
      <c r="D3186">
        <v>1994000</v>
      </c>
      <c r="E3186">
        <v>1269</v>
      </c>
      <c r="F3186" s="3">
        <v>1275.7827327303955</v>
      </c>
    </row>
    <row r="3187" spans="1:6">
      <c r="A3187">
        <v>19</v>
      </c>
      <c r="B3187">
        <v>-89.918999999999997</v>
      </c>
      <c r="C3187">
        <v>7008</v>
      </c>
      <c r="D3187">
        <v>1994000</v>
      </c>
      <c r="E3187">
        <v>1249</v>
      </c>
      <c r="F3187" s="3">
        <v>1262.6567779192819</v>
      </c>
    </row>
    <row r="3188" spans="1:6">
      <c r="A3188">
        <v>20</v>
      </c>
      <c r="B3188">
        <v>-89.805999999999997</v>
      </c>
      <c r="C3188">
        <v>7008</v>
      </c>
      <c r="D3188">
        <v>1994000</v>
      </c>
      <c r="E3188">
        <v>1190</v>
      </c>
      <c r="F3188" s="3">
        <v>1237.0177432706669</v>
      </c>
    </row>
    <row r="3189" spans="1:6">
      <c r="A3189">
        <v>21</v>
      </c>
      <c r="B3189">
        <v>-89.691000000000003</v>
      </c>
      <c r="C3189">
        <v>7008</v>
      </c>
      <c r="D3189">
        <v>1994000</v>
      </c>
      <c r="E3189">
        <v>1168</v>
      </c>
      <c r="F3189" s="3">
        <v>1203.2200320496602</v>
      </c>
    </row>
    <row r="3190" spans="1:6">
      <c r="A3190">
        <v>22</v>
      </c>
      <c r="B3190">
        <v>-89.576999999999998</v>
      </c>
      <c r="C3190">
        <v>7008</v>
      </c>
      <c r="D3190">
        <v>1994000</v>
      </c>
      <c r="E3190">
        <v>1238</v>
      </c>
      <c r="F3190" s="3">
        <v>1167.241757186034</v>
      </c>
    </row>
    <row r="3191" spans="1:6">
      <c r="A3191">
        <v>23</v>
      </c>
      <c r="B3191">
        <v>-89.457999999999998</v>
      </c>
      <c r="C3191">
        <v>7008</v>
      </c>
      <c r="D3191">
        <v>1994000</v>
      </c>
      <c r="E3191">
        <v>1126</v>
      </c>
      <c r="F3191" s="3">
        <v>1132.0035734022647</v>
      </c>
    </row>
    <row r="3192" spans="1:6">
      <c r="A3192">
        <v>24</v>
      </c>
      <c r="B3192">
        <v>-89.341999999999999</v>
      </c>
      <c r="C3192">
        <v>7008</v>
      </c>
      <c r="D3192">
        <v>1994000</v>
      </c>
      <c r="E3192">
        <v>1092</v>
      </c>
      <c r="F3192" s="3">
        <v>1103.3270910457352</v>
      </c>
    </row>
    <row r="3193" spans="1:6">
      <c r="A3193">
        <v>25</v>
      </c>
      <c r="B3193">
        <v>-89.234999999999999</v>
      </c>
      <c r="C3193">
        <v>7008</v>
      </c>
      <c r="D3193">
        <v>1994000</v>
      </c>
      <c r="E3193">
        <v>1117</v>
      </c>
      <c r="F3193" s="3">
        <v>1083.270428248783</v>
      </c>
    </row>
    <row r="3194" spans="1:6">
      <c r="A3194">
        <v>26</v>
      </c>
      <c r="B3194">
        <v>-89.13</v>
      </c>
      <c r="C3194">
        <v>7008</v>
      </c>
      <c r="D3194">
        <v>1994000</v>
      </c>
      <c r="E3194">
        <v>1117</v>
      </c>
      <c r="F3194" s="3">
        <v>1069.6759878989142</v>
      </c>
    </row>
    <row r="3195" spans="1:6">
      <c r="A3195">
        <v>27</v>
      </c>
      <c r="B3195">
        <v>-89.016000000000005</v>
      </c>
      <c r="C3195">
        <v>7008</v>
      </c>
      <c r="D3195">
        <v>1994000</v>
      </c>
      <c r="E3195">
        <v>1032</v>
      </c>
      <c r="F3195" s="3">
        <v>1060.9912614190823</v>
      </c>
    </row>
    <row r="3196" spans="1:6">
      <c r="A3196">
        <v>28</v>
      </c>
      <c r="B3196">
        <v>-88.896000000000001</v>
      </c>
      <c r="C3196">
        <v>7008</v>
      </c>
      <c r="D3196">
        <v>1994000</v>
      </c>
      <c r="E3196">
        <v>1006</v>
      </c>
      <c r="F3196" s="3">
        <v>1057.2788152594853</v>
      </c>
    </row>
    <row r="3197" spans="1:6">
      <c r="A3197">
        <v>29</v>
      </c>
      <c r="B3197">
        <v>-88.790999999999997</v>
      </c>
      <c r="C3197">
        <v>7008</v>
      </c>
      <c r="D3197">
        <v>1994000</v>
      </c>
      <c r="E3197">
        <v>1058</v>
      </c>
      <c r="F3197" s="3">
        <v>1057.3381176273695</v>
      </c>
    </row>
    <row r="3198" spans="1:6">
      <c r="A3198">
        <v>30</v>
      </c>
      <c r="B3198">
        <v>-88.671999999999997</v>
      </c>
      <c r="C3198">
        <v>7008</v>
      </c>
      <c r="D3198">
        <v>1994000</v>
      </c>
      <c r="E3198">
        <v>1081</v>
      </c>
      <c r="F3198" s="3">
        <v>1059.8759557132655</v>
      </c>
    </row>
    <row r="3199" spans="1:6">
      <c r="A3199">
        <v>31</v>
      </c>
      <c r="B3199">
        <v>-88.56</v>
      </c>
      <c r="C3199">
        <v>7008</v>
      </c>
      <c r="D3199">
        <v>1994000</v>
      </c>
      <c r="E3199">
        <v>990</v>
      </c>
    </row>
    <row r="3200" spans="1:6">
      <c r="A3200">
        <v>32</v>
      </c>
      <c r="B3200">
        <v>-88.451999999999998</v>
      </c>
      <c r="C3200">
        <v>7008</v>
      </c>
      <c r="D3200">
        <v>1994000</v>
      </c>
      <c r="E3200">
        <v>1135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273</v>
      </c>
    </row>
    <row r="3206" spans="1:1">
      <c r="A3206" t="s">
        <v>27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255</v>
      </c>
    </row>
    <row r="3210" spans="1:1">
      <c r="A3210" t="s">
        <v>274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59</v>
      </c>
      <c r="B3218" t="s">
        <v>38</v>
      </c>
      <c r="C3218" t="s">
        <v>41</v>
      </c>
      <c r="D3218" t="s">
        <v>58</v>
      </c>
      <c r="E3218" t="s">
        <v>57</v>
      </c>
      <c r="F3218" t="s">
        <v>78</v>
      </c>
    </row>
    <row r="3219" spans="1:10">
      <c r="A3219">
        <v>1</v>
      </c>
      <c r="B3219">
        <v>-91.947999999999993</v>
      </c>
      <c r="C3219">
        <v>6900</v>
      </c>
      <c r="D3219">
        <v>1994000</v>
      </c>
      <c r="E3219">
        <v>793</v>
      </c>
      <c r="J3219" t="s">
        <v>283</v>
      </c>
    </row>
    <row r="3220" spans="1:10">
      <c r="A3220">
        <v>2</v>
      </c>
      <c r="B3220">
        <v>-91.838999999999999</v>
      </c>
      <c r="C3220">
        <v>6900</v>
      </c>
      <c r="D3220">
        <v>1994000</v>
      </c>
      <c r="E3220">
        <v>820</v>
      </c>
    </row>
    <row r="3221" spans="1:10">
      <c r="A3221">
        <v>3</v>
      </c>
      <c r="B3221">
        <v>-91.724000000000004</v>
      </c>
      <c r="C3221">
        <v>6900</v>
      </c>
      <c r="D3221">
        <v>1994000</v>
      </c>
      <c r="E3221">
        <v>906</v>
      </c>
    </row>
    <row r="3222" spans="1:10">
      <c r="A3222">
        <v>4</v>
      </c>
      <c r="B3222">
        <v>-91.611999999999995</v>
      </c>
      <c r="C3222">
        <v>6900</v>
      </c>
      <c r="D3222">
        <v>1994000</v>
      </c>
      <c r="E3222">
        <v>938</v>
      </c>
    </row>
    <row r="3223" spans="1:10">
      <c r="A3223">
        <v>5</v>
      </c>
      <c r="B3223">
        <v>-91.5</v>
      </c>
      <c r="C3223">
        <v>6900</v>
      </c>
      <c r="D3223">
        <v>1994000</v>
      </c>
      <c r="E3223">
        <v>895</v>
      </c>
      <c r="F3223" s="3">
        <v>920.41786769883072</v>
      </c>
    </row>
    <row r="3224" spans="1:10">
      <c r="A3224">
        <v>6</v>
      </c>
      <c r="B3224">
        <v>-91.394000000000005</v>
      </c>
      <c r="C3224">
        <v>6900</v>
      </c>
      <c r="D3224">
        <v>1994000</v>
      </c>
      <c r="E3224">
        <v>918</v>
      </c>
      <c r="F3224" s="3">
        <v>928.39693052103155</v>
      </c>
    </row>
    <row r="3225" spans="1:10">
      <c r="A3225">
        <v>7</v>
      </c>
      <c r="B3225">
        <v>-91.281000000000006</v>
      </c>
      <c r="C3225">
        <v>6900</v>
      </c>
      <c r="D3225">
        <v>1994000</v>
      </c>
      <c r="E3225">
        <v>999</v>
      </c>
      <c r="F3225" s="3">
        <v>939.52534030396873</v>
      </c>
    </row>
    <row r="3226" spans="1:10">
      <c r="A3226">
        <v>8</v>
      </c>
      <c r="B3226">
        <v>-91.165000000000006</v>
      </c>
      <c r="C3226">
        <v>6900</v>
      </c>
      <c r="D3226">
        <v>1994000</v>
      </c>
      <c r="E3226">
        <v>938</v>
      </c>
      <c r="F3226" s="3">
        <v>955.35158166344547</v>
      </c>
    </row>
    <row r="3227" spans="1:10">
      <c r="A3227">
        <v>9</v>
      </c>
      <c r="B3227">
        <v>-91.049000000000007</v>
      </c>
      <c r="C3227">
        <v>6900</v>
      </c>
      <c r="D3227">
        <v>1994000</v>
      </c>
      <c r="E3227">
        <v>992</v>
      </c>
      <c r="F3227" s="3">
        <v>977.51749599080256</v>
      </c>
    </row>
    <row r="3228" spans="1:10">
      <c r="A3228">
        <v>10</v>
      </c>
      <c r="B3228">
        <v>-90.933999999999997</v>
      </c>
      <c r="C3228">
        <v>6900</v>
      </c>
      <c r="D3228">
        <v>1994000</v>
      </c>
      <c r="E3228">
        <v>999</v>
      </c>
      <c r="F3228" s="3">
        <v>1007.3403425509075</v>
      </c>
    </row>
    <row r="3229" spans="1:10">
      <c r="A3229">
        <v>11</v>
      </c>
      <c r="B3229">
        <v>-90.823999999999998</v>
      </c>
      <c r="C3229">
        <v>6900</v>
      </c>
      <c r="D3229">
        <v>1994000</v>
      </c>
      <c r="E3229">
        <v>1048</v>
      </c>
      <c r="F3229" s="3">
        <v>1043.6812381416855</v>
      </c>
    </row>
    <row r="3230" spans="1:10">
      <c r="A3230">
        <v>12</v>
      </c>
      <c r="B3230">
        <v>-90.709000000000003</v>
      </c>
      <c r="C3230">
        <v>6900</v>
      </c>
      <c r="D3230">
        <v>1994000</v>
      </c>
      <c r="E3230">
        <v>1071</v>
      </c>
      <c r="F3230" s="3">
        <v>1088.5867668964413</v>
      </c>
    </row>
    <row r="3231" spans="1:10">
      <c r="A3231">
        <v>13</v>
      </c>
      <c r="B3231">
        <v>-90.594999999999999</v>
      </c>
      <c r="C3231">
        <v>6900</v>
      </c>
      <c r="D3231">
        <v>1994000</v>
      </c>
      <c r="E3231">
        <v>1107</v>
      </c>
      <c r="F3231" s="3">
        <v>1136.5437514760417</v>
      </c>
    </row>
    <row r="3232" spans="1:10">
      <c r="A3232">
        <v>14</v>
      </c>
      <c r="B3232">
        <v>-90.486999999999995</v>
      </c>
      <c r="C3232">
        <v>6900</v>
      </c>
      <c r="D3232">
        <v>1994000</v>
      </c>
      <c r="E3232">
        <v>1230</v>
      </c>
      <c r="F3232" s="3">
        <v>1180.0499870497556</v>
      </c>
    </row>
    <row r="3233" spans="1:6">
      <c r="A3233">
        <v>15</v>
      </c>
      <c r="B3233">
        <v>-90.372</v>
      </c>
      <c r="C3233">
        <v>6900</v>
      </c>
      <c r="D3233">
        <v>1994000</v>
      </c>
      <c r="E3233">
        <v>1204</v>
      </c>
      <c r="F3233" s="3">
        <v>1217.8755195274553</v>
      </c>
    </row>
    <row r="3234" spans="1:6">
      <c r="A3234">
        <v>16</v>
      </c>
      <c r="B3234">
        <v>-90.256</v>
      </c>
      <c r="C3234">
        <v>6900</v>
      </c>
      <c r="D3234">
        <v>1994000</v>
      </c>
      <c r="E3234">
        <v>1254</v>
      </c>
      <c r="F3234" s="3">
        <v>1241.0802389073233</v>
      </c>
    </row>
    <row r="3235" spans="1:6">
      <c r="A3235">
        <v>17</v>
      </c>
      <c r="B3235">
        <v>-90.14</v>
      </c>
      <c r="C3235">
        <v>6900</v>
      </c>
      <c r="D3235">
        <v>1994000</v>
      </c>
      <c r="E3235">
        <v>1257</v>
      </c>
      <c r="F3235" s="3">
        <v>1245.6365358009607</v>
      </c>
    </row>
    <row r="3236" spans="1:6">
      <c r="A3236">
        <v>18</v>
      </c>
      <c r="B3236">
        <v>-90.025000000000006</v>
      </c>
      <c r="C3236">
        <v>6900</v>
      </c>
      <c r="D3236">
        <v>1994000</v>
      </c>
      <c r="E3236">
        <v>1225</v>
      </c>
      <c r="F3236" s="3">
        <v>1231.9408734045669</v>
      </c>
    </row>
    <row r="3237" spans="1:6">
      <c r="A3237">
        <v>19</v>
      </c>
      <c r="B3237">
        <v>-89.918999999999997</v>
      </c>
      <c r="C3237">
        <v>6900</v>
      </c>
      <c r="D3237">
        <v>1994000</v>
      </c>
      <c r="E3237">
        <v>1176</v>
      </c>
      <c r="F3237" s="3">
        <v>1206.5597860235437</v>
      </c>
    </row>
    <row r="3238" spans="1:6">
      <c r="A3238">
        <v>20</v>
      </c>
      <c r="B3238">
        <v>-89.805999999999997</v>
      </c>
      <c r="C3238">
        <v>6900</v>
      </c>
      <c r="D3238">
        <v>1994000</v>
      </c>
      <c r="E3238">
        <v>1157</v>
      </c>
      <c r="F3238" s="3">
        <v>1171.656078611099</v>
      </c>
    </row>
    <row r="3239" spans="1:6">
      <c r="A3239">
        <v>21</v>
      </c>
      <c r="B3239">
        <v>-89.691000000000003</v>
      </c>
      <c r="C3239">
        <v>6900</v>
      </c>
      <c r="D3239">
        <v>1994000</v>
      </c>
      <c r="E3239">
        <v>1160</v>
      </c>
      <c r="F3239" s="3">
        <v>1134.3306333884602</v>
      </c>
    </row>
    <row r="3240" spans="1:6">
      <c r="A3240">
        <v>22</v>
      </c>
      <c r="B3240">
        <v>-89.576999999999998</v>
      </c>
      <c r="C3240">
        <v>6900</v>
      </c>
      <c r="D3240">
        <v>1994000</v>
      </c>
      <c r="E3240">
        <v>1135</v>
      </c>
      <c r="F3240" s="3">
        <v>1101.0626904390967</v>
      </c>
    </row>
    <row r="3241" spans="1:6">
      <c r="A3241">
        <v>23</v>
      </c>
      <c r="B3241">
        <v>-89.457999999999998</v>
      </c>
      <c r="C3241">
        <v>6900</v>
      </c>
      <c r="D3241">
        <v>1994000</v>
      </c>
      <c r="E3241">
        <v>1064</v>
      </c>
      <c r="F3241" s="3">
        <v>1073.9444664585822</v>
      </c>
    </row>
    <row r="3242" spans="1:6">
      <c r="A3242">
        <v>24</v>
      </c>
      <c r="B3242">
        <v>-89.341999999999999</v>
      </c>
      <c r="C3242">
        <v>6900</v>
      </c>
      <c r="D3242">
        <v>1994000</v>
      </c>
      <c r="E3242">
        <v>1058</v>
      </c>
      <c r="F3242" s="3">
        <v>1056.1214846215041</v>
      </c>
    </row>
    <row r="3243" spans="1:6">
      <c r="A3243">
        <v>25</v>
      </c>
      <c r="B3243">
        <v>-89.234999999999999</v>
      </c>
      <c r="C3243">
        <v>6900</v>
      </c>
      <c r="D3243">
        <v>1994000</v>
      </c>
      <c r="E3243">
        <v>1020</v>
      </c>
      <c r="F3243" s="3">
        <v>1046.6023745809064</v>
      </c>
    </row>
    <row r="3244" spans="1:6">
      <c r="A3244">
        <v>26</v>
      </c>
      <c r="B3244">
        <v>-89.13</v>
      </c>
      <c r="C3244">
        <v>6900</v>
      </c>
      <c r="D3244">
        <v>1994000</v>
      </c>
      <c r="E3244">
        <v>1014</v>
      </c>
      <c r="F3244" s="3">
        <v>1042.4114777926611</v>
      </c>
    </row>
    <row r="3245" spans="1:6">
      <c r="A3245">
        <v>27</v>
      </c>
      <c r="B3245">
        <v>-89.016000000000005</v>
      </c>
      <c r="C3245">
        <v>6900</v>
      </c>
      <c r="D3245">
        <v>1994000</v>
      </c>
      <c r="E3245">
        <v>1070</v>
      </c>
      <c r="F3245" s="3">
        <v>1041.9851612883274</v>
      </c>
    </row>
    <row r="3246" spans="1:6">
      <c r="A3246">
        <v>28</v>
      </c>
      <c r="B3246">
        <v>-88.896000000000001</v>
      </c>
      <c r="C3246">
        <v>6900</v>
      </c>
      <c r="D3246">
        <v>1994000</v>
      </c>
      <c r="E3246">
        <v>1069</v>
      </c>
      <c r="F3246" s="3">
        <v>1044.4887979943533</v>
      </c>
    </row>
    <row r="3247" spans="1:6">
      <c r="A3247">
        <v>29</v>
      </c>
      <c r="B3247">
        <v>-88.790999999999997</v>
      </c>
      <c r="C3247">
        <v>6900</v>
      </c>
      <c r="D3247">
        <v>1994000</v>
      </c>
      <c r="E3247">
        <v>1072</v>
      </c>
      <c r="F3247" s="3">
        <v>1048.112883735731</v>
      </c>
    </row>
    <row r="3248" spans="1:6">
      <c r="A3248">
        <v>30</v>
      </c>
      <c r="B3248">
        <v>-88.671999999999997</v>
      </c>
      <c r="C3248">
        <v>6900</v>
      </c>
      <c r="D3248">
        <v>1994000</v>
      </c>
      <c r="E3248">
        <v>1018</v>
      </c>
      <c r="F3248" s="3">
        <v>1053.0653522015632</v>
      </c>
    </row>
    <row r="3249" spans="1:5">
      <c r="A3249">
        <v>31</v>
      </c>
      <c r="B3249">
        <v>-88.56</v>
      </c>
      <c r="C3249">
        <v>6900</v>
      </c>
      <c r="D3249">
        <v>1994000</v>
      </c>
      <c r="E3249">
        <v>1058</v>
      </c>
    </row>
    <row r="3250" spans="1:5">
      <c r="A3250">
        <v>32</v>
      </c>
      <c r="B3250">
        <v>-88.451999999999998</v>
      </c>
      <c r="C3250">
        <v>6900</v>
      </c>
      <c r="D3250">
        <v>1994000</v>
      </c>
      <c r="E3250">
        <v>1003</v>
      </c>
    </row>
    <row r="3251" spans="1:5">
      <c r="A3251" t="s">
        <v>0</v>
      </c>
    </row>
    <row r="3252" spans="1:5">
      <c r="A3252" t="s">
        <v>0</v>
      </c>
    </row>
    <row r="3253" spans="1:5">
      <c r="A3253" t="s">
        <v>0</v>
      </c>
    </row>
    <row r="3254" spans="1:5">
      <c r="A3254" t="s">
        <v>0</v>
      </c>
    </row>
    <row r="3255" spans="1:5">
      <c r="A3255" t="s">
        <v>275</v>
      </c>
    </row>
    <row r="3256" spans="1:5">
      <c r="A3256" t="s">
        <v>2</v>
      </c>
    </row>
    <row r="3257" spans="1:5">
      <c r="A3257" t="s">
        <v>3</v>
      </c>
    </row>
    <row r="3258" spans="1:5">
      <c r="A3258" t="s">
        <v>4</v>
      </c>
    </row>
    <row r="3259" spans="1:5">
      <c r="A3259" t="s">
        <v>255</v>
      </c>
    </row>
    <row r="3260" spans="1:5">
      <c r="A3260" t="s">
        <v>276</v>
      </c>
    </row>
    <row r="3261" spans="1:5">
      <c r="A3261" t="s">
        <v>7</v>
      </c>
    </row>
    <row r="3262" spans="1:5">
      <c r="A3262" t="s">
        <v>8</v>
      </c>
    </row>
    <row r="3263" spans="1:5">
      <c r="A3263" t="s">
        <v>9</v>
      </c>
    </row>
    <row r="3264" spans="1:5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59</v>
      </c>
      <c r="B3268" t="s">
        <v>38</v>
      </c>
      <c r="C3268" t="s">
        <v>41</v>
      </c>
      <c r="D3268" t="s">
        <v>58</v>
      </c>
      <c r="E3268" t="s">
        <v>57</v>
      </c>
      <c r="F3268" t="s">
        <v>78</v>
      </c>
    </row>
    <row r="3269" spans="1:10">
      <c r="A3269">
        <v>1</v>
      </c>
      <c r="B3269">
        <v>-91.947999999999993</v>
      </c>
      <c r="C3269">
        <v>4583</v>
      </c>
      <c r="D3269">
        <v>1247000</v>
      </c>
      <c r="E3269">
        <v>484</v>
      </c>
      <c r="J3269" t="s">
        <v>284</v>
      </c>
    </row>
    <row r="3270" spans="1:10">
      <c r="A3270">
        <v>2</v>
      </c>
      <c r="B3270">
        <v>-91.838999999999999</v>
      </c>
      <c r="C3270">
        <v>4583</v>
      </c>
      <c r="D3270">
        <v>1247000</v>
      </c>
      <c r="E3270">
        <v>549</v>
      </c>
    </row>
    <row r="3271" spans="1:10">
      <c r="A3271">
        <v>3</v>
      </c>
      <c r="B3271">
        <v>-91.724000000000004</v>
      </c>
      <c r="C3271">
        <v>4583</v>
      </c>
      <c r="D3271">
        <v>1247000</v>
      </c>
      <c r="E3271">
        <v>554</v>
      </c>
    </row>
    <row r="3272" spans="1:10">
      <c r="A3272">
        <v>4</v>
      </c>
      <c r="B3272">
        <v>-91.611999999999995</v>
      </c>
      <c r="C3272">
        <v>4583</v>
      </c>
      <c r="D3272">
        <v>1247000</v>
      </c>
      <c r="E3272">
        <v>529</v>
      </c>
    </row>
    <row r="3273" spans="1:10">
      <c r="A3273">
        <v>5</v>
      </c>
      <c r="B3273">
        <v>-91.5</v>
      </c>
      <c r="C3273">
        <v>4583</v>
      </c>
      <c r="D3273">
        <v>1247000</v>
      </c>
      <c r="E3273">
        <v>579</v>
      </c>
      <c r="F3273" s="3">
        <v>576.89096623439059</v>
      </c>
    </row>
    <row r="3274" spans="1:10">
      <c r="A3274">
        <v>6</v>
      </c>
      <c r="B3274">
        <v>-91.394000000000005</v>
      </c>
      <c r="C3274">
        <v>4583</v>
      </c>
      <c r="D3274">
        <v>1247000</v>
      </c>
      <c r="E3274">
        <v>576</v>
      </c>
      <c r="F3274" s="3">
        <v>580.86026040023467</v>
      </c>
    </row>
    <row r="3275" spans="1:10">
      <c r="A3275">
        <v>7</v>
      </c>
      <c r="B3275">
        <v>-91.281000000000006</v>
      </c>
      <c r="C3275">
        <v>4583</v>
      </c>
      <c r="D3275">
        <v>1247000</v>
      </c>
      <c r="E3275">
        <v>569</v>
      </c>
      <c r="F3275" s="3">
        <v>586.40271406662339</v>
      </c>
    </row>
    <row r="3276" spans="1:10">
      <c r="A3276">
        <v>8</v>
      </c>
      <c r="B3276">
        <v>-91.165000000000006</v>
      </c>
      <c r="C3276">
        <v>4583</v>
      </c>
      <c r="D3276">
        <v>1247000</v>
      </c>
      <c r="E3276">
        <v>597</v>
      </c>
      <c r="F3276" s="3">
        <v>594.39620527691818</v>
      </c>
    </row>
    <row r="3277" spans="1:10">
      <c r="A3277">
        <v>9</v>
      </c>
      <c r="B3277">
        <v>-91.049000000000007</v>
      </c>
      <c r="C3277">
        <v>4583</v>
      </c>
      <c r="D3277">
        <v>1247000</v>
      </c>
      <c r="E3277">
        <v>612</v>
      </c>
      <c r="F3277" s="3">
        <v>605.93102785225858</v>
      </c>
    </row>
    <row r="3278" spans="1:10">
      <c r="A3278">
        <v>10</v>
      </c>
      <c r="B3278">
        <v>-90.933999999999997</v>
      </c>
      <c r="C3278">
        <v>4583</v>
      </c>
      <c r="D3278">
        <v>1247000</v>
      </c>
      <c r="E3278">
        <v>628</v>
      </c>
      <c r="F3278" s="3">
        <v>622.17244557371589</v>
      </c>
    </row>
    <row r="3279" spans="1:10">
      <c r="A3279">
        <v>11</v>
      </c>
      <c r="B3279">
        <v>-90.823999999999998</v>
      </c>
      <c r="C3279">
        <v>4583</v>
      </c>
      <c r="D3279">
        <v>1247000</v>
      </c>
      <c r="E3279">
        <v>683</v>
      </c>
      <c r="F3279" s="3">
        <v>643.17462163988046</v>
      </c>
    </row>
    <row r="3280" spans="1:10">
      <c r="A3280">
        <v>12</v>
      </c>
      <c r="B3280">
        <v>-90.709000000000003</v>
      </c>
      <c r="C3280">
        <v>4583</v>
      </c>
      <c r="D3280">
        <v>1247000</v>
      </c>
      <c r="E3280">
        <v>657</v>
      </c>
      <c r="F3280" s="3">
        <v>671.18629897910989</v>
      </c>
    </row>
    <row r="3281" spans="1:6">
      <c r="A3281">
        <v>13</v>
      </c>
      <c r="B3281">
        <v>-90.594999999999999</v>
      </c>
      <c r="C3281">
        <v>4583</v>
      </c>
      <c r="D3281">
        <v>1247000</v>
      </c>
      <c r="E3281">
        <v>700</v>
      </c>
      <c r="F3281" s="3">
        <v>704.21461186933357</v>
      </c>
    </row>
    <row r="3282" spans="1:6">
      <c r="A3282">
        <v>14</v>
      </c>
      <c r="B3282">
        <v>-90.486999999999995</v>
      </c>
      <c r="C3282">
        <v>4583</v>
      </c>
      <c r="D3282">
        <v>1247000</v>
      </c>
      <c r="E3282">
        <v>729</v>
      </c>
      <c r="F3282" s="3">
        <v>738.2090138430608</v>
      </c>
    </row>
    <row r="3283" spans="1:6">
      <c r="A3283">
        <v>15</v>
      </c>
      <c r="B3283">
        <v>-90.372</v>
      </c>
      <c r="C3283">
        <v>4583</v>
      </c>
      <c r="D3283">
        <v>1247000</v>
      </c>
      <c r="E3283">
        <v>729</v>
      </c>
      <c r="F3283" s="3">
        <v>773.63930404567407</v>
      </c>
    </row>
    <row r="3284" spans="1:6">
      <c r="A3284">
        <v>16</v>
      </c>
      <c r="B3284">
        <v>-90.256</v>
      </c>
      <c r="C3284">
        <v>4583</v>
      </c>
      <c r="D3284">
        <v>1247000</v>
      </c>
      <c r="E3284">
        <v>828</v>
      </c>
      <c r="F3284" s="3">
        <v>803.87783832081095</v>
      </c>
    </row>
    <row r="3285" spans="1:6">
      <c r="A3285">
        <v>17</v>
      </c>
      <c r="B3285">
        <v>-90.14</v>
      </c>
      <c r="C3285">
        <v>4583</v>
      </c>
      <c r="D3285">
        <v>1247000</v>
      </c>
      <c r="E3285">
        <v>862</v>
      </c>
      <c r="F3285" s="3">
        <v>823.97329891066977</v>
      </c>
    </row>
    <row r="3286" spans="1:6">
      <c r="A3286">
        <v>18</v>
      </c>
      <c r="B3286">
        <v>-90.025000000000006</v>
      </c>
      <c r="C3286">
        <v>4583</v>
      </c>
      <c r="D3286">
        <v>1247000</v>
      </c>
      <c r="E3286">
        <v>807</v>
      </c>
      <c r="F3286" s="3">
        <v>830.76147880195367</v>
      </c>
    </row>
    <row r="3287" spans="1:6">
      <c r="A3287">
        <v>19</v>
      </c>
      <c r="B3287">
        <v>-89.918999999999997</v>
      </c>
      <c r="C3287">
        <v>4583</v>
      </c>
      <c r="D3287">
        <v>1247000</v>
      </c>
      <c r="E3287">
        <v>879</v>
      </c>
      <c r="F3287" s="3">
        <v>824.742545089749</v>
      </c>
    </row>
    <row r="3288" spans="1:6">
      <c r="A3288">
        <v>20</v>
      </c>
      <c r="B3288">
        <v>-89.805999999999997</v>
      </c>
      <c r="C3288">
        <v>4583</v>
      </c>
      <c r="D3288">
        <v>1247000</v>
      </c>
      <c r="E3288">
        <v>786</v>
      </c>
      <c r="F3288" s="3">
        <v>806.91144516929398</v>
      </c>
    </row>
    <row r="3289" spans="1:6">
      <c r="A3289">
        <v>21</v>
      </c>
      <c r="B3289">
        <v>-89.691000000000003</v>
      </c>
      <c r="C3289">
        <v>4583</v>
      </c>
      <c r="D3289">
        <v>1247000</v>
      </c>
      <c r="E3289">
        <v>742</v>
      </c>
      <c r="F3289" s="3">
        <v>780.25147296549108</v>
      </c>
    </row>
    <row r="3290" spans="1:6">
      <c r="A3290">
        <v>22</v>
      </c>
      <c r="B3290">
        <v>-89.576999999999998</v>
      </c>
      <c r="C3290">
        <v>4583</v>
      </c>
      <c r="D3290">
        <v>1247000</v>
      </c>
      <c r="E3290">
        <v>744</v>
      </c>
      <c r="F3290" s="3">
        <v>749.96184653579667</v>
      </c>
    </row>
    <row r="3291" spans="1:6">
      <c r="A3291">
        <v>23</v>
      </c>
      <c r="B3291">
        <v>-89.457999999999998</v>
      </c>
      <c r="C3291">
        <v>4583</v>
      </c>
      <c r="D3291">
        <v>1247000</v>
      </c>
      <c r="E3291">
        <v>761</v>
      </c>
      <c r="F3291" s="3">
        <v>719.02446797094342</v>
      </c>
    </row>
    <row r="3292" spans="1:6">
      <c r="A3292">
        <v>24</v>
      </c>
      <c r="B3292">
        <v>-89.341999999999999</v>
      </c>
      <c r="C3292">
        <v>4583</v>
      </c>
      <c r="D3292">
        <v>1247000</v>
      </c>
      <c r="E3292">
        <v>658</v>
      </c>
      <c r="F3292" s="3">
        <v>693.04628131474237</v>
      </c>
    </row>
    <row r="3293" spans="1:6">
      <c r="A3293">
        <v>25</v>
      </c>
      <c r="B3293">
        <v>-89.234999999999999</v>
      </c>
      <c r="C3293">
        <v>4583</v>
      </c>
      <c r="D3293">
        <v>1247000</v>
      </c>
      <c r="E3293">
        <v>709</v>
      </c>
      <c r="F3293" s="3">
        <v>674.35720662846143</v>
      </c>
    </row>
    <row r="3294" spans="1:6">
      <c r="A3294">
        <v>26</v>
      </c>
      <c r="B3294">
        <v>-89.13</v>
      </c>
      <c r="C3294">
        <v>4583</v>
      </c>
      <c r="D3294">
        <v>1247000</v>
      </c>
      <c r="E3294">
        <v>659</v>
      </c>
      <c r="F3294" s="3">
        <v>661.22508462573239</v>
      </c>
    </row>
    <row r="3295" spans="1:6">
      <c r="A3295">
        <v>27</v>
      </c>
      <c r="B3295">
        <v>-89.016000000000005</v>
      </c>
      <c r="C3295">
        <v>4583</v>
      </c>
      <c r="D3295">
        <v>1247000</v>
      </c>
      <c r="E3295">
        <v>636</v>
      </c>
      <c r="F3295" s="3">
        <v>652.21361534325365</v>
      </c>
    </row>
    <row r="3296" spans="1:6">
      <c r="A3296">
        <v>28</v>
      </c>
      <c r="B3296">
        <v>-88.896000000000001</v>
      </c>
      <c r="C3296">
        <v>4583</v>
      </c>
      <c r="D3296">
        <v>1247000</v>
      </c>
      <c r="E3296">
        <v>680</v>
      </c>
      <c r="F3296" s="3">
        <v>647.38482137378321</v>
      </c>
    </row>
    <row r="3297" spans="1:6">
      <c r="A3297">
        <v>29</v>
      </c>
      <c r="B3297">
        <v>-88.790999999999997</v>
      </c>
      <c r="C3297">
        <v>4583</v>
      </c>
      <c r="D3297">
        <v>1247000</v>
      </c>
      <c r="E3297">
        <v>648</v>
      </c>
      <c r="F3297" s="3">
        <v>645.94288978733027</v>
      </c>
    </row>
    <row r="3298" spans="1:6">
      <c r="A3298">
        <v>30</v>
      </c>
      <c r="B3298">
        <v>-88.671999999999997</v>
      </c>
      <c r="C3298">
        <v>4583</v>
      </c>
      <c r="D3298">
        <v>1247000</v>
      </c>
      <c r="E3298">
        <v>623</v>
      </c>
      <c r="F3298" s="3">
        <v>646.32607841887341</v>
      </c>
    </row>
    <row r="3299" spans="1:6">
      <c r="A3299">
        <v>31</v>
      </c>
      <c r="B3299">
        <v>-88.56</v>
      </c>
      <c r="C3299">
        <v>4583</v>
      </c>
      <c r="D3299">
        <v>1247000</v>
      </c>
      <c r="E3299">
        <v>652</v>
      </c>
    </row>
    <row r="3300" spans="1:6">
      <c r="A3300">
        <v>32</v>
      </c>
      <c r="B3300">
        <v>-88.451999999999998</v>
      </c>
      <c r="C3300">
        <v>4583</v>
      </c>
      <c r="D3300">
        <v>1247000</v>
      </c>
      <c r="E3300">
        <v>623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277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255</v>
      </c>
    </row>
    <row r="3310" spans="1:6">
      <c r="A3310" t="s">
        <v>278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59</v>
      </c>
      <c r="B3318" t="s">
        <v>38</v>
      </c>
      <c r="C3318" t="s">
        <v>41</v>
      </c>
      <c r="D3318" t="s">
        <v>58</v>
      </c>
      <c r="E3318" t="s">
        <v>57</v>
      </c>
      <c r="F3318" t="s">
        <v>78</v>
      </c>
    </row>
    <row r="3319" spans="1:10">
      <c r="A3319">
        <v>1</v>
      </c>
      <c r="B3319">
        <v>-91.947999999999993</v>
      </c>
      <c r="C3319">
        <v>4621</v>
      </c>
      <c r="D3319">
        <v>1247000</v>
      </c>
      <c r="E3319">
        <v>485</v>
      </c>
      <c r="J3319" t="s">
        <v>285</v>
      </c>
    </row>
    <row r="3320" spans="1:10">
      <c r="A3320">
        <v>2</v>
      </c>
      <c r="B3320">
        <v>-91.838999999999999</v>
      </c>
      <c r="C3320">
        <v>4621</v>
      </c>
      <c r="D3320">
        <v>1247000</v>
      </c>
      <c r="E3320">
        <v>484</v>
      </c>
    </row>
    <row r="3321" spans="1:10">
      <c r="A3321">
        <v>3</v>
      </c>
      <c r="B3321">
        <v>-91.724000000000004</v>
      </c>
      <c r="C3321">
        <v>4621</v>
      </c>
      <c r="D3321">
        <v>1247000</v>
      </c>
      <c r="E3321">
        <v>562</v>
      </c>
    </row>
    <row r="3322" spans="1:10">
      <c r="A3322">
        <v>4</v>
      </c>
      <c r="B3322">
        <v>-91.611999999999995</v>
      </c>
      <c r="C3322">
        <v>4621</v>
      </c>
      <c r="D3322">
        <v>1247000</v>
      </c>
      <c r="E3322">
        <v>552</v>
      </c>
    </row>
    <row r="3323" spans="1:10">
      <c r="A3323">
        <v>5</v>
      </c>
      <c r="B3323">
        <v>-91.5</v>
      </c>
      <c r="C3323">
        <v>4621</v>
      </c>
      <c r="D3323">
        <v>1247000</v>
      </c>
      <c r="E3323">
        <v>571</v>
      </c>
      <c r="F3323" s="3">
        <v>588.74669039153321</v>
      </c>
    </row>
    <row r="3324" spans="1:10">
      <c r="A3324">
        <v>6</v>
      </c>
      <c r="B3324">
        <v>-91.394000000000005</v>
      </c>
      <c r="C3324">
        <v>4621</v>
      </c>
      <c r="D3324">
        <v>1247000</v>
      </c>
      <c r="E3324">
        <v>615</v>
      </c>
      <c r="F3324" s="3">
        <v>592.21387612589194</v>
      </c>
    </row>
    <row r="3325" spans="1:10">
      <c r="A3325">
        <v>7</v>
      </c>
      <c r="B3325">
        <v>-91.281000000000006</v>
      </c>
      <c r="C3325">
        <v>4621</v>
      </c>
      <c r="D3325">
        <v>1247000</v>
      </c>
      <c r="E3325">
        <v>582</v>
      </c>
      <c r="F3325" s="3">
        <v>596.45998617990449</v>
      </c>
    </row>
    <row r="3326" spans="1:10">
      <c r="A3326">
        <v>8</v>
      </c>
      <c r="B3326">
        <v>-91.165000000000006</v>
      </c>
      <c r="C3326">
        <v>4621</v>
      </c>
      <c r="D3326">
        <v>1247000</v>
      </c>
      <c r="E3326">
        <v>578</v>
      </c>
      <c r="F3326" s="3">
        <v>602.28756517518241</v>
      </c>
    </row>
    <row r="3327" spans="1:10">
      <c r="A3327">
        <v>9</v>
      </c>
      <c r="B3327">
        <v>-91.049000000000007</v>
      </c>
      <c r="C3327">
        <v>4621</v>
      </c>
      <c r="D3327">
        <v>1247000</v>
      </c>
      <c r="E3327">
        <v>636</v>
      </c>
      <c r="F3327" s="3">
        <v>611.40502259565358</v>
      </c>
    </row>
    <row r="3328" spans="1:10">
      <c r="A3328">
        <v>10</v>
      </c>
      <c r="B3328">
        <v>-90.933999999999997</v>
      </c>
      <c r="C3328">
        <v>4621</v>
      </c>
      <c r="D3328">
        <v>1247000</v>
      </c>
      <c r="E3328">
        <v>651</v>
      </c>
      <c r="F3328" s="3">
        <v>626.62482822575851</v>
      </c>
    </row>
    <row r="3329" spans="1:6">
      <c r="A3329">
        <v>11</v>
      </c>
      <c r="B3329">
        <v>-90.823999999999998</v>
      </c>
      <c r="C3329">
        <v>4621</v>
      </c>
      <c r="D3329">
        <v>1247000</v>
      </c>
      <c r="E3329">
        <v>666</v>
      </c>
      <c r="F3329" s="3">
        <v>650.37090286346358</v>
      </c>
    </row>
    <row r="3330" spans="1:6">
      <c r="A3330">
        <v>12</v>
      </c>
      <c r="B3330">
        <v>-90.709000000000003</v>
      </c>
      <c r="C3330">
        <v>4621</v>
      </c>
      <c r="D3330">
        <v>1247000</v>
      </c>
      <c r="E3330">
        <v>667</v>
      </c>
      <c r="F3330" s="3">
        <v>687.80957395215364</v>
      </c>
    </row>
    <row r="3331" spans="1:6">
      <c r="A3331">
        <v>13</v>
      </c>
      <c r="B3331">
        <v>-90.594999999999999</v>
      </c>
      <c r="C3331">
        <v>4621</v>
      </c>
      <c r="D3331">
        <v>1247000</v>
      </c>
      <c r="E3331">
        <v>757</v>
      </c>
      <c r="F3331" s="3">
        <v>737.75429017688577</v>
      </c>
    </row>
    <row r="3332" spans="1:6">
      <c r="A3332">
        <v>14</v>
      </c>
      <c r="B3332">
        <v>-90.486999999999995</v>
      </c>
      <c r="C3332">
        <v>4621</v>
      </c>
      <c r="D3332">
        <v>1247000</v>
      </c>
      <c r="E3332">
        <v>774</v>
      </c>
      <c r="F3332" s="3">
        <v>792.2707318454087</v>
      </c>
    </row>
    <row r="3333" spans="1:6">
      <c r="A3333">
        <v>15</v>
      </c>
      <c r="B3333">
        <v>-90.372</v>
      </c>
      <c r="C3333">
        <v>4621</v>
      </c>
      <c r="D3333">
        <v>1247000</v>
      </c>
      <c r="E3333">
        <v>852</v>
      </c>
      <c r="F3333" s="3">
        <v>847.65589954505094</v>
      </c>
    </row>
    <row r="3334" spans="1:6">
      <c r="A3334">
        <v>16</v>
      </c>
      <c r="B3334">
        <v>-90.256</v>
      </c>
      <c r="C3334">
        <v>4621</v>
      </c>
      <c r="D3334">
        <v>1247000</v>
      </c>
      <c r="E3334">
        <v>863</v>
      </c>
      <c r="F3334" s="3">
        <v>887.03636178792601</v>
      </c>
    </row>
    <row r="3335" spans="1:6">
      <c r="A3335">
        <v>17</v>
      </c>
      <c r="B3335">
        <v>-90.14</v>
      </c>
      <c r="C3335">
        <v>4621</v>
      </c>
      <c r="D3335">
        <v>1247000</v>
      </c>
      <c r="E3335">
        <v>920</v>
      </c>
      <c r="F3335" s="3">
        <v>898.70078805373953</v>
      </c>
    </row>
    <row r="3336" spans="1:6">
      <c r="A3336">
        <v>18</v>
      </c>
      <c r="B3336">
        <v>-90.025000000000006</v>
      </c>
      <c r="C3336">
        <v>4621</v>
      </c>
      <c r="D3336">
        <v>1247000</v>
      </c>
      <c r="E3336">
        <v>898</v>
      </c>
      <c r="F3336" s="3">
        <v>880.22589689337872</v>
      </c>
    </row>
    <row r="3337" spans="1:6">
      <c r="A3337">
        <v>19</v>
      </c>
      <c r="B3337">
        <v>-89.918999999999997</v>
      </c>
      <c r="C3337">
        <v>4621</v>
      </c>
      <c r="D3337">
        <v>1247000</v>
      </c>
      <c r="E3337">
        <v>820</v>
      </c>
      <c r="F3337" s="3">
        <v>842.63832402166236</v>
      </c>
    </row>
    <row r="3338" spans="1:6">
      <c r="A3338">
        <v>20</v>
      </c>
      <c r="B3338">
        <v>-89.805999999999997</v>
      </c>
      <c r="C3338">
        <v>4621</v>
      </c>
      <c r="D3338">
        <v>1247000</v>
      </c>
      <c r="E3338">
        <v>819</v>
      </c>
      <c r="F3338" s="3">
        <v>792.57280880669214</v>
      </c>
    </row>
    <row r="3339" spans="1:6">
      <c r="A3339">
        <v>21</v>
      </c>
      <c r="B3339">
        <v>-89.691000000000003</v>
      </c>
      <c r="C3339">
        <v>4621</v>
      </c>
      <c r="D3339">
        <v>1247000</v>
      </c>
      <c r="E3339">
        <v>729</v>
      </c>
      <c r="F3339" s="3">
        <v>743.68417692396372</v>
      </c>
    </row>
    <row r="3340" spans="1:6">
      <c r="A3340">
        <v>22</v>
      </c>
      <c r="B3340">
        <v>-89.576999999999998</v>
      </c>
      <c r="C3340">
        <v>4621</v>
      </c>
      <c r="D3340">
        <v>1247000</v>
      </c>
      <c r="E3340">
        <v>708</v>
      </c>
      <c r="F3340" s="3">
        <v>705.82685531853065</v>
      </c>
    </row>
    <row r="3341" spans="1:6">
      <c r="A3341">
        <v>23</v>
      </c>
      <c r="B3341">
        <v>-89.457999999999998</v>
      </c>
      <c r="C3341">
        <v>4621</v>
      </c>
      <c r="D3341">
        <v>1247000</v>
      </c>
      <c r="E3341">
        <v>651</v>
      </c>
      <c r="F3341" s="3">
        <v>680.42844083770842</v>
      </c>
    </row>
    <row r="3342" spans="1:6">
      <c r="A3342">
        <v>24</v>
      </c>
      <c r="B3342">
        <v>-89.341999999999999</v>
      </c>
      <c r="C3342">
        <v>4621</v>
      </c>
      <c r="D3342">
        <v>1247000</v>
      </c>
      <c r="E3342">
        <v>686</v>
      </c>
      <c r="F3342" s="3">
        <v>667.6584837908606</v>
      </c>
    </row>
    <row r="3343" spans="1:6">
      <c r="A3343">
        <v>25</v>
      </c>
      <c r="B3343">
        <v>-89.234999999999999</v>
      </c>
      <c r="C3343">
        <v>4621</v>
      </c>
      <c r="D3343">
        <v>1247000</v>
      </c>
      <c r="E3343">
        <v>657</v>
      </c>
      <c r="F3343" s="3">
        <v>663.11888843399515</v>
      </c>
    </row>
    <row r="3344" spans="1:6">
      <c r="A3344">
        <v>26</v>
      </c>
      <c r="B3344">
        <v>-89.13</v>
      </c>
      <c r="C3344">
        <v>4621</v>
      </c>
      <c r="D3344">
        <v>1247000</v>
      </c>
      <c r="E3344">
        <v>688</v>
      </c>
      <c r="F3344" s="3">
        <v>662.65068495758487</v>
      </c>
    </row>
    <row r="3345" spans="1:6">
      <c r="A3345">
        <v>27</v>
      </c>
      <c r="B3345">
        <v>-89.016000000000005</v>
      </c>
      <c r="C3345">
        <v>4621</v>
      </c>
      <c r="D3345">
        <v>1247000</v>
      </c>
      <c r="E3345">
        <v>637</v>
      </c>
      <c r="F3345" s="3">
        <v>664.44169029651437</v>
      </c>
    </row>
    <row r="3346" spans="1:6">
      <c r="A3346">
        <v>28</v>
      </c>
      <c r="B3346">
        <v>-88.896000000000001</v>
      </c>
      <c r="C3346">
        <v>4621</v>
      </c>
      <c r="D3346">
        <v>1247000</v>
      </c>
      <c r="E3346">
        <v>664</v>
      </c>
      <c r="F3346" s="3">
        <v>667.46028780427616</v>
      </c>
    </row>
    <row r="3347" spans="1:6">
      <c r="A3347">
        <v>29</v>
      </c>
      <c r="B3347">
        <v>-88.790999999999997</v>
      </c>
      <c r="C3347">
        <v>4621</v>
      </c>
      <c r="D3347">
        <v>1247000</v>
      </c>
      <c r="E3347">
        <v>666</v>
      </c>
      <c r="F3347" s="3">
        <v>670.46310705606379</v>
      </c>
    </row>
    <row r="3348" spans="1:6">
      <c r="A3348">
        <v>30</v>
      </c>
      <c r="B3348">
        <v>-88.671999999999997</v>
      </c>
      <c r="C3348">
        <v>4621</v>
      </c>
      <c r="D3348">
        <v>1247000</v>
      </c>
      <c r="E3348">
        <v>694</v>
      </c>
      <c r="F3348" s="3">
        <v>674.00013953289181</v>
      </c>
    </row>
    <row r="3349" spans="1:6">
      <c r="A3349">
        <v>31</v>
      </c>
      <c r="B3349">
        <v>-88.56</v>
      </c>
      <c r="C3349">
        <v>4621</v>
      </c>
      <c r="D3349">
        <v>1247000</v>
      </c>
      <c r="E3349">
        <v>619</v>
      </c>
    </row>
    <row r="3350" spans="1:6">
      <c r="A3350">
        <v>32</v>
      </c>
      <c r="B3350">
        <v>-88.451999999999998</v>
      </c>
      <c r="C3350">
        <v>4621</v>
      </c>
      <c r="D3350">
        <v>1247000</v>
      </c>
      <c r="E3350">
        <v>719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286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255</v>
      </c>
    </row>
    <row r="3360" spans="1:6">
      <c r="A3360" t="s">
        <v>287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59</v>
      </c>
      <c r="B3368" t="s">
        <v>38</v>
      </c>
      <c r="C3368" t="s">
        <v>41</v>
      </c>
      <c r="D3368" t="s">
        <v>58</v>
      </c>
      <c r="E3368" t="s">
        <v>57</v>
      </c>
      <c r="F3368" t="s">
        <v>78</v>
      </c>
    </row>
    <row r="3369" spans="1:10">
      <c r="A3369">
        <v>1</v>
      </c>
      <c r="B3369">
        <v>-91.947999999999993</v>
      </c>
      <c r="C3369">
        <v>4659</v>
      </c>
      <c r="D3369">
        <v>1247000</v>
      </c>
      <c r="E3369">
        <v>518</v>
      </c>
      <c r="J3369" t="s">
        <v>298</v>
      </c>
    </row>
    <row r="3370" spans="1:10">
      <c r="A3370">
        <v>2</v>
      </c>
      <c r="B3370">
        <v>-91.838999999999999</v>
      </c>
      <c r="C3370">
        <v>4659</v>
      </c>
      <c r="D3370">
        <v>1247000</v>
      </c>
      <c r="E3370">
        <v>523</v>
      </c>
    </row>
    <row r="3371" spans="1:10">
      <c r="A3371">
        <v>3</v>
      </c>
      <c r="B3371">
        <v>-91.724000000000004</v>
      </c>
      <c r="C3371">
        <v>4659</v>
      </c>
      <c r="D3371">
        <v>1247000</v>
      </c>
      <c r="E3371">
        <v>541</v>
      </c>
    </row>
    <row r="3372" spans="1:10">
      <c r="A3372">
        <v>4</v>
      </c>
      <c r="B3372">
        <v>-91.611999999999995</v>
      </c>
      <c r="C3372">
        <v>4659</v>
      </c>
      <c r="D3372">
        <v>1247000</v>
      </c>
      <c r="E3372">
        <v>569</v>
      </c>
    </row>
    <row r="3373" spans="1:10">
      <c r="A3373">
        <v>5</v>
      </c>
      <c r="B3373">
        <v>-91.5</v>
      </c>
      <c r="C3373">
        <v>4659</v>
      </c>
      <c r="D3373">
        <v>1247000</v>
      </c>
      <c r="E3373">
        <v>586</v>
      </c>
      <c r="F3373" s="3">
        <v>610.5595760396908</v>
      </c>
    </row>
    <row r="3374" spans="1:10">
      <c r="A3374">
        <v>6</v>
      </c>
      <c r="B3374">
        <v>-91.394000000000005</v>
      </c>
      <c r="C3374">
        <v>4659</v>
      </c>
      <c r="D3374">
        <v>1247000</v>
      </c>
      <c r="E3374">
        <v>617</v>
      </c>
      <c r="F3374" s="3">
        <v>612.78629004971731</v>
      </c>
    </row>
    <row r="3375" spans="1:10">
      <c r="A3375">
        <v>7</v>
      </c>
      <c r="B3375">
        <v>-91.281000000000006</v>
      </c>
      <c r="C3375">
        <v>4659</v>
      </c>
      <c r="D3375">
        <v>1247000</v>
      </c>
      <c r="E3375">
        <v>636</v>
      </c>
      <c r="F3375" s="3">
        <v>616.51022352072698</v>
      </c>
    </row>
    <row r="3376" spans="1:10">
      <c r="A3376">
        <v>8</v>
      </c>
      <c r="B3376">
        <v>-91.165000000000006</v>
      </c>
      <c r="C3376">
        <v>4659</v>
      </c>
      <c r="D3376">
        <v>1247000</v>
      </c>
      <c r="E3376">
        <v>641</v>
      </c>
      <c r="F3376" s="3">
        <v>623.09866331680962</v>
      </c>
    </row>
    <row r="3377" spans="1:6">
      <c r="A3377">
        <v>9</v>
      </c>
      <c r="B3377">
        <v>-91.049000000000007</v>
      </c>
      <c r="C3377">
        <v>4659</v>
      </c>
      <c r="D3377">
        <v>1247000</v>
      </c>
      <c r="E3377">
        <v>617</v>
      </c>
      <c r="F3377" s="3">
        <v>634.51015600527569</v>
      </c>
    </row>
    <row r="3378" spans="1:6">
      <c r="A3378">
        <v>10</v>
      </c>
      <c r="B3378">
        <v>-90.933999999999997</v>
      </c>
      <c r="C3378">
        <v>4659</v>
      </c>
      <c r="D3378">
        <v>1247000</v>
      </c>
      <c r="E3378">
        <v>649</v>
      </c>
      <c r="F3378" s="3">
        <v>653.00182814206187</v>
      </c>
    </row>
    <row r="3379" spans="1:6">
      <c r="A3379">
        <v>11</v>
      </c>
      <c r="B3379">
        <v>-90.823999999999998</v>
      </c>
      <c r="C3379">
        <v>4659</v>
      </c>
      <c r="D3379">
        <v>1247000</v>
      </c>
      <c r="E3379">
        <v>698</v>
      </c>
      <c r="F3379" s="3">
        <v>679.27980523448366</v>
      </c>
    </row>
    <row r="3380" spans="1:6">
      <c r="A3380">
        <v>12</v>
      </c>
      <c r="B3380">
        <v>-90.709000000000003</v>
      </c>
      <c r="C3380">
        <v>4659</v>
      </c>
      <c r="D3380">
        <v>1247000</v>
      </c>
      <c r="E3380">
        <v>688</v>
      </c>
      <c r="F3380" s="3">
        <v>716.20981234154317</v>
      </c>
    </row>
    <row r="3381" spans="1:6">
      <c r="A3381">
        <v>13</v>
      </c>
      <c r="B3381">
        <v>-90.594999999999999</v>
      </c>
      <c r="C3381">
        <v>4659</v>
      </c>
      <c r="D3381">
        <v>1247000</v>
      </c>
      <c r="E3381">
        <v>742</v>
      </c>
      <c r="F3381" s="3">
        <v>760.08508591829184</v>
      </c>
    </row>
    <row r="3382" spans="1:6">
      <c r="A3382">
        <v>14</v>
      </c>
      <c r="B3382">
        <v>-90.486999999999995</v>
      </c>
      <c r="C3382">
        <v>4659</v>
      </c>
      <c r="D3382">
        <v>1247000</v>
      </c>
      <c r="E3382">
        <v>802</v>
      </c>
      <c r="F3382" s="3">
        <v>803.25618159553119</v>
      </c>
    </row>
    <row r="3383" spans="1:6">
      <c r="A3383">
        <v>15</v>
      </c>
      <c r="B3383">
        <v>-90.372</v>
      </c>
      <c r="C3383">
        <v>4659</v>
      </c>
      <c r="D3383">
        <v>1247000</v>
      </c>
      <c r="E3383">
        <v>892</v>
      </c>
      <c r="F3383" s="3">
        <v>843.04358166142026</v>
      </c>
    </row>
    <row r="3384" spans="1:6">
      <c r="A3384">
        <v>16</v>
      </c>
      <c r="B3384">
        <v>-90.256</v>
      </c>
      <c r="C3384">
        <v>4659</v>
      </c>
      <c r="D3384">
        <v>1247000</v>
      </c>
      <c r="E3384">
        <v>875</v>
      </c>
      <c r="F3384" s="3">
        <v>868.1309521733674</v>
      </c>
    </row>
    <row r="3385" spans="1:6">
      <c r="A3385">
        <v>17</v>
      </c>
      <c r="B3385">
        <v>-90.14</v>
      </c>
      <c r="C3385">
        <v>4659</v>
      </c>
      <c r="D3385">
        <v>1247000</v>
      </c>
      <c r="E3385">
        <v>854</v>
      </c>
      <c r="F3385" s="3">
        <v>872.12148841635246</v>
      </c>
    </row>
    <row r="3386" spans="1:6">
      <c r="A3386">
        <v>18</v>
      </c>
      <c r="B3386">
        <v>-90.025000000000006</v>
      </c>
      <c r="C3386">
        <v>4659</v>
      </c>
      <c r="D3386">
        <v>1247000</v>
      </c>
      <c r="E3386">
        <v>880</v>
      </c>
      <c r="F3386" s="3">
        <v>854.55033895824533</v>
      </c>
    </row>
    <row r="3387" spans="1:6">
      <c r="A3387">
        <v>19</v>
      </c>
      <c r="B3387">
        <v>-89.918999999999997</v>
      </c>
      <c r="C3387">
        <v>4659</v>
      </c>
      <c r="D3387">
        <v>1247000</v>
      </c>
      <c r="E3387">
        <v>786</v>
      </c>
      <c r="F3387" s="3">
        <v>823.4125318210655</v>
      </c>
    </row>
    <row r="3388" spans="1:6">
      <c r="A3388">
        <v>20</v>
      </c>
      <c r="B3388">
        <v>-89.805999999999997</v>
      </c>
      <c r="C3388">
        <v>4659</v>
      </c>
      <c r="D3388">
        <v>1247000</v>
      </c>
      <c r="E3388">
        <v>754</v>
      </c>
      <c r="F3388" s="3">
        <v>781.843073013972</v>
      </c>
    </row>
    <row r="3389" spans="1:6">
      <c r="A3389">
        <v>21</v>
      </c>
      <c r="B3389">
        <v>-89.691000000000003</v>
      </c>
      <c r="C3389">
        <v>4659</v>
      </c>
      <c r="D3389">
        <v>1247000</v>
      </c>
      <c r="E3389">
        <v>772</v>
      </c>
      <c r="F3389" s="3">
        <v>739.033706178491</v>
      </c>
    </row>
    <row r="3390" spans="1:6">
      <c r="A3390">
        <v>22</v>
      </c>
      <c r="B3390">
        <v>-89.576999999999998</v>
      </c>
      <c r="C3390">
        <v>4659</v>
      </c>
      <c r="D3390">
        <v>1247000</v>
      </c>
      <c r="E3390">
        <v>709</v>
      </c>
      <c r="F3390" s="3">
        <v>702.60427993075871</v>
      </c>
    </row>
    <row r="3391" spans="1:6">
      <c r="A3391">
        <v>23</v>
      </c>
      <c r="B3391">
        <v>-89.457999999999998</v>
      </c>
      <c r="C3391">
        <v>4659</v>
      </c>
      <c r="D3391">
        <v>1247000</v>
      </c>
      <c r="E3391">
        <v>667</v>
      </c>
      <c r="F3391" s="3">
        <v>674.39267018535679</v>
      </c>
    </row>
    <row r="3392" spans="1:6">
      <c r="A3392">
        <v>24</v>
      </c>
      <c r="B3392">
        <v>-89.341999999999999</v>
      </c>
      <c r="C3392">
        <v>4659</v>
      </c>
      <c r="D3392">
        <v>1247000</v>
      </c>
      <c r="E3392">
        <v>693</v>
      </c>
      <c r="F3392" s="3">
        <v>656.64742828761553</v>
      </c>
    </row>
    <row r="3393" spans="1:6">
      <c r="A3393">
        <v>25</v>
      </c>
      <c r="B3393">
        <v>-89.234999999999999</v>
      </c>
      <c r="C3393">
        <v>4659</v>
      </c>
      <c r="D3393">
        <v>1247000</v>
      </c>
      <c r="E3393">
        <v>629</v>
      </c>
      <c r="F3393" s="3">
        <v>647.20674056895234</v>
      </c>
    </row>
    <row r="3394" spans="1:6">
      <c r="A3394">
        <v>26</v>
      </c>
      <c r="B3394">
        <v>-89.13</v>
      </c>
      <c r="C3394">
        <v>4659</v>
      </c>
      <c r="D3394">
        <v>1247000</v>
      </c>
      <c r="E3394">
        <v>680</v>
      </c>
      <c r="F3394" s="3">
        <v>642.47670589652716</v>
      </c>
    </row>
    <row r="3395" spans="1:6">
      <c r="A3395">
        <v>27</v>
      </c>
      <c r="B3395">
        <v>-89.016000000000005</v>
      </c>
      <c r="C3395">
        <v>4659</v>
      </c>
      <c r="D3395">
        <v>1247000</v>
      </c>
      <c r="E3395">
        <v>662</v>
      </c>
      <c r="F3395" s="3">
        <v>640.49960469589007</v>
      </c>
    </row>
    <row r="3396" spans="1:6">
      <c r="A3396">
        <v>28</v>
      </c>
      <c r="B3396">
        <v>-88.896000000000001</v>
      </c>
      <c r="C3396">
        <v>4659</v>
      </c>
      <c r="D3396">
        <v>1247000</v>
      </c>
      <c r="E3396">
        <v>631</v>
      </c>
      <c r="F3396" s="3">
        <v>640.34841361024019</v>
      </c>
    </row>
    <row r="3397" spans="1:6">
      <c r="A3397">
        <v>29</v>
      </c>
      <c r="B3397">
        <v>-88.790999999999997</v>
      </c>
      <c r="C3397">
        <v>4659</v>
      </c>
      <c r="D3397">
        <v>1247000</v>
      </c>
      <c r="E3397">
        <v>640</v>
      </c>
      <c r="F3397" s="3">
        <v>641.00086111561825</v>
      </c>
    </row>
    <row r="3398" spans="1:6">
      <c r="A3398">
        <v>30</v>
      </c>
      <c r="B3398">
        <v>-88.671999999999997</v>
      </c>
      <c r="C3398">
        <v>4659</v>
      </c>
      <c r="D3398">
        <v>1247000</v>
      </c>
      <c r="E3398">
        <v>600</v>
      </c>
      <c r="F3398" s="3">
        <v>642.12050081252244</v>
      </c>
    </row>
    <row r="3399" spans="1:6">
      <c r="A3399">
        <v>31</v>
      </c>
      <c r="B3399">
        <v>-88.56</v>
      </c>
      <c r="C3399">
        <v>4659</v>
      </c>
      <c r="D3399">
        <v>1247000</v>
      </c>
      <c r="E3399">
        <v>645</v>
      </c>
    </row>
    <row r="3400" spans="1:6">
      <c r="A3400">
        <v>32</v>
      </c>
      <c r="B3400">
        <v>-88.451999999999998</v>
      </c>
      <c r="C3400">
        <v>4659</v>
      </c>
      <c r="D3400">
        <v>1247000</v>
      </c>
      <c r="E3400">
        <v>713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288</v>
      </c>
    </row>
    <row r="3406" spans="1:6">
      <c r="A3406" t="s">
        <v>27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289</v>
      </c>
    </row>
    <row r="3410" spans="1:10">
      <c r="A3410" t="s">
        <v>117</v>
      </c>
    </row>
    <row r="3411" spans="1:10">
      <c r="A3411" t="s">
        <v>290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59</v>
      </c>
      <c r="B3418" t="s">
        <v>38</v>
      </c>
      <c r="C3418" t="s">
        <v>41</v>
      </c>
      <c r="D3418" t="s">
        <v>58</v>
      </c>
      <c r="E3418" t="s">
        <v>57</v>
      </c>
      <c r="F3418" t="s">
        <v>78</v>
      </c>
    </row>
    <row r="3419" spans="1:10">
      <c r="A3419">
        <v>1</v>
      </c>
      <c r="B3419">
        <v>-91.947999999999993</v>
      </c>
      <c r="C3419">
        <v>7355</v>
      </c>
      <c r="D3419">
        <v>1994000</v>
      </c>
      <c r="E3419">
        <v>839</v>
      </c>
      <c r="J3419" t="s">
        <v>299</v>
      </c>
    </row>
    <row r="3420" spans="1:10">
      <c r="A3420">
        <v>2</v>
      </c>
      <c r="B3420">
        <v>-91.838999999999999</v>
      </c>
      <c r="C3420">
        <v>7355</v>
      </c>
      <c r="D3420">
        <v>1994000</v>
      </c>
      <c r="E3420">
        <v>839</v>
      </c>
    </row>
    <row r="3421" spans="1:10">
      <c r="A3421">
        <v>3</v>
      </c>
      <c r="B3421">
        <v>-91.724000000000004</v>
      </c>
      <c r="C3421">
        <v>7355</v>
      </c>
      <c r="D3421">
        <v>1994000</v>
      </c>
      <c r="E3421">
        <v>833</v>
      </c>
    </row>
    <row r="3422" spans="1:10">
      <c r="A3422">
        <v>4</v>
      </c>
      <c r="B3422">
        <v>-91.611999999999995</v>
      </c>
      <c r="C3422">
        <v>7355</v>
      </c>
      <c r="D3422">
        <v>1994000</v>
      </c>
      <c r="E3422">
        <v>922</v>
      </c>
    </row>
    <row r="3423" spans="1:10">
      <c r="A3423">
        <v>5</v>
      </c>
      <c r="B3423">
        <v>-91.5</v>
      </c>
      <c r="C3423">
        <v>7355</v>
      </c>
      <c r="D3423">
        <v>1994000</v>
      </c>
      <c r="E3423">
        <v>914</v>
      </c>
      <c r="F3423" s="3">
        <v>915.05356750502517</v>
      </c>
    </row>
    <row r="3424" spans="1:10">
      <c r="A3424">
        <v>6</v>
      </c>
      <c r="B3424">
        <v>-91.394000000000005</v>
      </c>
      <c r="C3424">
        <v>7355</v>
      </c>
      <c r="D3424">
        <v>1994000</v>
      </c>
      <c r="E3424">
        <v>926</v>
      </c>
      <c r="F3424" s="3">
        <v>931.23083585885979</v>
      </c>
    </row>
    <row r="3425" spans="1:6">
      <c r="A3425">
        <v>7</v>
      </c>
      <c r="B3425">
        <v>-91.281000000000006</v>
      </c>
      <c r="C3425">
        <v>7355</v>
      </c>
      <c r="D3425">
        <v>1994000</v>
      </c>
      <c r="E3425">
        <v>987</v>
      </c>
      <c r="F3425" s="3">
        <v>951.48781639771005</v>
      </c>
    </row>
    <row r="3426" spans="1:6">
      <c r="A3426">
        <v>8</v>
      </c>
      <c r="B3426">
        <v>-91.165000000000006</v>
      </c>
      <c r="C3426">
        <v>7355</v>
      </c>
      <c r="D3426">
        <v>1994000</v>
      </c>
      <c r="E3426">
        <v>986</v>
      </c>
      <c r="F3426" s="3">
        <v>975.58649755122246</v>
      </c>
    </row>
    <row r="3427" spans="1:6">
      <c r="A3427">
        <v>9</v>
      </c>
      <c r="B3427">
        <v>-91.049000000000007</v>
      </c>
      <c r="C3427">
        <v>7355</v>
      </c>
      <c r="D3427">
        <v>1994000</v>
      </c>
      <c r="E3427">
        <v>943</v>
      </c>
      <c r="F3427" s="3">
        <v>1002.8041335835886</v>
      </c>
    </row>
    <row r="3428" spans="1:6">
      <c r="A3428">
        <v>10</v>
      </c>
      <c r="B3428">
        <v>-90.933999999999997</v>
      </c>
      <c r="C3428">
        <v>7355</v>
      </c>
      <c r="D3428">
        <v>1994000</v>
      </c>
      <c r="E3428">
        <v>1023</v>
      </c>
      <c r="F3428" s="3">
        <v>1032.2679819558025</v>
      </c>
    </row>
    <row r="3429" spans="1:6">
      <c r="A3429">
        <v>11</v>
      </c>
      <c r="B3429">
        <v>-90.823999999999998</v>
      </c>
      <c r="C3429">
        <v>7355</v>
      </c>
      <c r="D3429">
        <v>1994000</v>
      </c>
      <c r="E3429">
        <v>1078</v>
      </c>
      <c r="F3429" s="3">
        <v>1061.8537534145732</v>
      </c>
    </row>
    <row r="3430" spans="1:6">
      <c r="A3430">
        <v>12</v>
      </c>
      <c r="B3430">
        <v>-90.709000000000003</v>
      </c>
      <c r="C3430">
        <v>7355</v>
      </c>
      <c r="D3430">
        <v>1994000</v>
      </c>
      <c r="E3430">
        <v>1150</v>
      </c>
      <c r="F3430" s="3">
        <v>1092.9573877294513</v>
      </c>
    </row>
    <row r="3431" spans="1:6">
      <c r="A3431">
        <v>13</v>
      </c>
      <c r="B3431">
        <v>-90.594999999999999</v>
      </c>
      <c r="C3431">
        <v>7355</v>
      </c>
      <c r="D3431">
        <v>1994000</v>
      </c>
      <c r="E3431">
        <v>1061</v>
      </c>
      <c r="F3431" s="3">
        <v>1122.4052424787526</v>
      </c>
    </row>
    <row r="3432" spans="1:6">
      <c r="A3432">
        <v>14</v>
      </c>
      <c r="B3432">
        <v>-90.486999999999995</v>
      </c>
      <c r="C3432">
        <v>7355</v>
      </c>
      <c r="D3432">
        <v>1994000</v>
      </c>
      <c r="E3432">
        <v>1126</v>
      </c>
      <c r="F3432" s="3">
        <v>1147.502292437325</v>
      </c>
    </row>
    <row r="3433" spans="1:6">
      <c r="A3433">
        <v>15</v>
      </c>
      <c r="B3433">
        <v>-90.372</v>
      </c>
      <c r="C3433">
        <v>7355</v>
      </c>
      <c r="D3433">
        <v>1994000</v>
      </c>
      <c r="E3433">
        <v>1197</v>
      </c>
      <c r="F3433" s="3">
        <v>1169.6581264081735</v>
      </c>
    </row>
    <row r="3434" spans="1:6">
      <c r="A3434">
        <v>16</v>
      </c>
      <c r="B3434">
        <v>-90.256</v>
      </c>
      <c r="C3434">
        <v>7355</v>
      </c>
      <c r="D3434">
        <v>1994000</v>
      </c>
      <c r="E3434">
        <v>1247</v>
      </c>
      <c r="F3434" s="3">
        <v>1185.8480253224157</v>
      </c>
    </row>
    <row r="3435" spans="1:6">
      <c r="A3435">
        <v>17</v>
      </c>
      <c r="B3435">
        <v>-90.14</v>
      </c>
      <c r="C3435">
        <v>7355</v>
      </c>
      <c r="D3435">
        <v>1994000</v>
      </c>
      <c r="E3435">
        <v>1214</v>
      </c>
      <c r="F3435" s="3">
        <v>1194.888990645444</v>
      </c>
    </row>
    <row r="3436" spans="1:6">
      <c r="A3436">
        <v>18</v>
      </c>
      <c r="B3436">
        <v>-90.025000000000006</v>
      </c>
      <c r="C3436">
        <v>7355</v>
      </c>
      <c r="D3436">
        <v>1994000</v>
      </c>
      <c r="E3436">
        <v>1206</v>
      </c>
      <c r="F3436" s="3">
        <v>1196.4368993328799</v>
      </c>
    </row>
    <row r="3437" spans="1:6">
      <c r="A3437">
        <v>19</v>
      </c>
      <c r="B3437">
        <v>-89.918999999999997</v>
      </c>
      <c r="C3437">
        <v>7355</v>
      </c>
      <c r="D3437">
        <v>1994000</v>
      </c>
      <c r="E3437">
        <v>1162</v>
      </c>
      <c r="F3437" s="3">
        <v>1191.5591226885606</v>
      </c>
    </row>
    <row r="3438" spans="1:6">
      <c r="A3438">
        <v>20</v>
      </c>
      <c r="B3438">
        <v>-89.805999999999997</v>
      </c>
      <c r="C3438">
        <v>7355</v>
      </c>
      <c r="D3438">
        <v>1994000</v>
      </c>
      <c r="E3438">
        <v>1095</v>
      </c>
      <c r="F3438" s="3">
        <v>1180.4748282849491</v>
      </c>
    </row>
    <row r="3439" spans="1:6">
      <c r="A3439">
        <v>21</v>
      </c>
      <c r="B3439">
        <v>-89.691000000000003</v>
      </c>
      <c r="C3439">
        <v>7355</v>
      </c>
      <c r="D3439">
        <v>1994000</v>
      </c>
      <c r="E3439">
        <v>1204</v>
      </c>
      <c r="F3439" s="3">
        <v>1164.2321539128527</v>
      </c>
    </row>
    <row r="3440" spans="1:6">
      <c r="A3440">
        <v>22</v>
      </c>
      <c r="B3440">
        <v>-89.576999999999998</v>
      </c>
      <c r="C3440">
        <v>7355</v>
      </c>
      <c r="D3440">
        <v>1994000</v>
      </c>
      <c r="E3440">
        <v>1149</v>
      </c>
      <c r="F3440" s="3">
        <v>1144.7790061047692</v>
      </c>
    </row>
    <row r="3441" spans="1:6">
      <c r="A3441">
        <v>23</v>
      </c>
      <c r="B3441">
        <v>-89.457999999999998</v>
      </c>
      <c r="C3441">
        <v>7355</v>
      </c>
      <c r="D3441">
        <v>1994000</v>
      </c>
      <c r="E3441">
        <v>1123</v>
      </c>
      <c r="F3441" s="3">
        <v>1122.7394961471743</v>
      </c>
    </row>
    <row r="3442" spans="1:6">
      <c r="A3442">
        <v>24</v>
      </c>
      <c r="B3442">
        <v>-89.341999999999999</v>
      </c>
      <c r="C3442">
        <v>7355</v>
      </c>
      <c r="D3442">
        <v>1994000</v>
      </c>
      <c r="E3442">
        <v>1079</v>
      </c>
      <c r="F3442" s="3">
        <v>1101.2530896823303</v>
      </c>
    </row>
    <row r="3443" spans="1:6">
      <c r="A3443">
        <v>25</v>
      </c>
      <c r="B3443">
        <v>-89.234999999999999</v>
      </c>
      <c r="C3443">
        <v>7355</v>
      </c>
      <c r="D3443">
        <v>1994000</v>
      </c>
      <c r="E3443">
        <v>1132</v>
      </c>
      <c r="F3443" s="3">
        <v>1082.6666010642948</v>
      </c>
    </row>
    <row r="3444" spans="1:6">
      <c r="A3444">
        <v>26</v>
      </c>
      <c r="B3444">
        <v>-89.13</v>
      </c>
      <c r="C3444">
        <v>7355</v>
      </c>
      <c r="D3444">
        <v>1994000</v>
      </c>
      <c r="E3444">
        <v>1072</v>
      </c>
      <c r="F3444" s="3">
        <v>1066.4078276350097</v>
      </c>
    </row>
    <row r="3445" spans="1:6">
      <c r="A3445">
        <v>27</v>
      </c>
      <c r="B3445">
        <v>-89.016000000000005</v>
      </c>
      <c r="C3445">
        <v>7355</v>
      </c>
      <c r="D3445">
        <v>1994000</v>
      </c>
      <c r="E3445">
        <v>1056</v>
      </c>
      <c r="F3445" s="3">
        <v>1051.5652127290725</v>
      </c>
    </row>
    <row r="3446" spans="1:6">
      <c r="A3446">
        <v>28</v>
      </c>
      <c r="B3446">
        <v>-88.896000000000001</v>
      </c>
      <c r="C3446">
        <v>7355</v>
      </c>
      <c r="D3446">
        <v>1994000</v>
      </c>
      <c r="E3446">
        <v>1052</v>
      </c>
      <c r="F3446" s="3">
        <v>1039.4098236151699</v>
      </c>
    </row>
    <row r="3447" spans="1:6">
      <c r="A3447">
        <v>29</v>
      </c>
      <c r="B3447">
        <v>-88.790999999999997</v>
      </c>
      <c r="C3447">
        <v>7355</v>
      </c>
      <c r="D3447">
        <v>1994000</v>
      </c>
      <c r="E3447">
        <v>1013</v>
      </c>
      <c r="F3447" s="3">
        <v>1031.680830803843</v>
      </c>
    </row>
    <row r="3448" spans="1:6">
      <c r="A3448">
        <v>30</v>
      </c>
      <c r="B3448">
        <v>-88.671999999999997</v>
      </c>
      <c r="C3448">
        <v>7355</v>
      </c>
      <c r="D3448">
        <v>1994000</v>
      </c>
      <c r="E3448">
        <v>1016</v>
      </c>
      <c r="F3448" s="3">
        <v>1025.9508447147327</v>
      </c>
    </row>
    <row r="3449" spans="1:6">
      <c r="A3449">
        <v>31</v>
      </c>
      <c r="B3449">
        <v>-88.56</v>
      </c>
      <c r="C3449">
        <v>7355</v>
      </c>
      <c r="D3449">
        <v>1994000</v>
      </c>
      <c r="E3449">
        <v>1079</v>
      </c>
    </row>
    <row r="3450" spans="1:6">
      <c r="A3450">
        <v>32</v>
      </c>
      <c r="B3450">
        <v>-88.451999999999998</v>
      </c>
      <c r="C3450">
        <v>7355</v>
      </c>
      <c r="D3450">
        <v>1994000</v>
      </c>
      <c r="E3450">
        <v>1070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291</v>
      </c>
    </row>
    <row r="3456" spans="1:6">
      <c r="A3456" t="s">
        <v>27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289</v>
      </c>
    </row>
    <row r="3460" spans="1:10">
      <c r="A3460" t="s">
        <v>120</v>
      </c>
    </row>
    <row r="3461" spans="1:10">
      <c r="A3461" t="s">
        <v>290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59</v>
      </c>
      <c r="B3468" t="s">
        <v>38</v>
      </c>
      <c r="C3468" t="s">
        <v>41</v>
      </c>
      <c r="D3468" t="s">
        <v>58</v>
      </c>
      <c r="E3468" t="s">
        <v>57</v>
      </c>
      <c r="F3468" t="s">
        <v>78</v>
      </c>
    </row>
    <row r="3469" spans="1:10">
      <c r="A3469">
        <v>1</v>
      </c>
      <c r="B3469">
        <v>-91.947999999999993</v>
      </c>
      <c r="C3469">
        <v>7451</v>
      </c>
      <c r="D3469">
        <v>1994000</v>
      </c>
      <c r="E3469">
        <v>776</v>
      </c>
      <c r="J3469" t="s">
        <v>300</v>
      </c>
    </row>
    <row r="3470" spans="1:10">
      <c r="A3470">
        <v>2</v>
      </c>
      <c r="B3470">
        <v>-91.838999999999999</v>
      </c>
      <c r="C3470">
        <v>7451</v>
      </c>
      <c r="D3470">
        <v>1994000</v>
      </c>
      <c r="E3470">
        <v>819</v>
      </c>
    </row>
    <row r="3471" spans="1:10">
      <c r="A3471">
        <v>3</v>
      </c>
      <c r="B3471">
        <v>-91.724000000000004</v>
      </c>
      <c r="C3471">
        <v>7451</v>
      </c>
      <c r="D3471">
        <v>1994000</v>
      </c>
      <c r="E3471">
        <v>866</v>
      </c>
    </row>
    <row r="3472" spans="1:10">
      <c r="A3472">
        <v>4</v>
      </c>
      <c r="B3472">
        <v>-91.611999999999995</v>
      </c>
      <c r="C3472">
        <v>7451</v>
      </c>
      <c r="D3472">
        <v>1994000</v>
      </c>
      <c r="E3472">
        <v>888</v>
      </c>
    </row>
    <row r="3473" spans="1:6">
      <c r="A3473">
        <v>5</v>
      </c>
      <c r="B3473">
        <v>-91.5</v>
      </c>
      <c r="C3473">
        <v>7451</v>
      </c>
      <c r="D3473">
        <v>1994000</v>
      </c>
      <c r="E3473">
        <v>939</v>
      </c>
      <c r="F3473" s="3">
        <v>949.82137925965787</v>
      </c>
    </row>
    <row r="3474" spans="1:6">
      <c r="A3474">
        <v>6</v>
      </c>
      <c r="B3474">
        <v>-91.394000000000005</v>
      </c>
      <c r="C3474">
        <v>7451</v>
      </c>
      <c r="D3474">
        <v>1994000</v>
      </c>
      <c r="E3474">
        <v>972</v>
      </c>
      <c r="F3474" s="3">
        <v>962.49189842064402</v>
      </c>
    </row>
    <row r="3475" spans="1:6">
      <c r="A3475">
        <v>7</v>
      </c>
      <c r="B3475">
        <v>-91.281000000000006</v>
      </c>
      <c r="C3475">
        <v>7451</v>
      </c>
      <c r="D3475">
        <v>1994000</v>
      </c>
      <c r="E3475">
        <v>977</v>
      </c>
      <c r="F3475" s="3">
        <v>978.99373936050449</v>
      </c>
    </row>
    <row r="3476" spans="1:6">
      <c r="A3476">
        <v>8</v>
      </c>
      <c r="B3476">
        <v>-91.165000000000006</v>
      </c>
      <c r="C3476">
        <v>7451</v>
      </c>
      <c r="D3476">
        <v>1994000</v>
      </c>
      <c r="E3476">
        <v>1013</v>
      </c>
      <c r="F3476" s="3">
        <v>999.83869942577417</v>
      </c>
    </row>
    <row r="3477" spans="1:6">
      <c r="A3477">
        <v>9</v>
      </c>
      <c r="B3477">
        <v>-91.049000000000007</v>
      </c>
      <c r="C3477">
        <v>7451</v>
      </c>
      <c r="D3477">
        <v>1994000</v>
      </c>
      <c r="E3477">
        <v>999</v>
      </c>
      <c r="F3477" s="3">
        <v>1025.0315434259151</v>
      </c>
    </row>
    <row r="3478" spans="1:6">
      <c r="A3478">
        <v>10</v>
      </c>
      <c r="B3478">
        <v>-90.933999999999997</v>
      </c>
      <c r="C3478">
        <v>7451</v>
      </c>
      <c r="D3478">
        <v>1994000</v>
      </c>
      <c r="E3478">
        <v>1081</v>
      </c>
      <c r="F3478" s="3">
        <v>1054.0917596786244</v>
      </c>
    </row>
    <row r="3479" spans="1:6">
      <c r="A3479">
        <v>11</v>
      </c>
      <c r="B3479">
        <v>-90.823999999999998</v>
      </c>
      <c r="C3479">
        <v>7451</v>
      </c>
      <c r="D3479">
        <v>1994000</v>
      </c>
      <c r="E3479">
        <v>1105</v>
      </c>
      <c r="F3479" s="3">
        <v>1084.7638914629738</v>
      </c>
    </row>
    <row r="3480" spans="1:6">
      <c r="A3480">
        <v>12</v>
      </c>
      <c r="B3480">
        <v>-90.709000000000003</v>
      </c>
      <c r="C3480">
        <v>7451</v>
      </c>
      <c r="D3480">
        <v>1994000</v>
      </c>
      <c r="E3480">
        <v>1069</v>
      </c>
      <c r="F3480" s="3">
        <v>1118.0259115003953</v>
      </c>
    </row>
    <row r="3481" spans="1:6">
      <c r="A3481">
        <v>13</v>
      </c>
      <c r="B3481">
        <v>-90.594999999999999</v>
      </c>
      <c r="C3481">
        <v>7451</v>
      </c>
      <c r="D3481">
        <v>1994000</v>
      </c>
      <c r="E3481">
        <v>1145</v>
      </c>
      <c r="F3481" s="3">
        <v>1149.6811836500713</v>
      </c>
    </row>
    <row r="3482" spans="1:6">
      <c r="A3482">
        <v>14</v>
      </c>
      <c r="B3482">
        <v>-90.486999999999995</v>
      </c>
      <c r="C3482">
        <v>7451</v>
      </c>
      <c r="D3482">
        <v>1994000</v>
      </c>
      <c r="E3482">
        <v>1155</v>
      </c>
      <c r="F3482" s="3">
        <v>1175.84947449324</v>
      </c>
    </row>
    <row r="3483" spans="1:6">
      <c r="A3483">
        <v>15</v>
      </c>
      <c r="B3483">
        <v>-90.372</v>
      </c>
      <c r="C3483">
        <v>7451</v>
      </c>
      <c r="D3483">
        <v>1994000</v>
      </c>
      <c r="E3483">
        <v>1222</v>
      </c>
      <c r="F3483" s="3">
        <v>1197.0152155163976</v>
      </c>
    </row>
    <row r="3484" spans="1:6">
      <c r="A3484">
        <v>16</v>
      </c>
      <c r="B3484">
        <v>-90.256</v>
      </c>
      <c r="C3484">
        <v>7451</v>
      </c>
      <c r="D3484">
        <v>1994000</v>
      </c>
      <c r="E3484">
        <v>1291</v>
      </c>
      <c r="F3484" s="3">
        <v>1209.3933782717722</v>
      </c>
    </row>
    <row r="3485" spans="1:6">
      <c r="A3485">
        <v>17</v>
      </c>
      <c r="B3485">
        <v>-90.14</v>
      </c>
      <c r="C3485">
        <v>7451</v>
      </c>
      <c r="D3485">
        <v>1994000</v>
      </c>
      <c r="E3485">
        <v>1201</v>
      </c>
      <c r="F3485" s="3">
        <v>1211.9956162008555</v>
      </c>
    </row>
    <row r="3486" spans="1:6">
      <c r="A3486">
        <v>18</v>
      </c>
      <c r="B3486">
        <v>-90.025000000000006</v>
      </c>
      <c r="C3486">
        <v>7451</v>
      </c>
      <c r="D3486">
        <v>1994000</v>
      </c>
      <c r="E3486">
        <v>1144</v>
      </c>
      <c r="F3486" s="3">
        <v>1205.6142834232126</v>
      </c>
    </row>
    <row r="3487" spans="1:6">
      <c r="A3487">
        <v>19</v>
      </c>
      <c r="B3487">
        <v>-89.918999999999997</v>
      </c>
      <c r="C3487">
        <v>7451</v>
      </c>
      <c r="D3487">
        <v>1994000</v>
      </c>
      <c r="E3487">
        <v>1270</v>
      </c>
      <c r="F3487" s="3">
        <v>1193.4970098352126</v>
      </c>
    </row>
    <row r="3488" spans="1:6">
      <c r="A3488">
        <v>20</v>
      </c>
      <c r="B3488">
        <v>-89.805999999999997</v>
      </c>
      <c r="C3488">
        <v>7451</v>
      </c>
      <c r="D3488">
        <v>1994000</v>
      </c>
      <c r="E3488">
        <v>1100</v>
      </c>
      <c r="F3488" s="3">
        <v>1176.4644260217879</v>
      </c>
    </row>
    <row r="3489" spans="1:6">
      <c r="A3489">
        <v>21</v>
      </c>
      <c r="B3489">
        <v>-89.691000000000003</v>
      </c>
      <c r="C3489">
        <v>7451</v>
      </c>
      <c r="D3489">
        <v>1994000</v>
      </c>
      <c r="E3489">
        <v>1133</v>
      </c>
      <c r="F3489" s="3">
        <v>1157.6064980006583</v>
      </c>
    </row>
    <row r="3490" spans="1:6">
      <c r="A3490">
        <v>22</v>
      </c>
      <c r="B3490">
        <v>-89.576999999999998</v>
      </c>
      <c r="C3490">
        <v>7451</v>
      </c>
      <c r="D3490">
        <v>1994000</v>
      </c>
      <c r="E3490">
        <v>1163</v>
      </c>
      <c r="F3490" s="3">
        <v>1139.9756492167639</v>
      </c>
    </row>
    <row r="3491" spans="1:6">
      <c r="A3491">
        <v>23</v>
      </c>
      <c r="B3491">
        <v>-89.457999999999998</v>
      </c>
      <c r="C3491">
        <v>7451</v>
      </c>
      <c r="D3491">
        <v>1994000</v>
      </c>
      <c r="E3491">
        <v>1159</v>
      </c>
      <c r="F3491" s="3">
        <v>1124.7277143407146</v>
      </c>
    </row>
    <row r="3492" spans="1:6">
      <c r="A3492">
        <v>24</v>
      </c>
      <c r="B3492">
        <v>-89.341999999999999</v>
      </c>
      <c r="C3492">
        <v>7451</v>
      </c>
      <c r="D3492">
        <v>1994000</v>
      </c>
      <c r="E3492">
        <v>1112</v>
      </c>
      <c r="F3492" s="3">
        <v>1114.0435658338226</v>
      </c>
    </row>
    <row r="3493" spans="1:6">
      <c r="A3493">
        <v>25</v>
      </c>
      <c r="B3493">
        <v>-89.234999999999999</v>
      </c>
      <c r="C3493">
        <v>7451</v>
      </c>
      <c r="D3493">
        <v>1994000</v>
      </c>
      <c r="E3493">
        <v>1135</v>
      </c>
      <c r="F3493" s="3">
        <v>1108.0501089360971</v>
      </c>
    </row>
    <row r="3494" spans="1:6">
      <c r="A3494">
        <v>26</v>
      </c>
      <c r="B3494">
        <v>-89.13</v>
      </c>
      <c r="C3494">
        <v>7451</v>
      </c>
      <c r="D3494">
        <v>1994000</v>
      </c>
      <c r="E3494">
        <v>1117</v>
      </c>
      <c r="F3494" s="3">
        <v>1105.4830940170484</v>
      </c>
    </row>
    <row r="3495" spans="1:6">
      <c r="A3495">
        <v>27</v>
      </c>
      <c r="B3495">
        <v>-89.016000000000005</v>
      </c>
      <c r="C3495">
        <v>7451</v>
      </c>
      <c r="D3495">
        <v>1994000</v>
      </c>
      <c r="E3495">
        <v>1108</v>
      </c>
      <c r="F3495" s="3">
        <v>1105.7953292552886</v>
      </c>
    </row>
    <row r="3496" spans="1:6">
      <c r="A3496">
        <v>28</v>
      </c>
      <c r="B3496">
        <v>-88.896000000000001</v>
      </c>
      <c r="C3496">
        <v>7451</v>
      </c>
      <c r="D3496">
        <v>1994000</v>
      </c>
      <c r="E3496">
        <v>1120</v>
      </c>
      <c r="F3496" s="3">
        <v>1108.7730928820913</v>
      </c>
    </row>
    <row r="3497" spans="1:6">
      <c r="A3497">
        <v>29</v>
      </c>
      <c r="B3497">
        <v>-88.790999999999997</v>
      </c>
      <c r="C3497">
        <v>7451</v>
      </c>
      <c r="D3497">
        <v>1994000</v>
      </c>
      <c r="E3497">
        <v>1072</v>
      </c>
      <c r="F3497" s="3">
        <v>1112.9460977702679</v>
      </c>
    </row>
    <row r="3498" spans="1:6">
      <c r="A3498">
        <v>30</v>
      </c>
      <c r="B3498">
        <v>-88.671999999999997</v>
      </c>
      <c r="C3498">
        <v>7451</v>
      </c>
      <c r="D3498">
        <v>1994000</v>
      </c>
      <c r="E3498">
        <v>1115</v>
      </c>
      <c r="F3498" s="3">
        <v>1118.8267650852561</v>
      </c>
    </row>
    <row r="3499" spans="1:6">
      <c r="A3499">
        <v>31</v>
      </c>
      <c r="B3499">
        <v>-88.56</v>
      </c>
      <c r="C3499">
        <v>7451</v>
      </c>
      <c r="D3499">
        <v>1994000</v>
      </c>
      <c r="E3499">
        <v>1065</v>
      </c>
    </row>
    <row r="3500" spans="1:6">
      <c r="A3500">
        <v>32</v>
      </c>
      <c r="B3500">
        <v>-88.451999999999998</v>
      </c>
      <c r="C3500">
        <v>7451</v>
      </c>
      <c r="D3500">
        <v>1994000</v>
      </c>
      <c r="E3500">
        <v>1035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292</v>
      </c>
    </row>
    <row r="3506" spans="1:10">
      <c r="A3506" t="s">
        <v>27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289</v>
      </c>
    </row>
    <row r="3510" spans="1:10">
      <c r="A3510" t="s">
        <v>122</v>
      </c>
    </row>
    <row r="3511" spans="1:10">
      <c r="A3511" t="s">
        <v>290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59</v>
      </c>
      <c r="B3518" t="s">
        <v>38</v>
      </c>
      <c r="C3518" t="s">
        <v>41</v>
      </c>
      <c r="D3518" t="s">
        <v>58</v>
      </c>
      <c r="E3518" t="s">
        <v>57</v>
      </c>
      <c r="F3518" t="s">
        <v>78</v>
      </c>
    </row>
    <row r="3519" spans="1:10">
      <c r="A3519">
        <v>1</v>
      </c>
      <c r="B3519">
        <v>-91.947999999999993</v>
      </c>
      <c r="C3519">
        <v>7669</v>
      </c>
      <c r="D3519">
        <v>1994000</v>
      </c>
      <c r="E3519">
        <v>852</v>
      </c>
      <c r="J3519" t="s">
        <v>301</v>
      </c>
    </row>
    <row r="3520" spans="1:10">
      <c r="A3520">
        <v>2</v>
      </c>
      <c r="B3520">
        <v>-91.838999999999999</v>
      </c>
      <c r="C3520">
        <v>7669</v>
      </c>
      <c r="D3520">
        <v>1994000</v>
      </c>
      <c r="E3520">
        <v>872</v>
      </c>
    </row>
    <row r="3521" spans="1:6">
      <c r="A3521">
        <v>3</v>
      </c>
      <c r="B3521">
        <v>-91.724000000000004</v>
      </c>
      <c r="C3521">
        <v>7669</v>
      </c>
      <c r="D3521">
        <v>1994000</v>
      </c>
      <c r="E3521">
        <v>915</v>
      </c>
    </row>
    <row r="3522" spans="1:6">
      <c r="A3522">
        <v>4</v>
      </c>
      <c r="B3522">
        <v>-91.611999999999995</v>
      </c>
      <c r="C3522">
        <v>7669</v>
      </c>
      <c r="D3522">
        <v>1994000</v>
      </c>
      <c r="E3522">
        <v>904</v>
      </c>
    </row>
    <row r="3523" spans="1:6">
      <c r="A3523">
        <v>5</v>
      </c>
      <c r="B3523">
        <v>-91.5</v>
      </c>
      <c r="C3523">
        <v>7669</v>
      </c>
      <c r="D3523">
        <v>1994000</v>
      </c>
      <c r="E3523">
        <v>909</v>
      </c>
      <c r="F3523" s="3">
        <v>929.58797372455274</v>
      </c>
    </row>
    <row r="3524" spans="1:6">
      <c r="A3524">
        <v>6</v>
      </c>
      <c r="B3524">
        <v>-91.394000000000005</v>
      </c>
      <c r="C3524">
        <v>7669</v>
      </c>
      <c r="D3524">
        <v>1994000</v>
      </c>
      <c r="E3524">
        <v>1001</v>
      </c>
      <c r="F3524" s="3">
        <v>950.45282730333713</v>
      </c>
    </row>
    <row r="3525" spans="1:6">
      <c r="A3525">
        <v>7</v>
      </c>
      <c r="B3525">
        <v>-91.281000000000006</v>
      </c>
      <c r="C3525">
        <v>7669</v>
      </c>
      <c r="D3525">
        <v>1994000</v>
      </c>
      <c r="E3525">
        <v>979</v>
      </c>
      <c r="F3525" s="3">
        <v>973.61862753764888</v>
      </c>
    </row>
    <row r="3526" spans="1:6">
      <c r="A3526">
        <v>8</v>
      </c>
      <c r="B3526">
        <v>-91.165000000000006</v>
      </c>
      <c r="C3526">
        <v>7669</v>
      </c>
      <c r="D3526">
        <v>1994000</v>
      </c>
      <c r="E3526">
        <v>959</v>
      </c>
      <c r="F3526" s="3">
        <v>998.00056275773034</v>
      </c>
    </row>
    <row r="3527" spans="1:6">
      <c r="A3527">
        <v>9</v>
      </c>
      <c r="B3527">
        <v>-91.049000000000007</v>
      </c>
      <c r="C3527">
        <v>7669</v>
      </c>
      <c r="D3527">
        <v>1994000</v>
      </c>
      <c r="E3527">
        <v>1005</v>
      </c>
      <c r="F3527" s="3">
        <v>1022.4953854416191</v>
      </c>
    </row>
    <row r="3528" spans="1:6">
      <c r="A3528">
        <v>10</v>
      </c>
      <c r="B3528">
        <v>-90.933999999999997</v>
      </c>
      <c r="C3528">
        <v>7669</v>
      </c>
      <c r="D3528">
        <v>1994000</v>
      </c>
      <c r="E3528">
        <v>1033</v>
      </c>
      <c r="F3528" s="3">
        <v>1046.3260879579893</v>
      </c>
    </row>
    <row r="3529" spans="1:6">
      <c r="A3529">
        <v>11</v>
      </c>
      <c r="B3529">
        <v>-90.823999999999998</v>
      </c>
      <c r="C3529">
        <v>7669</v>
      </c>
      <c r="D3529">
        <v>1994000</v>
      </c>
      <c r="E3529">
        <v>1130</v>
      </c>
      <c r="F3529" s="3">
        <v>1068.1411146399982</v>
      </c>
    </row>
    <row r="3530" spans="1:6">
      <c r="A3530">
        <v>12</v>
      </c>
      <c r="B3530">
        <v>-90.709000000000003</v>
      </c>
      <c r="C3530">
        <v>7669</v>
      </c>
      <c r="D3530">
        <v>1994000</v>
      </c>
      <c r="E3530">
        <v>1093</v>
      </c>
      <c r="F3530" s="3">
        <v>1089.331979253363</v>
      </c>
    </row>
    <row r="3531" spans="1:6">
      <c r="A3531">
        <v>13</v>
      </c>
      <c r="B3531">
        <v>-90.594999999999999</v>
      </c>
      <c r="C3531">
        <v>7669</v>
      </c>
      <c r="D3531">
        <v>1994000</v>
      </c>
      <c r="E3531">
        <v>1082</v>
      </c>
      <c r="F3531" s="3">
        <v>1108.1386213068608</v>
      </c>
    </row>
    <row r="3532" spans="1:6">
      <c r="A3532">
        <v>14</v>
      </c>
      <c r="B3532">
        <v>-90.486999999999995</v>
      </c>
      <c r="C3532">
        <v>7669</v>
      </c>
      <c r="D3532">
        <v>1994000</v>
      </c>
      <c r="E3532">
        <v>1077</v>
      </c>
      <c r="F3532" s="3">
        <v>1123.4704126473409</v>
      </c>
    </row>
    <row r="3533" spans="1:6">
      <c r="A3533">
        <v>15</v>
      </c>
      <c r="B3533">
        <v>-90.372</v>
      </c>
      <c r="C3533">
        <v>7669</v>
      </c>
      <c r="D3533">
        <v>1994000</v>
      </c>
      <c r="E3533">
        <v>1200</v>
      </c>
      <c r="F3533" s="3">
        <v>1136.7345062990739</v>
      </c>
    </row>
    <row r="3534" spans="1:6">
      <c r="A3534">
        <v>16</v>
      </c>
      <c r="B3534">
        <v>-90.256</v>
      </c>
      <c r="C3534">
        <v>7669</v>
      </c>
      <c r="D3534">
        <v>1994000</v>
      </c>
      <c r="E3534">
        <v>1146</v>
      </c>
      <c r="F3534" s="3">
        <v>1146.6194635636512</v>
      </c>
    </row>
    <row r="3535" spans="1:6">
      <c r="A3535">
        <v>17</v>
      </c>
      <c r="B3535">
        <v>-90.14</v>
      </c>
      <c r="C3535">
        <v>7669</v>
      </c>
      <c r="D3535">
        <v>1994000</v>
      </c>
      <c r="E3535">
        <v>1157</v>
      </c>
      <c r="F3535" s="3">
        <v>1152.8454516689478</v>
      </c>
    </row>
    <row r="3536" spans="1:6">
      <c r="A3536">
        <v>18</v>
      </c>
      <c r="B3536">
        <v>-90.025000000000006</v>
      </c>
      <c r="C3536">
        <v>7669</v>
      </c>
      <c r="D3536">
        <v>1994000</v>
      </c>
      <c r="E3536">
        <v>1169</v>
      </c>
      <c r="F3536" s="3">
        <v>1155.4243965328428</v>
      </c>
    </row>
    <row r="3537" spans="1:6">
      <c r="A3537">
        <v>19</v>
      </c>
      <c r="B3537">
        <v>-89.918999999999997</v>
      </c>
      <c r="C3537">
        <v>7669</v>
      </c>
      <c r="D3537">
        <v>1994000</v>
      </c>
      <c r="E3537">
        <v>1179</v>
      </c>
      <c r="F3537" s="3">
        <v>1154.7867797006409</v>
      </c>
    </row>
    <row r="3538" spans="1:6">
      <c r="A3538">
        <v>20</v>
      </c>
      <c r="B3538">
        <v>-89.805999999999997</v>
      </c>
      <c r="C3538">
        <v>7669</v>
      </c>
      <c r="D3538">
        <v>1994000</v>
      </c>
      <c r="E3538">
        <v>1111</v>
      </c>
      <c r="F3538" s="3">
        <v>1151.2158310490208</v>
      </c>
    </row>
    <row r="3539" spans="1:6">
      <c r="A3539">
        <v>21</v>
      </c>
      <c r="B3539">
        <v>-89.691000000000003</v>
      </c>
      <c r="C3539">
        <v>7669</v>
      </c>
      <c r="D3539">
        <v>1994000</v>
      </c>
      <c r="E3539">
        <v>1119</v>
      </c>
      <c r="F3539" s="3">
        <v>1144.9470806913394</v>
      </c>
    </row>
    <row r="3540" spans="1:6">
      <c r="A3540">
        <v>22</v>
      </c>
      <c r="B3540">
        <v>-89.576999999999998</v>
      </c>
      <c r="C3540">
        <v>7669</v>
      </c>
      <c r="D3540">
        <v>1994000</v>
      </c>
      <c r="E3540">
        <v>1158</v>
      </c>
      <c r="F3540" s="3">
        <v>1136.636473489199</v>
      </c>
    </row>
    <row r="3541" spans="1:6">
      <c r="A3541">
        <v>23</v>
      </c>
      <c r="B3541">
        <v>-89.457999999999998</v>
      </c>
      <c r="C3541">
        <v>7669</v>
      </c>
      <c r="D3541">
        <v>1994000</v>
      </c>
      <c r="E3541">
        <v>1115</v>
      </c>
      <c r="F3541" s="3">
        <v>1126.3648331835266</v>
      </c>
    </row>
    <row r="3542" spans="1:6">
      <c r="A3542">
        <v>24</v>
      </c>
      <c r="B3542">
        <v>-89.341999999999999</v>
      </c>
      <c r="C3542">
        <v>7669</v>
      </c>
      <c r="D3542">
        <v>1994000</v>
      </c>
      <c r="E3542">
        <v>1076</v>
      </c>
      <c r="F3542" s="3">
        <v>1115.4227693125513</v>
      </c>
    </row>
    <row r="3543" spans="1:6">
      <c r="A3543">
        <v>25</v>
      </c>
      <c r="B3543">
        <v>-89.234999999999999</v>
      </c>
      <c r="C3543">
        <v>7669</v>
      </c>
      <c r="D3543">
        <v>1994000</v>
      </c>
      <c r="E3543">
        <v>1133</v>
      </c>
      <c r="F3543" s="3">
        <v>1105.0487235685268</v>
      </c>
    </row>
    <row r="3544" spans="1:6">
      <c r="A3544">
        <v>26</v>
      </c>
      <c r="B3544">
        <v>-89.13</v>
      </c>
      <c r="C3544">
        <v>7669</v>
      </c>
      <c r="D3544">
        <v>1994000</v>
      </c>
      <c r="E3544">
        <v>1117</v>
      </c>
      <c r="F3544" s="3">
        <v>1095.0437654157663</v>
      </c>
    </row>
    <row r="3545" spans="1:6">
      <c r="A3545">
        <v>27</v>
      </c>
      <c r="B3545">
        <v>-89.016000000000005</v>
      </c>
      <c r="C3545">
        <v>7669</v>
      </c>
      <c r="D3545">
        <v>1994000</v>
      </c>
      <c r="E3545">
        <v>1092</v>
      </c>
      <c r="F3545" s="3">
        <v>1084.8005709725148</v>
      </c>
    </row>
    <row r="3546" spans="1:6">
      <c r="A3546">
        <v>28</v>
      </c>
      <c r="B3546">
        <v>-88.896000000000001</v>
      </c>
      <c r="C3546">
        <v>7669</v>
      </c>
      <c r="D3546">
        <v>1994000</v>
      </c>
      <c r="E3546">
        <v>1104</v>
      </c>
      <c r="F3546" s="3">
        <v>1075.1161954916101</v>
      </c>
    </row>
    <row r="3547" spans="1:6">
      <c r="A3547">
        <v>29</v>
      </c>
      <c r="B3547">
        <v>-88.790999999999997</v>
      </c>
      <c r="C3547">
        <v>7669</v>
      </c>
      <c r="D3547">
        <v>1994000</v>
      </c>
      <c r="E3547">
        <v>1054</v>
      </c>
      <c r="F3547" s="3">
        <v>1067.8186753443294</v>
      </c>
    </row>
    <row r="3548" spans="1:6">
      <c r="A3548">
        <v>30</v>
      </c>
      <c r="B3548">
        <v>-88.671999999999997</v>
      </c>
      <c r="C3548">
        <v>7669</v>
      </c>
      <c r="D3548">
        <v>1994000</v>
      </c>
      <c r="E3548">
        <v>1043</v>
      </c>
      <c r="F3548" s="3">
        <v>1061.0634396396581</v>
      </c>
    </row>
    <row r="3549" spans="1:6">
      <c r="A3549">
        <v>31</v>
      </c>
      <c r="B3549">
        <v>-88.56</v>
      </c>
      <c r="C3549">
        <v>7669</v>
      </c>
      <c r="D3549">
        <v>1994000</v>
      </c>
      <c r="E3549">
        <v>1107</v>
      </c>
    </row>
    <row r="3550" spans="1:6">
      <c r="A3550">
        <v>32</v>
      </c>
      <c r="B3550">
        <v>-88.451999999999998</v>
      </c>
      <c r="C3550">
        <v>7669</v>
      </c>
      <c r="D3550">
        <v>1994000</v>
      </c>
      <c r="E3550">
        <v>1077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293</v>
      </c>
    </row>
    <row r="3556" spans="1:6">
      <c r="A3556" t="s">
        <v>27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289</v>
      </c>
    </row>
    <row r="3560" spans="1:6">
      <c r="A3560" t="s">
        <v>124</v>
      </c>
    </row>
    <row r="3561" spans="1:6">
      <c r="A3561" t="s">
        <v>290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59</v>
      </c>
      <c r="B3568" t="s">
        <v>38</v>
      </c>
      <c r="C3568" t="s">
        <v>41</v>
      </c>
      <c r="D3568" t="s">
        <v>58</v>
      </c>
      <c r="E3568" t="s">
        <v>57</v>
      </c>
      <c r="F3568" t="s">
        <v>78</v>
      </c>
    </row>
    <row r="3569" spans="1:10">
      <c r="A3569">
        <v>1</v>
      </c>
      <c r="B3569">
        <v>-91.947999999999993</v>
      </c>
      <c r="C3569">
        <v>7635</v>
      </c>
      <c r="D3569">
        <v>1994000</v>
      </c>
      <c r="E3569">
        <v>755</v>
      </c>
      <c r="J3569" t="s">
        <v>302</v>
      </c>
    </row>
    <row r="3570" spans="1:10">
      <c r="A3570">
        <v>2</v>
      </c>
      <c r="B3570">
        <v>-91.838999999999999</v>
      </c>
      <c r="C3570">
        <v>7635</v>
      </c>
      <c r="D3570">
        <v>1994000</v>
      </c>
      <c r="E3570">
        <v>809</v>
      </c>
    </row>
    <row r="3571" spans="1:10">
      <c r="A3571">
        <v>3</v>
      </c>
      <c r="B3571">
        <v>-91.724000000000004</v>
      </c>
      <c r="C3571">
        <v>7635</v>
      </c>
      <c r="D3571">
        <v>1994000</v>
      </c>
      <c r="E3571">
        <v>895</v>
      </c>
    </row>
    <row r="3572" spans="1:10">
      <c r="A3572">
        <v>4</v>
      </c>
      <c r="B3572">
        <v>-91.611999999999995</v>
      </c>
      <c r="C3572">
        <v>7635</v>
      </c>
      <c r="D3572">
        <v>1994000</v>
      </c>
      <c r="E3572">
        <v>925</v>
      </c>
    </row>
    <row r="3573" spans="1:10">
      <c r="A3573">
        <v>5</v>
      </c>
      <c r="B3573">
        <v>-91.5</v>
      </c>
      <c r="C3573">
        <v>7635</v>
      </c>
      <c r="D3573">
        <v>1994000</v>
      </c>
      <c r="E3573">
        <v>894</v>
      </c>
      <c r="F3573" s="3">
        <v>938.16358032110372</v>
      </c>
    </row>
    <row r="3574" spans="1:10">
      <c r="A3574">
        <v>6</v>
      </c>
      <c r="B3574">
        <v>-91.394000000000005</v>
      </c>
      <c r="C3574">
        <v>7635</v>
      </c>
      <c r="D3574">
        <v>1994000</v>
      </c>
      <c r="E3574">
        <v>1007</v>
      </c>
      <c r="F3574" s="3">
        <v>955.74637855862125</v>
      </c>
    </row>
    <row r="3575" spans="1:10">
      <c r="A3575">
        <v>7</v>
      </c>
      <c r="B3575">
        <v>-91.281000000000006</v>
      </c>
      <c r="C3575">
        <v>7635</v>
      </c>
      <c r="D3575">
        <v>1994000</v>
      </c>
      <c r="E3575">
        <v>967</v>
      </c>
      <c r="F3575" s="3">
        <v>977.31327576610386</v>
      </c>
    </row>
    <row r="3576" spans="1:10">
      <c r="A3576">
        <v>8</v>
      </c>
      <c r="B3576">
        <v>-91.165000000000006</v>
      </c>
      <c r="C3576">
        <v>7635</v>
      </c>
      <c r="D3576">
        <v>1994000</v>
      </c>
      <c r="E3576">
        <v>1040</v>
      </c>
      <c r="F3576" s="3">
        <v>1002.485063126152</v>
      </c>
    </row>
    <row r="3577" spans="1:10">
      <c r="A3577">
        <v>9</v>
      </c>
      <c r="B3577">
        <v>-91.049000000000007</v>
      </c>
      <c r="C3577">
        <v>7635</v>
      </c>
      <c r="D3577">
        <v>1994000</v>
      </c>
      <c r="E3577">
        <v>1024</v>
      </c>
      <c r="F3577" s="3">
        <v>1030.3733452488223</v>
      </c>
    </row>
    <row r="3578" spans="1:10">
      <c r="A3578">
        <v>10</v>
      </c>
      <c r="B3578">
        <v>-90.933999999999997</v>
      </c>
      <c r="C3578">
        <v>7635</v>
      </c>
      <c r="D3578">
        <v>1994000</v>
      </c>
      <c r="E3578">
        <v>1076</v>
      </c>
      <c r="F3578" s="3">
        <v>1059.9245797746842</v>
      </c>
    </row>
    <row r="3579" spans="1:10">
      <c r="A3579">
        <v>11</v>
      </c>
      <c r="B3579">
        <v>-90.823999999999998</v>
      </c>
      <c r="C3579">
        <v>7635</v>
      </c>
      <c r="D3579">
        <v>1994000</v>
      </c>
      <c r="E3579">
        <v>1061</v>
      </c>
      <c r="F3579" s="3">
        <v>1088.8626252456479</v>
      </c>
    </row>
    <row r="3580" spans="1:10">
      <c r="A3580">
        <v>12</v>
      </c>
      <c r="B3580">
        <v>-90.709000000000003</v>
      </c>
      <c r="C3580">
        <v>7635</v>
      </c>
      <c r="D3580">
        <v>1994000</v>
      </c>
      <c r="E3580">
        <v>1074</v>
      </c>
      <c r="F3580" s="3">
        <v>1118.3371746345947</v>
      </c>
    </row>
    <row r="3581" spans="1:10">
      <c r="A3581">
        <v>13</v>
      </c>
      <c r="B3581">
        <v>-90.594999999999999</v>
      </c>
      <c r="C3581">
        <v>7635</v>
      </c>
      <c r="D3581">
        <v>1994000</v>
      </c>
      <c r="E3581">
        <v>1106</v>
      </c>
      <c r="F3581" s="3">
        <v>1145.0957145167752</v>
      </c>
    </row>
    <row r="3582" spans="1:10">
      <c r="A3582">
        <v>14</v>
      </c>
      <c r="B3582">
        <v>-90.486999999999995</v>
      </c>
      <c r="C3582">
        <v>7635</v>
      </c>
      <c r="D3582">
        <v>1994000</v>
      </c>
      <c r="E3582">
        <v>1225</v>
      </c>
      <c r="F3582" s="3">
        <v>1166.6783079825325</v>
      </c>
    </row>
    <row r="3583" spans="1:10">
      <c r="A3583">
        <v>15</v>
      </c>
      <c r="B3583">
        <v>-90.372</v>
      </c>
      <c r="C3583">
        <v>7635</v>
      </c>
      <c r="D3583">
        <v>1994000</v>
      </c>
      <c r="E3583">
        <v>1217</v>
      </c>
      <c r="F3583" s="3">
        <v>1184.2622471822924</v>
      </c>
    </row>
    <row r="3584" spans="1:10">
      <c r="A3584">
        <v>16</v>
      </c>
      <c r="B3584">
        <v>-90.256</v>
      </c>
      <c r="C3584">
        <v>7635</v>
      </c>
      <c r="D3584">
        <v>1994000</v>
      </c>
      <c r="E3584">
        <v>1196</v>
      </c>
      <c r="F3584" s="3">
        <v>1195.4001153077641</v>
      </c>
    </row>
    <row r="3585" spans="1:6">
      <c r="A3585">
        <v>17</v>
      </c>
      <c r="B3585">
        <v>-90.14</v>
      </c>
      <c r="C3585">
        <v>7635</v>
      </c>
      <c r="D3585">
        <v>1994000</v>
      </c>
      <c r="E3585">
        <v>1251</v>
      </c>
      <c r="F3585" s="3">
        <v>1199.57617917739</v>
      </c>
    </row>
    <row r="3586" spans="1:6">
      <c r="A3586">
        <v>18</v>
      </c>
      <c r="B3586">
        <v>-90.025000000000006</v>
      </c>
      <c r="C3586">
        <v>7635</v>
      </c>
      <c r="D3586">
        <v>1994000</v>
      </c>
      <c r="E3586">
        <v>1174</v>
      </c>
      <c r="F3586" s="3">
        <v>1197.2215418239848</v>
      </c>
    </row>
    <row r="3587" spans="1:6">
      <c r="A3587">
        <v>19</v>
      </c>
      <c r="B3587">
        <v>-89.918999999999997</v>
      </c>
      <c r="C3587">
        <v>7635</v>
      </c>
      <c r="D3587">
        <v>1994000</v>
      </c>
      <c r="E3587">
        <v>1157</v>
      </c>
      <c r="F3587" s="3">
        <v>1190.1895082472217</v>
      </c>
    </row>
    <row r="3588" spans="1:6">
      <c r="A3588">
        <v>20</v>
      </c>
      <c r="B3588">
        <v>-89.805999999999997</v>
      </c>
      <c r="C3588">
        <v>7635</v>
      </c>
      <c r="D3588">
        <v>1994000</v>
      </c>
      <c r="E3588">
        <v>1167</v>
      </c>
      <c r="F3588" s="3">
        <v>1178.8853694286809</v>
      </c>
    </row>
    <row r="3589" spans="1:6">
      <c r="A3589">
        <v>21</v>
      </c>
      <c r="B3589">
        <v>-89.691000000000003</v>
      </c>
      <c r="C3589">
        <v>7635</v>
      </c>
      <c r="D3589">
        <v>1994000</v>
      </c>
      <c r="E3589">
        <v>1140</v>
      </c>
      <c r="F3589" s="3">
        <v>1164.9890323017935</v>
      </c>
    </row>
    <row r="3590" spans="1:6">
      <c r="A3590">
        <v>22</v>
      </c>
      <c r="B3590">
        <v>-89.576999999999998</v>
      </c>
      <c r="C3590">
        <v>7635</v>
      </c>
      <c r="D3590">
        <v>1994000</v>
      </c>
      <c r="E3590">
        <v>1158</v>
      </c>
      <c r="F3590" s="3">
        <v>1150.5150600173806</v>
      </c>
    </row>
    <row r="3591" spans="1:6">
      <c r="A3591">
        <v>23</v>
      </c>
      <c r="B3591">
        <v>-89.457999999999998</v>
      </c>
      <c r="C3591">
        <v>7635</v>
      </c>
      <c r="D3591">
        <v>1994000</v>
      </c>
      <c r="E3591">
        <v>1132</v>
      </c>
      <c r="F3591" s="3">
        <v>1136.2670620277611</v>
      </c>
    </row>
    <row r="3592" spans="1:6">
      <c r="A3592">
        <v>24</v>
      </c>
      <c r="B3592">
        <v>-89.341999999999999</v>
      </c>
      <c r="C3592">
        <v>7635</v>
      </c>
      <c r="D3592">
        <v>1994000</v>
      </c>
      <c r="E3592">
        <v>1187</v>
      </c>
      <c r="F3592" s="3">
        <v>1124.4299987790703</v>
      </c>
    </row>
    <row r="3593" spans="1:6">
      <c r="A3593">
        <v>25</v>
      </c>
      <c r="B3593">
        <v>-89.234999999999999</v>
      </c>
      <c r="C3593">
        <v>7635</v>
      </c>
      <c r="D3593">
        <v>1994000</v>
      </c>
      <c r="E3593">
        <v>1111</v>
      </c>
      <c r="F3593" s="3">
        <v>1115.963589182742</v>
      </c>
    </row>
    <row r="3594" spans="1:6">
      <c r="A3594">
        <v>26</v>
      </c>
      <c r="B3594">
        <v>-89.13</v>
      </c>
      <c r="C3594">
        <v>7635</v>
      </c>
      <c r="D3594">
        <v>1994000</v>
      </c>
      <c r="E3594">
        <v>1063</v>
      </c>
      <c r="F3594" s="3">
        <v>1110.2045615650475</v>
      </c>
    </row>
    <row r="3595" spans="1:6">
      <c r="A3595">
        <v>27</v>
      </c>
      <c r="B3595">
        <v>-89.016000000000005</v>
      </c>
      <c r="C3595">
        <v>7635</v>
      </c>
      <c r="D3595">
        <v>1994000</v>
      </c>
      <c r="E3595">
        <v>1135</v>
      </c>
      <c r="F3595" s="3">
        <v>1106.7984679114552</v>
      </c>
    </row>
    <row r="3596" spans="1:6">
      <c r="A3596">
        <v>28</v>
      </c>
      <c r="B3596">
        <v>-88.896000000000001</v>
      </c>
      <c r="C3596">
        <v>7635</v>
      </c>
      <c r="D3596">
        <v>1994000</v>
      </c>
      <c r="E3596">
        <v>1141</v>
      </c>
      <c r="F3596" s="3">
        <v>1106.1402335266091</v>
      </c>
    </row>
    <row r="3597" spans="1:6">
      <c r="A3597">
        <v>29</v>
      </c>
      <c r="B3597">
        <v>-88.790999999999997</v>
      </c>
      <c r="C3597">
        <v>7635</v>
      </c>
      <c r="D3597">
        <v>1994000</v>
      </c>
      <c r="E3597">
        <v>1117</v>
      </c>
      <c r="F3597" s="3">
        <v>1107.6657776844254</v>
      </c>
    </row>
    <row r="3598" spans="1:6">
      <c r="A3598">
        <v>30</v>
      </c>
      <c r="B3598">
        <v>-88.671999999999997</v>
      </c>
      <c r="C3598">
        <v>7635</v>
      </c>
      <c r="D3598">
        <v>1994000</v>
      </c>
      <c r="E3598">
        <v>1070</v>
      </c>
      <c r="F3598" s="3">
        <v>1111.292422544735</v>
      </c>
    </row>
    <row r="3599" spans="1:6">
      <c r="A3599">
        <v>31</v>
      </c>
      <c r="B3599">
        <v>-88.56</v>
      </c>
      <c r="C3599">
        <v>7635</v>
      </c>
      <c r="D3599">
        <v>1994000</v>
      </c>
      <c r="E3599">
        <v>1091</v>
      </c>
    </row>
    <row r="3600" spans="1:6">
      <c r="A3600">
        <v>32</v>
      </c>
      <c r="B3600">
        <v>-88.451999999999998</v>
      </c>
      <c r="C3600">
        <v>7635</v>
      </c>
      <c r="D3600">
        <v>1994000</v>
      </c>
      <c r="E3600">
        <v>1104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294</v>
      </c>
    </row>
    <row r="3606" spans="1:1">
      <c r="A3606" t="s">
        <v>27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289</v>
      </c>
    </row>
    <row r="3610" spans="1:1">
      <c r="A3610" t="s">
        <v>126</v>
      </c>
    </row>
    <row r="3611" spans="1:1">
      <c r="A3611" t="s">
        <v>290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59</v>
      </c>
      <c r="B3618" t="s">
        <v>38</v>
      </c>
      <c r="C3618" t="s">
        <v>41</v>
      </c>
      <c r="D3618" t="s">
        <v>58</v>
      </c>
      <c r="E3618" t="s">
        <v>57</v>
      </c>
      <c r="F3618" t="s">
        <v>78</v>
      </c>
    </row>
    <row r="3619" spans="1:10">
      <c r="A3619">
        <v>1</v>
      </c>
      <c r="B3619">
        <v>-91.947999999999993</v>
      </c>
      <c r="C3619">
        <v>7613</v>
      </c>
      <c r="D3619">
        <v>1994000</v>
      </c>
      <c r="E3619">
        <v>806</v>
      </c>
      <c r="J3619" t="s">
        <v>303</v>
      </c>
    </row>
    <row r="3620" spans="1:10">
      <c r="A3620">
        <v>2</v>
      </c>
      <c r="B3620">
        <v>-91.838999999999999</v>
      </c>
      <c r="C3620">
        <v>7613</v>
      </c>
      <c r="D3620">
        <v>1994000</v>
      </c>
      <c r="E3620">
        <v>890</v>
      </c>
    </row>
    <row r="3621" spans="1:10">
      <c r="A3621">
        <v>3</v>
      </c>
      <c r="B3621">
        <v>-91.724000000000004</v>
      </c>
      <c r="C3621">
        <v>7613</v>
      </c>
      <c r="D3621">
        <v>1994000</v>
      </c>
      <c r="E3621">
        <v>828</v>
      </c>
    </row>
    <row r="3622" spans="1:10">
      <c r="A3622">
        <v>4</v>
      </c>
      <c r="B3622">
        <v>-91.611999999999995</v>
      </c>
      <c r="C3622">
        <v>7613</v>
      </c>
      <c r="D3622">
        <v>1994000</v>
      </c>
      <c r="E3622">
        <v>939</v>
      </c>
    </row>
    <row r="3623" spans="1:10">
      <c r="A3623">
        <v>5</v>
      </c>
      <c r="B3623">
        <v>-91.5</v>
      </c>
      <c r="C3623">
        <v>7613</v>
      </c>
      <c r="D3623">
        <v>1994000</v>
      </c>
      <c r="E3623">
        <v>932</v>
      </c>
      <c r="F3623" s="3">
        <v>974.39657725643588</v>
      </c>
    </row>
    <row r="3624" spans="1:10">
      <c r="A3624">
        <v>6</v>
      </c>
      <c r="B3624">
        <v>-91.394000000000005</v>
      </c>
      <c r="C3624">
        <v>7613</v>
      </c>
      <c r="D3624">
        <v>1994000</v>
      </c>
      <c r="E3624">
        <v>949</v>
      </c>
      <c r="F3624" s="3">
        <v>978.89667825416143</v>
      </c>
    </row>
    <row r="3625" spans="1:10">
      <c r="A3625">
        <v>7</v>
      </c>
      <c r="B3625">
        <v>-91.281000000000006</v>
      </c>
      <c r="C3625">
        <v>7613</v>
      </c>
      <c r="D3625">
        <v>1994000</v>
      </c>
      <c r="E3625">
        <v>1004</v>
      </c>
      <c r="F3625" s="3">
        <v>983.98924758423254</v>
      </c>
    </row>
    <row r="3626" spans="1:10">
      <c r="A3626">
        <v>8</v>
      </c>
      <c r="B3626">
        <v>-91.165000000000006</v>
      </c>
      <c r="C3626">
        <v>7613</v>
      </c>
      <c r="D3626">
        <v>1994000</v>
      </c>
      <c r="E3626">
        <v>985</v>
      </c>
      <c r="F3626" s="3">
        <v>990.02598161996957</v>
      </c>
    </row>
    <row r="3627" spans="1:10">
      <c r="A3627">
        <v>9</v>
      </c>
      <c r="B3627">
        <v>-91.049000000000007</v>
      </c>
      <c r="C3627">
        <v>7613</v>
      </c>
      <c r="D3627">
        <v>1994000</v>
      </c>
      <c r="E3627">
        <v>1004</v>
      </c>
      <c r="F3627" s="3">
        <v>997.93159140816419</v>
      </c>
    </row>
    <row r="3628" spans="1:10">
      <c r="A3628">
        <v>10</v>
      </c>
      <c r="B3628">
        <v>-90.933999999999997</v>
      </c>
      <c r="C3628">
        <v>7613</v>
      </c>
      <c r="D3628">
        <v>1994000</v>
      </c>
      <c r="E3628">
        <v>1081</v>
      </c>
      <c r="F3628" s="3">
        <v>1009.4140253755845</v>
      </c>
    </row>
    <row r="3629" spans="1:10">
      <c r="A3629">
        <v>11</v>
      </c>
      <c r="B3629">
        <v>-90.823999999999998</v>
      </c>
      <c r="C3629">
        <v>7613</v>
      </c>
      <c r="D3629">
        <v>1994000</v>
      </c>
      <c r="E3629">
        <v>1077</v>
      </c>
      <c r="F3629" s="3">
        <v>1026.0687559563853</v>
      </c>
    </row>
    <row r="3630" spans="1:10">
      <c r="A3630">
        <v>12</v>
      </c>
      <c r="B3630">
        <v>-90.709000000000003</v>
      </c>
      <c r="C3630">
        <v>7613</v>
      </c>
      <c r="D3630">
        <v>1994000</v>
      </c>
      <c r="E3630">
        <v>1044</v>
      </c>
      <c r="F3630" s="3">
        <v>1051.7586322797813</v>
      </c>
    </row>
    <row r="3631" spans="1:10">
      <c r="A3631">
        <v>13</v>
      </c>
      <c r="B3631">
        <v>-90.594999999999999</v>
      </c>
      <c r="C3631">
        <v>7613</v>
      </c>
      <c r="D3631">
        <v>1994000</v>
      </c>
      <c r="E3631">
        <v>1059</v>
      </c>
      <c r="F3631" s="3">
        <v>1086.4966176901498</v>
      </c>
    </row>
    <row r="3632" spans="1:10">
      <c r="A3632">
        <v>14</v>
      </c>
      <c r="B3632">
        <v>-90.486999999999995</v>
      </c>
      <c r="C3632">
        <v>7613</v>
      </c>
      <c r="D3632">
        <v>1994000</v>
      </c>
      <c r="E3632">
        <v>1057</v>
      </c>
      <c r="F3632" s="3">
        <v>1125.9547093605852</v>
      </c>
    </row>
    <row r="3633" spans="1:6">
      <c r="A3633">
        <v>15</v>
      </c>
      <c r="B3633">
        <v>-90.372</v>
      </c>
      <c r="C3633">
        <v>7613</v>
      </c>
      <c r="D3633">
        <v>1994000</v>
      </c>
      <c r="E3633">
        <v>1244</v>
      </c>
      <c r="F3633" s="3">
        <v>1169.0108779028217</v>
      </c>
    </row>
    <row r="3634" spans="1:6">
      <c r="A3634">
        <v>16</v>
      </c>
      <c r="B3634">
        <v>-90.256</v>
      </c>
      <c r="C3634">
        <v>7613</v>
      </c>
      <c r="D3634">
        <v>1994000</v>
      </c>
      <c r="E3634">
        <v>1196</v>
      </c>
      <c r="F3634" s="3">
        <v>1204.3669080657767</v>
      </c>
    </row>
    <row r="3635" spans="1:6">
      <c r="A3635">
        <v>17</v>
      </c>
      <c r="B3635">
        <v>-90.14</v>
      </c>
      <c r="C3635">
        <v>7613</v>
      </c>
      <c r="D3635">
        <v>1994000</v>
      </c>
      <c r="E3635">
        <v>1222</v>
      </c>
      <c r="F3635" s="3">
        <v>1222.6681407467277</v>
      </c>
    </row>
    <row r="3636" spans="1:6">
      <c r="A3636">
        <v>18</v>
      </c>
      <c r="B3636">
        <v>-90.025000000000006</v>
      </c>
      <c r="C3636">
        <v>7613</v>
      </c>
      <c r="D3636">
        <v>1994000</v>
      </c>
      <c r="E3636">
        <v>1224</v>
      </c>
      <c r="F3636" s="3">
        <v>1219.6991068091518</v>
      </c>
    </row>
    <row r="3637" spans="1:6">
      <c r="A3637">
        <v>19</v>
      </c>
      <c r="B3637">
        <v>-89.918999999999997</v>
      </c>
      <c r="C3637">
        <v>7613</v>
      </c>
      <c r="D3637">
        <v>1994000</v>
      </c>
      <c r="E3637">
        <v>1202</v>
      </c>
      <c r="F3637" s="3">
        <v>1200.347122077575</v>
      </c>
    </row>
    <row r="3638" spans="1:6">
      <c r="A3638">
        <v>20</v>
      </c>
      <c r="B3638">
        <v>-89.805999999999997</v>
      </c>
      <c r="C3638">
        <v>7613</v>
      </c>
      <c r="D3638">
        <v>1994000</v>
      </c>
      <c r="E3638">
        <v>1161</v>
      </c>
      <c r="F3638" s="3">
        <v>1169.1518645961132</v>
      </c>
    </row>
    <row r="3639" spans="1:6">
      <c r="A3639">
        <v>21</v>
      </c>
      <c r="B3639">
        <v>-89.691000000000003</v>
      </c>
      <c r="C3639">
        <v>7613</v>
      </c>
      <c r="D3639">
        <v>1994000</v>
      </c>
      <c r="E3639">
        <v>1137</v>
      </c>
      <c r="F3639" s="3">
        <v>1135.3554757301147</v>
      </c>
    </row>
    <row r="3640" spans="1:6">
      <c r="A3640">
        <v>22</v>
      </c>
      <c r="B3640">
        <v>-89.576999999999998</v>
      </c>
      <c r="C3640">
        <v>7613</v>
      </c>
      <c r="D3640">
        <v>1994000</v>
      </c>
      <c r="E3640">
        <v>1100</v>
      </c>
      <c r="F3640" s="3">
        <v>1107.2443708859009</v>
      </c>
    </row>
    <row r="3641" spans="1:6">
      <c r="A3641">
        <v>23</v>
      </c>
      <c r="B3641">
        <v>-89.457999999999998</v>
      </c>
      <c r="C3641">
        <v>7613</v>
      </c>
      <c r="D3641">
        <v>1994000</v>
      </c>
      <c r="E3641">
        <v>1102</v>
      </c>
      <c r="F3641" s="3">
        <v>1087.4242623181626</v>
      </c>
    </row>
    <row r="3642" spans="1:6">
      <c r="A3642">
        <v>24</v>
      </c>
      <c r="B3642">
        <v>-89.341999999999999</v>
      </c>
      <c r="C3642">
        <v>7613</v>
      </c>
      <c r="D3642">
        <v>1994000</v>
      </c>
      <c r="E3642">
        <v>1066</v>
      </c>
      <c r="F3642" s="3">
        <v>1077.3277683607009</v>
      </c>
    </row>
    <row r="3643" spans="1:6">
      <c r="A3643">
        <v>25</v>
      </c>
      <c r="B3643">
        <v>-89.234999999999999</v>
      </c>
      <c r="C3643">
        <v>7613</v>
      </c>
      <c r="D3643">
        <v>1994000</v>
      </c>
      <c r="E3643">
        <v>1063</v>
      </c>
      <c r="F3643" s="3">
        <v>1074.1462922701496</v>
      </c>
    </row>
    <row r="3644" spans="1:6">
      <c r="A3644">
        <v>26</v>
      </c>
      <c r="B3644">
        <v>-89.13</v>
      </c>
      <c r="C3644">
        <v>7613</v>
      </c>
      <c r="D3644">
        <v>1994000</v>
      </c>
      <c r="E3644">
        <v>1066</v>
      </c>
      <c r="F3644" s="3">
        <v>1074.6849167839434</v>
      </c>
    </row>
    <row r="3645" spans="1:6">
      <c r="A3645">
        <v>27</v>
      </c>
      <c r="B3645">
        <v>-89.016000000000005</v>
      </c>
      <c r="C3645">
        <v>7613</v>
      </c>
      <c r="D3645">
        <v>1994000</v>
      </c>
      <c r="E3645">
        <v>1097</v>
      </c>
      <c r="F3645" s="3">
        <v>1077.5442641897846</v>
      </c>
    </row>
    <row r="3646" spans="1:6">
      <c r="A3646">
        <v>28</v>
      </c>
      <c r="B3646">
        <v>-88.896000000000001</v>
      </c>
      <c r="C3646">
        <v>7613</v>
      </c>
      <c r="D3646">
        <v>1994000</v>
      </c>
      <c r="E3646">
        <v>1126</v>
      </c>
      <c r="F3646" s="3">
        <v>1081.7618642356192</v>
      </c>
    </row>
    <row r="3647" spans="1:6">
      <c r="A3647">
        <v>29</v>
      </c>
      <c r="B3647">
        <v>-88.790999999999997</v>
      </c>
      <c r="C3647">
        <v>7613</v>
      </c>
      <c r="D3647">
        <v>1994000</v>
      </c>
      <c r="E3647">
        <v>1081</v>
      </c>
      <c r="F3647" s="3">
        <v>1085.8679709048611</v>
      </c>
    </row>
    <row r="3648" spans="1:6">
      <c r="A3648">
        <v>30</v>
      </c>
      <c r="B3648">
        <v>-88.671999999999997</v>
      </c>
      <c r="C3648">
        <v>7613</v>
      </c>
      <c r="D3648">
        <v>1994000</v>
      </c>
      <c r="E3648">
        <v>1048</v>
      </c>
      <c r="F3648" s="3">
        <v>1090.6878097960846</v>
      </c>
    </row>
    <row r="3649" spans="1:5">
      <c r="A3649">
        <v>31</v>
      </c>
      <c r="B3649">
        <v>-88.56</v>
      </c>
      <c r="C3649">
        <v>7613</v>
      </c>
      <c r="D3649">
        <v>1994000</v>
      </c>
      <c r="E3649">
        <v>1067</v>
      </c>
    </row>
    <row r="3650" spans="1:5">
      <c r="A3650">
        <v>32</v>
      </c>
      <c r="B3650">
        <v>-88.451999999999998</v>
      </c>
      <c r="C3650">
        <v>7613</v>
      </c>
      <c r="D3650">
        <v>1994000</v>
      </c>
      <c r="E3650">
        <v>1108</v>
      </c>
    </row>
    <row r="3651" spans="1:5">
      <c r="A3651" t="s">
        <v>0</v>
      </c>
    </row>
    <row r="3652" spans="1:5">
      <c r="A3652" t="s">
        <v>0</v>
      </c>
    </row>
    <row r="3653" spans="1:5">
      <c r="A3653" t="s">
        <v>0</v>
      </c>
    </row>
    <row r="3654" spans="1:5">
      <c r="A3654" t="s">
        <v>0</v>
      </c>
    </row>
    <row r="3655" spans="1:5">
      <c r="A3655" t="s">
        <v>295</v>
      </c>
    </row>
    <row r="3656" spans="1:5">
      <c r="A3656" t="s">
        <v>27</v>
      </c>
    </row>
    <row r="3657" spans="1:5">
      <c r="A3657" t="s">
        <v>3</v>
      </c>
    </row>
    <row r="3658" spans="1:5">
      <c r="A3658" t="s">
        <v>4</v>
      </c>
    </row>
    <row r="3659" spans="1:5">
      <c r="A3659" t="s">
        <v>289</v>
      </c>
    </row>
    <row r="3660" spans="1:5">
      <c r="A3660" t="s">
        <v>128</v>
      </c>
    </row>
    <row r="3661" spans="1:5">
      <c r="A3661" t="s">
        <v>290</v>
      </c>
    </row>
    <row r="3662" spans="1:5">
      <c r="A3662" t="s">
        <v>8</v>
      </c>
    </row>
    <row r="3663" spans="1:5">
      <c r="A3663" t="s">
        <v>9</v>
      </c>
    </row>
    <row r="3664" spans="1:5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59</v>
      </c>
      <c r="B3668" t="s">
        <v>38</v>
      </c>
      <c r="C3668" t="s">
        <v>41</v>
      </c>
      <c r="D3668" t="s">
        <v>58</v>
      </c>
      <c r="E3668" t="s">
        <v>57</v>
      </c>
      <c r="F3668" t="s">
        <v>78</v>
      </c>
    </row>
    <row r="3669" spans="1:10">
      <c r="A3669">
        <v>1</v>
      </c>
      <c r="B3669">
        <v>-91.947999999999993</v>
      </c>
      <c r="C3669">
        <v>7596</v>
      </c>
      <c r="D3669">
        <v>1994000</v>
      </c>
      <c r="E3669">
        <v>881</v>
      </c>
      <c r="J3669" t="s">
        <v>304</v>
      </c>
    </row>
    <row r="3670" spans="1:10">
      <c r="A3670">
        <v>2</v>
      </c>
      <c r="B3670">
        <v>-91.838999999999999</v>
      </c>
      <c r="C3670">
        <v>7596</v>
      </c>
      <c r="D3670">
        <v>1994000</v>
      </c>
      <c r="E3670">
        <v>891</v>
      </c>
    </row>
    <row r="3671" spans="1:10">
      <c r="A3671">
        <v>3</v>
      </c>
      <c r="B3671">
        <v>-91.724000000000004</v>
      </c>
      <c r="C3671">
        <v>7596</v>
      </c>
      <c r="D3671">
        <v>1994000</v>
      </c>
      <c r="E3671">
        <v>841</v>
      </c>
    </row>
    <row r="3672" spans="1:10">
      <c r="A3672">
        <v>4</v>
      </c>
      <c r="B3672">
        <v>-91.611999999999995</v>
      </c>
      <c r="C3672">
        <v>7596</v>
      </c>
      <c r="D3672">
        <v>1994000</v>
      </c>
      <c r="E3672">
        <v>922</v>
      </c>
    </row>
    <row r="3673" spans="1:10">
      <c r="A3673">
        <v>5</v>
      </c>
      <c r="B3673">
        <v>-91.5</v>
      </c>
      <c r="C3673">
        <v>7596</v>
      </c>
      <c r="D3673">
        <v>1994000</v>
      </c>
      <c r="E3673">
        <v>951</v>
      </c>
      <c r="F3673" s="3">
        <v>980.686226738659</v>
      </c>
    </row>
    <row r="3674" spans="1:10">
      <c r="A3674">
        <v>6</v>
      </c>
      <c r="B3674">
        <v>-91.394000000000005</v>
      </c>
      <c r="C3674">
        <v>7596</v>
      </c>
      <c r="D3674">
        <v>1994000</v>
      </c>
      <c r="E3674">
        <v>991</v>
      </c>
      <c r="F3674" s="3">
        <v>990.72578124731456</v>
      </c>
    </row>
    <row r="3675" spans="1:10">
      <c r="A3675">
        <v>7</v>
      </c>
      <c r="B3675">
        <v>-91.281000000000006</v>
      </c>
      <c r="C3675">
        <v>7596</v>
      </c>
      <c r="D3675">
        <v>1994000</v>
      </c>
      <c r="E3675">
        <v>1014</v>
      </c>
      <c r="F3675" s="3">
        <v>1004.6219857870668</v>
      </c>
    </row>
    <row r="3676" spans="1:10">
      <c r="A3676">
        <v>8</v>
      </c>
      <c r="B3676">
        <v>-91.165000000000006</v>
      </c>
      <c r="C3676">
        <v>7596</v>
      </c>
      <c r="D3676">
        <v>1994000</v>
      </c>
      <c r="E3676">
        <v>1041</v>
      </c>
      <c r="F3676" s="3">
        <v>1023.4286986053658</v>
      </c>
    </row>
    <row r="3677" spans="1:10">
      <c r="A3677">
        <v>9</v>
      </c>
      <c r="B3677">
        <v>-91.049000000000007</v>
      </c>
      <c r="C3677">
        <v>7596</v>
      </c>
      <c r="D3677">
        <v>1994000</v>
      </c>
      <c r="E3677">
        <v>1079</v>
      </c>
      <c r="F3677" s="3">
        <v>1047.7668015566464</v>
      </c>
    </row>
    <row r="3678" spans="1:10">
      <c r="A3678">
        <v>10</v>
      </c>
      <c r="B3678">
        <v>-90.933999999999997</v>
      </c>
      <c r="C3678">
        <v>7596</v>
      </c>
      <c r="D3678">
        <v>1994000</v>
      </c>
      <c r="E3678">
        <v>1078</v>
      </c>
      <c r="F3678" s="3">
        <v>1077.6395968236343</v>
      </c>
    </row>
    <row r="3679" spans="1:10">
      <c r="A3679">
        <v>11</v>
      </c>
      <c r="B3679">
        <v>-90.823999999999998</v>
      </c>
      <c r="C3679">
        <v>7596</v>
      </c>
      <c r="D3679">
        <v>1994000</v>
      </c>
      <c r="E3679">
        <v>1114</v>
      </c>
      <c r="F3679" s="3">
        <v>1110.8622853856368</v>
      </c>
    </row>
    <row r="3680" spans="1:10">
      <c r="A3680">
        <v>12</v>
      </c>
      <c r="B3680">
        <v>-90.709000000000003</v>
      </c>
      <c r="C3680">
        <v>7596</v>
      </c>
      <c r="D3680">
        <v>1994000</v>
      </c>
      <c r="E3680">
        <v>1127</v>
      </c>
      <c r="F3680" s="3">
        <v>1148.4616179982179</v>
      </c>
    </row>
    <row r="3681" spans="1:6">
      <c r="A3681">
        <v>13</v>
      </c>
      <c r="B3681">
        <v>-90.594999999999999</v>
      </c>
      <c r="C3681">
        <v>7596</v>
      </c>
      <c r="D3681">
        <v>1994000</v>
      </c>
      <c r="E3681">
        <v>1151</v>
      </c>
      <c r="F3681" s="3">
        <v>1185.4058093261865</v>
      </c>
    </row>
    <row r="3682" spans="1:6">
      <c r="A3682">
        <v>14</v>
      </c>
      <c r="B3682">
        <v>-90.486999999999995</v>
      </c>
      <c r="C3682">
        <v>7596</v>
      </c>
      <c r="D3682">
        <v>1994000</v>
      </c>
      <c r="E3682">
        <v>1214</v>
      </c>
      <c r="F3682" s="3">
        <v>1216.4637191940421</v>
      </c>
    </row>
    <row r="3683" spans="1:6">
      <c r="A3683">
        <v>15</v>
      </c>
      <c r="B3683">
        <v>-90.372</v>
      </c>
      <c r="C3683">
        <v>7596</v>
      </c>
      <c r="D3683">
        <v>1994000</v>
      </c>
      <c r="E3683">
        <v>1258</v>
      </c>
      <c r="F3683" s="3">
        <v>1241.4254976204927</v>
      </c>
    </row>
    <row r="3684" spans="1:6">
      <c r="A3684">
        <v>16</v>
      </c>
      <c r="B3684">
        <v>-90.256</v>
      </c>
      <c r="C3684">
        <v>7596</v>
      </c>
      <c r="D3684">
        <v>1994000</v>
      </c>
      <c r="E3684">
        <v>1259</v>
      </c>
      <c r="F3684" s="3">
        <v>1254.9987354586963</v>
      </c>
    </row>
    <row r="3685" spans="1:6">
      <c r="A3685">
        <v>17</v>
      </c>
      <c r="B3685">
        <v>-90.14</v>
      </c>
      <c r="C3685">
        <v>7596</v>
      </c>
      <c r="D3685">
        <v>1994000</v>
      </c>
      <c r="E3685">
        <v>1325</v>
      </c>
      <c r="F3685" s="3">
        <v>1255.5159847833929</v>
      </c>
    </row>
    <row r="3686" spans="1:6">
      <c r="A3686">
        <v>18</v>
      </c>
      <c r="B3686">
        <v>-90.025000000000006</v>
      </c>
      <c r="C3686">
        <v>7596</v>
      </c>
      <c r="D3686">
        <v>1994000</v>
      </c>
      <c r="E3686">
        <v>1169</v>
      </c>
      <c r="F3686" s="3">
        <v>1243.9570933578527</v>
      </c>
    </row>
    <row r="3687" spans="1:6">
      <c r="A3687">
        <v>19</v>
      </c>
      <c r="B3687">
        <v>-89.918999999999997</v>
      </c>
      <c r="C3687">
        <v>7596</v>
      </c>
      <c r="D3687">
        <v>1994000</v>
      </c>
      <c r="E3687">
        <v>1277</v>
      </c>
      <c r="F3687" s="3">
        <v>1225.0202889761754</v>
      </c>
    </row>
    <row r="3688" spans="1:6">
      <c r="A3688">
        <v>20</v>
      </c>
      <c r="B3688">
        <v>-89.805999999999997</v>
      </c>
      <c r="C3688">
        <v>7596</v>
      </c>
      <c r="D3688">
        <v>1994000</v>
      </c>
      <c r="E3688">
        <v>1188</v>
      </c>
      <c r="F3688" s="3">
        <v>1199.6521241355665</v>
      </c>
    </row>
    <row r="3689" spans="1:6">
      <c r="A3689">
        <v>21</v>
      </c>
      <c r="B3689">
        <v>-89.691000000000003</v>
      </c>
      <c r="C3689">
        <v>7596</v>
      </c>
      <c r="D3689">
        <v>1994000</v>
      </c>
      <c r="E3689">
        <v>1140</v>
      </c>
      <c r="F3689" s="3">
        <v>1172.382996898328</v>
      </c>
    </row>
    <row r="3690" spans="1:6">
      <c r="A3690">
        <v>22</v>
      </c>
      <c r="B3690">
        <v>-89.576999999999998</v>
      </c>
      <c r="C3690">
        <v>7596</v>
      </c>
      <c r="D3690">
        <v>1994000</v>
      </c>
      <c r="E3690">
        <v>1130</v>
      </c>
      <c r="F3690" s="3">
        <v>1147.4370103338451</v>
      </c>
    </row>
    <row r="3691" spans="1:6">
      <c r="A3691">
        <v>23</v>
      </c>
      <c r="B3691">
        <v>-89.457999999999998</v>
      </c>
      <c r="C3691">
        <v>7596</v>
      </c>
      <c r="D3691">
        <v>1994000</v>
      </c>
      <c r="E3691">
        <v>1191</v>
      </c>
      <c r="F3691" s="3">
        <v>1126.1755619305445</v>
      </c>
    </row>
    <row r="3692" spans="1:6">
      <c r="A3692">
        <v>24</v>
      </c>
      <c r="B3692">
        <v>-89.341999999999999</v>
      </c>
      <c r="C3692">
        <v>7596</v>
      </c>
      <c r="D3692">
        <v>1994000</v>
      </c>
      <c r="E3692">
        <v>1105</v>
      </c>
      <c r="F3692" s="3">
        <v>1111.2666054492936</v>
      </c>
    </row>
    <row r="3693" spans="1:6">
      <c r="A3693">
        <v>25</v>
      </c>
      <c r="B3693">
        <v>-89.234999999999999</v>
      </c>
      <c r="C3693">
        <v>7596</v>
      </c>
      <c r="D3693">
        <v>1994000</v>
      </c>
      <c r="E3693">
        <v>1072</v>
      </c>
      <c r="F3693" s="3">
        <v>1102.554411422338</v>
      </c>
    </row>
    <row r="3694" spans="1:6">
      <c r="A3694">
        <v>26</v>
      </c>
      <c r="B3694">
        <v>-89.13</v>
      </c>
      <c r="C3694">
        <v>7596</v>
      </c>
      <c r="D3694">
        <v>1994000</v>
      </c>
      <c r="E3694">
        <v>1092</v>
      </c>
      <c r="F3694" s="3">
        <v>1098.0764086512752</v>
      </c>
    </row>
    <row r="3695" spans="1:6">
      <c r="A3695">
        <v>27</v>
      </c>
      <c r="B3695">
        <v>-89.016000000000005</v>
      </c>
      <c r="C3695">
        <v>7596</v>
      </c>
      <c r="D3695">
        <v>1994000</v>
      </c>
      <c r="E3695">
        <v>1113</v>
      </c>
      <c r="F3695" s="3">
        <v>1096.7888517779331</v>
      </c>
    </row>
    <row r="3696" spans="1:6">
      <c r="A3696">
        <v>28</v>
      </c>
      <c r="B3696">
        <v>-88.896000000000001</v>
      </c>
      <c r="C3696">
        <v>7596</v>
      </c>
      <c r="D3696">
        <v>1994000</v>
      </c>
      <c r="E3696">
        <v>1125</v>
      </c>
      <c r="F3696" s="3">
        <v>1098.2815389833511</v>
      </c>
    </row>
    <row r="3697" spans="1:6">
      <c r="A3697">
        <v>29</v>
      </c>
      <c r="B3697">
        <v>-88.790999999999997</v>
      </c>
      <c r="C3697">
        <v>7596</v>
      </c>
      <c r="D3697">
        <v>1994000</v>
      </c>
      <c r="E3697">
        <v>1106</v>
      </c>
      <c r="F3697" s="3">
        <v>1101.1481992542283</v>
      </c>
    </row>
    <row r="3698" spans="1:6">
      <c r="A3698">
        <v>30</v>
      </c>
      <c r="B3698">
        <v>-88.671999999999997</v>
      </c>
      <c r="C3698">
        <v>7596</v>
      </c>
      <c r="D3698">
        <v>1994000</v>
      </c>
      <c r="E3698">
        <v>1078</v>
      </c>
      <c r="F3698" s="3">
        <v>1105.4506797444485</v>
      </c>
    </row>
    <row r="3699" spans="1:6">
      <c r="A3699">
        <v>31</v>
      </c>
      <c r="B3699">
        <v>-88.56</v>
      </c>
      <c r="C3699">
        <v>7596</v>
      </c>
      <c r="D3699">
        <v>1994000</v>
      </c>
      <c r="E3699">
        <v>1112</v>
      </c>
    </row>
    <row r="3700" spans="1:6">
      <c r="A3700">
        <v>32</v>
      </c>
      <c r="B3700">
        <v>-88.451999999999998</v>
      </c>
      <c r="C3700">
        <v>7596</v>
      </c>
      <c r="D3700">
        <v>1994000</v>
      </c>
      <c r="E3700">
        <v>1160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296</v>
      </c>
    </row>
    <row r="3706" spans="1:6">
      <c r="A3706" t="s">
        <v>27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289</v>
      </c>
    </row>
    <row r="3710" spans="1:6">
      <c r="A3710" t="s">
        <v>130</v>
      </c>
    </row>
    <row r="3711" spans="1:6">
      <c r="A3711" t="s">
        <v>290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59</v>
      </c>
      <c r="B3718" t="s">
        <v>38</v>
      </c>
      <c r="C3718" t="s">
        <v>41</v>
      </c>
      <c r="D3718" t="s">
        <v>58</v>
      </c>
      <c r="E3718" t="s">
        <v>57</v>
      </c>
      <c r="F3718" t="s">
        <v>78</v>
      </c>
    </row>
    <row r="3719" spans="1:10">
      <c r="A3719">
        <v>1</v>
      </c>
      <c r="B3719">
        <v>-91.947999999999993</v>
      </c>
      <c r="C3719">
        <v>7574</v>
      </c>
      <c r="D3719">
        <v>1994000</v>
      </c>
      <c r="E3719">
        <v>832</v>
      </c>
      <c r="J3719" t="s">
        <v>305</v>
      </c>
    </row>
    <row r="3720" spans="1:10">
      <c r="A3720">
        <v>2</v>
      </c>
      <c r="B3720">
        <v>-91.838999999999999</v>
      </c>
      <c r="C3720">
        <v>7574</v>
      </c>
      <c r="D3720">
        <v>1994000</v>
      </c>
      <c r="E3720">
        <v>908</v>
      </c>
    </row>
    <row r="3721" spans="1:10">
      <c r="A3721">
        <v>3</v>
      </c>
      <c r="B3721">
        <v>-91.724000000000004</v>
      </c>
      <c r="C3721">
        <v>7574</v>
      </c>
      <c r="D3721">
        <v>1994000</v>
      </c>
      <c r="E3721">
        <v>852</v>
      </c>
    </row>
    <row r="3722" spans="1:10">
      <c r="A3722">
        <v>4</v>
      </c>
      <c r="B3722">
        <v>-91.611999999999995</v>
      </c>
      <c r="C3722">
        <v>7574</v>
      </c>
      <c r="D3722">
        <v>1994000</v>
      </c>
      <c r="E3722">
        <v>927</v>
      </c>
    </row>
    <row r="3723" spans="1:10">
      <c r="A3723">
        <v>5</v>
      </c>
      <c r="B3723">
        <v>-91.5</v>
      </c>
      <c r="C3723">
        <v>7574</v>
      </c>
      <c r="D3723">
        <v>1994000</v>
      </c>
      <c r="E3723">
        <v>932</v>
      </c>
      <c r="F3723" s="3">
        <v>965.56544858081872</v>
      </c>
    </row>
    <row r="3724" spans="1:10">
      <c r="A3724">
        <v>6</v>
      </c>
      <c r="B3724">
        <v>-91.394000000000005</v>
      </c>
      <c r="C3724">
        <v>7574</v>
      </c>
      <c r="D3724">
        <v>1994000</v>
      </c>
      <c r="E3724">
        <v>998</v>
      </c>
      <c r="F3724" s="3">
        <v>975.36969415245824</v>
      </c>
    </row>
    <row r="3725" spans="1:10">
      <c r="A3725">
        <v>7</v>
      </c>
      <c r="B3725">
        <v>-91.281000000000006</v>
      </c>
      <c r="C3725">
        <v>7574</v>
      </c>
      <c r="D3725">
        <v>1994000</v>
      </c>
      <c r="E3725">
        <v>1023</v>
      </c>
      <c r="F3725" s="3">
        <v>988.8581011468516</v>
      </c>
    </row>
    <row r="3726" spans="1:10">
      <c r="A3726">
        <v>8</v>
      </c>
      <c r="B3726">
        <v>-91.165000000000006</v>
      </c>
      <c r="C3726">
        <v>7574</v>
      </c>
      <c r="D3726">
        <v>1994000</v>
      </c>
      <c r="E3726">
        <v>1007</v>
      </c>
      <c r="F3726" s="3">
        <v>1007.2022784481504</v>
      </c>
    </row>
    <row r="3727" spans="1:10">
      <c r="A3727">
        <v>9</v>
      </c>
      <c r="B3727">
        <v>-91.049000000000007</v>
      </c>
      <c r="C3727">
        <v>7574</v>
      </c>
      <c r="D3727">
        <v>1994000</v>
      </c>
      <c r="E3727">
        <v>982</v>
      </c>
      <c r="F3727" s="3">
        <v>1031.2903308572422</v>
      </c>
    </row>
    <row r="3728" spans="1:10">
      <c r="A3728">
        <v>10</v>
      </c>
      <c r="B3728">
        <v>-90.933999999999997</v>
      </c>
      <c r="C3728">
        <v>7574</v>
      </c>
      <c r="D3728">
        <v>1994000</v>
      </c>
      <c r="E3728">
        <v>1093</v>
      </c>
      <c r="F3728" s="3">
        <v>1061.5021344918036</v>
      </c>
    </row>
    <row r="3729" spans="1:6">
      <c r="A3729">
        <v>11</v>
      </c>
      <c r="B3729">
        <v>-90.823999999999998</v>
      </c>
      <c r="C3729">
        <v>7574</v>
      </c>
      <c r="D3729">
        <v>1994000</v>
      </c>
      <c r="E3729">
        <v>1103</v>
      </c>
      <c r="F3729" s="3">
        <v>1095.9939066437421</v>
      </c>
    </row>
    <row r="3730" spans="1:6">
      <c r="A3730">
        <v>12</v>
      </c>
      <c r="B3730">
        <v>-90.709000000000003</v>
      </c>
      <c r="C3730">
        <v>7574</v>
      </c>
      <c r="D3730">
        <v>1994000</v>
      </c>
      <c r="E3730">
        <v>1123</v>
      </c>
      <c r="F3730" s="3">
        <v>1136.258953104091</v>
      </c>
    </row>
    <row r="3731" spans="1:6">
      <c r="A3731">
        <v>13</v>
      </c>
      <c r="B3731">
        <v>-90.594999999999999</v>
      </c>
      <c r="C3731">
        <v>7574</v>
      </c>
      <c r="D3731">
        <v>1994000</v>
      </c>
      <c r="E3731">
        <v>1177</v>
      </c>
      <c r="F3731" s="3">
        <v>1177.3374977888341</v>
      </c>
    </row>
    <row r="3732" spans="1:6">
      <c r="A3732">
        <v>14</v>
      </c>
      <c r="B3732">
        <v>-90.486999999999995</v>
      </c>
      <c r="C3732">
        <v>7574</v>
      </c>
      <c r="D3732">
        <v>1994000</v>
      </c>
      <c r="E3732">
        <v>1195</v>
      </c>
      <c r="F3732" s="3">
        <v>1213.5100871388247</v>
      </c>
    </row>
    <row r="3733" spans="1:6">
      <c r="A3733">
        <v>15</v>
      </c>
      <c r="B3733">
        <v>-90.372</v>
      </c>
      <c r="C3733">
        <v>7574</v>
      </c>
      <c r="D3733">
        <v>1994000</v>
      </c>
      <c r="E3733">
        <v>1279</v>
      </c>
      <c r="F3733" s="3">
        <v>1244.6538989219762</v>
      </c>
    </row>
    <row r="3734" spans="1:6">
      <c r="A3734">
        <v>16</v>
      </c>
      <c r="B3734">
        <v>-90.256</v>
      </c>
      <c r="C3734">
        <v>7574</v>
      </c>
      <c r="D3734">
        <v>1994000</v>
      </c>
      <c r="E3734">
        <v>1232</v>
      </c>
      <c r="F3734" s="3">
        <v>1264.3672557079442</v>
      </c>
    </row>
    <row r="3735" spans="1:6">
      <c r="A3735">
        <v>17</v>
      </c>
      <c r="B3735">
        <v>-90.14</v>
      </c>
      <c r="C3735">
        <v>7574</v>
      </c>
      <c r="D3735">
        <v>1994000</v>
      </c>
      <c r="E3735">
        <v>1297</v>
      </c>
      <c r="F3735" s="3">
        <v>1269.952054666333</v>
      </c>
    </row>
    <row r="3736" spans="1:6">
      <c r="A3736">
        <v>18</v>
      </c>
      <c r="B3736">
        <v>-90.025000000000006</v>
      </c>
      <c r="C3736">
        <v>7574</v>
      </c>
      <c r="D3736">
        <v>1994000</v>
      </c>
      <c r="E3736">
        <v>1291</v>
      </c>
      <c r="F3736" s="3">
        <v>1261.5713744919121</v>
      </c>
    </row>
    <row r="3737" spans="1:6">
      <c r="A3737">
        <v>19</v>
      </c>
      <c r="B3737">
        <v>-89.918999999999997</v>
      </c>
      <c r="C3737">
        <v>7574</v>
      </c>
      <c r="D3737">
        <v>1994000</v>
      </c>
      <c r="E3737">
        <v>1244</v>
      </c>
      <c r="F3737" s="3">
        <v>1243.5940593579567</v>
      </c>
    </row>
    <row r="3738" spans="1:6">
      <c r="A3738">
        <v>20</v>
      </c>
      <c r="B3738">
        <v>-89.805999999999997</v>
      </c>
      <c r="C3738">
        <v>7574</v>
      </c>
      <c r="D3738">
        <v>1994000</v>
      </c>
      <c r="E3738">
        <v>1161</v>
      </c>
      <c r="F3738" s="3">
        <v>1217.2329153042758</v>
      </c>
    </row>
    <row r="3739" spans="1:6">
      <c r="A3739">
        <v>21</v>
      </c>
      <c r="B3739">
        <v>-89.691000000000003</v>
      </c>
      <c r="C3739">
        <v>7574</v>
      </c>
      <c r="D3739">
        <v>1994000</v>
      </c>
      <c r="E3739">
        <v>1208</v>
      </c>
      <c r="F3739" s="3">
        <v>1187.2766754041299</v>
      </c>
    </row>
    <row r="3740" spans="1:6">
      <c r="A3740">
        <v>22</v>
      </c>
      <c r="B3740">
        <v>-89.576999999999998</v>
      </c>
      <c r="C3740">
        <v>7574</v>
      </c>
      <c r="D3740">
        <v>1994000</v>
      </c>
      <c r="E3740">
        <v>1146</v>
      </c>
      <c r="F3740" s="3">
        <v>1158.6959294569565</v>
      </c>
    </row>
    <row r="3741" spans="1:6">
      <c r="A3741">
        <v>23</v>
      </c>
      <c r="B3741">
        <v>-89.457999999999998</v>
      </c>
      <c r="C3741">
        <v>7574</v>
      </c>
      <c r="D3741">
        <v>1994000</v>
      </c>
      <c r="E3741">
        <v>1134</v>
      </c>
      <c r="F3741" s="3">
        <v>1133.3927081862837</v>
      </c>
    </row>
    <row r="3742" spans="1:6">
      <c r="A3742">
        <v>24</v>
      </c>
      <c r="B3742">
        <v>-89.341999999999999</v>
      </c>
      <c r="C3742">
        <v>7574</v>
      </c>
      <c r="D3742">
        <v>1994000</v>
      </c>
      <c r="E3742">
        <v>1112</v>
      </c>
      <c r="F3742" s="3">
        <v>1114.9158970132737</v>
      </c>
    </row>
    <row r="3743" spans="1:6">
      <c r="A3743">
        <v>25</v>
      </c>
      <c r="B3743">
        <v>-89.234999999999999</v>
      </c>
      <c r="C3743">
        <v>7574</v>
      </c>
      <c r="D3743">
        <v>1994000</v>
      </c>
      <c r="E3743">
        <v>1097</v>
      </c>
      <c r="F3743" s="3">
        <v>1103.5546976610856</v>
      </c>
    </row>
    <row r="3744" spans="1:6">
      <c r="A3744">
        <v>26</v>
      </c>
      <c r="B3744">
        <v>-89.13</v>
      </c>
      <c r="C3744">
        <v>7574</v>
      </c>
      <c r="D3744">
        <v>1994000</v>
      </c>
      <c r="E3744">
        <v>1139</v>
      </c>
      <c r="F3744" s="3">
        <v>1097.1734560057787</v>
      </c>
    </row>
    <row r="3745" spans="1:6">
      <c r="A3745">
        <v>27</v>
      </c>
      <c r="B3745">
        <v>-89.016000000000005</v>
      </c>
      <c r="C3745">
        <v>7574</v>
      </c>
      <c r="D3745">
        <v>1994000</v>
      </c>
      <c r="E3745">
        <v>1176</v>
      </c>
      <c r="F3745" s="3">
        <v>1094.5547350480933</v>
      </c>
    </row>
    <row r="3746" spans="1:6">
      <c r="A3746">
        <v>28</v>
      </c>
      <c r="B3746">
        <v>-88.896000000000001</v>
      </c>
      <c r="C3746">
        <v>7574</v>
      </c>
      <c r="D3746">
        <v>1994000</v>
      </c>
      <c r="E3746">
        <v>1080</v>
      </c>
      <c r="F3746" s="3">
        <v>1095.3191906271313</v>
      </c>
    </row>
    <row r="3747" spans="1:6">
      <c r="A3747">
        <v>29</v>
      </c>
      <c r="B3747">
        <v>-88.790999999999997</v>
      </c>
      <c r="C3747">
        <v>7574</v>
      </c>
      <c r="D3747">
        <v>1994000</v>
      </c>
      <c r="E3747">
        <v>1058</v>
      </c>
      <c r="F3747" s="3">
        <v>1097.9602078568962</v>
      </c>
    </row>
    <row r="3748" spans="1:6">
      <c r="A3748">
        <v>30</v>
      </c>
      <c r="B3748">
        <v>-88.671999999999997</v>
      </c>
      <c r="C3748">
        <v>7574</v>
      </c>
      <c r="D3748">
        <v>1994000</v>
      </c>
      <c r="E3748">
        <v>1075</v>
      </c>
      <c r="F3748" s="3">
        <v>1102.3111599074321</v>
      </c>
    </row>
    <row r="3749" spans="1:6">
      <c r="A3749">
        <v>31</v>
      </c>
      <c r="B3749">
        <v>-88.56</v>
      </c>
      <c r="C3749">
        <v>7574</v>
      </c>
      <c r="D3749">
        <v>1994000</v>
      </c>
      <c r="E3749">
        <v>1090</v>
      </c>
    </row>
    <row r="3750" spans="1:6">
      <c r="A3750">
        <v>32</v>
      </c>
      <c r="B3750">
        <v>-88.451999999999998</v>
      </c>
      <c r="C3750">
        <v>7574</v>
      </c>
      <c r="D3750">
        <v>1994000</v>
      </c>
      <c r="E3750">
        <v>1115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297</v>
      </c>
    </row>
    <row r="3756" spans="1:6">
      <c r="A3756" t="s">
        <v>27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289</v>
      </c>
    </row>
    <row r="3760" spans="1:6">
      <c r="A3760" t="s">
        <v>138</v>
      </c>
    </row>
    <row r="3761" spans="1:10">
      <c r="A3761" t="s">
        <v>290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59</v>
      </c>
      <c r="B3768" t="s">
        <v>38</v>
      </c>
      <c r="C3768" t="s">
        <v>41</v>
      </c>
      <c r="D3768" t="s">
        <v>58</v>
      </c>
      <c r="E3768" t="s">
        <v>57</v>
      </c>
      <c r="F3768" t="s">
        <v>78</v>
      </c>
    </row>
    <row r="3769" spans="1:10">
      <c r="A3769">
        <v>1</v>
      </c>
      <c r="B3769">
        <v>-91.947999999999993</v>
      </c>
      <c r="C3769">
        <v>7556</v>
      </c>
      <c r="D3769">
        <v>1994000</v>
      </c>
      <c r="E3769">
        <v>826</v>
      </c>
      <c r="J3769" t="s">
        <v>306</v>
      </c>
    </row>
    <row r="3770" spans="1:10">
      <c r="A3770">
        <v>2</v>
      </c>
      <c r="B3770">
        <v>-91.838999999999999</v>
      </c>
      <c r="C3770">
        <v>7556</v>
      </c>
      <c r="D3770">
        <v>1994000</v>
      </c>
      <c r="E3770">
        <v>906</v>
      </c>
    </row>
    <row r="3771" spans="1:10">
      <c r="A3771">
        <v>3</v>
      </c>
      <c r="B3771">
        <v>-91.724000000000004</v>
      </c>
      <c r="C3771">
        <v>7556</v>
      </c>
      <c r="D3771">
        <v>1994000</v>
      </c>
      <c r="E3771">
        <v>879</v>
      </c>
    </row>
    <row r="3772" spans="1:10">
      <c r="A3772">
        <v>4</v>
      </c>
      <c r="B3772">
        <v>-91.611999999999995</v>
      </c>
      <c r="C3772">
        <v>7556</v>
      </c>
      <c r="D3772">
        <v>1994000</v>
      </c>
      <c r="E3772">
        <v>903</v>
      </c>
    </row>
    <row r="3773" spans="1:10">
      <c r="A3773">
        <v>5</v>
      </c>
      <c r="B3773">
        <v>-91.5</v>
      </c>
      <c r="C3773">
        <v>7556</v>
      </c>
      <c r="D3773">
        <v>1994000</v>
      </c>
      <c r="E3773">
        <v>933</v>
      </c>
      <c r="F3773" s="3">
        <v>965.11192728684114</v>
      </c>
    </row>
    <row r="3774" spans="1:10">
      <c r="A3774">
        <v>6</v>
      </c>
      <c r="B3774">
        <v>-91.394000000000005</v>
      </c>
      <c r="C3774">
        <v>7556</v>
      </c>
      <c r="D3774">
        <v>1994000</v>
      </c>
      <c r="E3774">
        <v>988</v>
      </c>
      <c r="F3774" s="3">
        <v>978.2472386958475</v>
      </c>
    </row>
    <row r="3775" spans="1:10">
      <c r="A3775">
        <v>7</v>
      </c>
      <c r="B3775">
        <v>-91.281000000000006</v>
      </c>
      <c r="C3775">
        <v>7556</v>
      </c>
      <c r="D3775">
        <v>1994000</v>
      </c>
      <c r="E3775">
        <v>993</v>
      </c>
      <c r="F3775" s="3">
        <v>995.12024151692015</v>
      </c>
    </row>
    <row r="3776" spans="1:10">
      <c r="A3776">
        <v>8</v>
      </c>
      <c r="B3776">
        <v>-91.165000000000006</v>
      </c>
      <c r="C3776">
        <v>7556</v>
      </c>
      <c r="D3776">
        <v>1994000</v>
      </c>
      <c r="E3776">
        <v>1087</v>
      </c>
      <c r="F3776" s="3">
        <v>1015.7838788195692</v>
      </c>
    </row>
    <row r="3777" spans="1:6">
      <c r="A3777">
        <v>9</v>
      </c>
      <c r="B3777">
        <v>-91.049000000000007</v>
      </c>
      <c r="C3777">
        <v>7556</v>
      </c>
      <c r="D3777">
        <v>1994000</v>
      </c>
      <c r="E3777">
        <v>1033</v>
      </c>
      <c r="F3777" s="3">
        <v>1039.8281758375783</v>
      </c>
    </row>
    <row r="3778" spans="1:6">
      <c r="A3778">
        <v>10</v>
      </c>
      <c r="B3778">
        <v>-90.933999999999997</v>
      </c>
      <c r="C3778">
        <v>7556</v>
      </c>
      <c r="D3778">
        <v>1994000</v>
      </c>
      <c r="E3778">
        <v>1098</v>
      </c>
      <c r="F3778" s="3">
        <v>1066.6140585002111</v>
      </c>
    </row>
    <row r="3779" spans="1:6">
      <c r="A3779">
        <v>11</v>
      </c>
      <c r="B3779">
        <v>-90.823999999999998</v>
      </c>
      <c r="C3779">
        <v>7556</v>
      </c>
      <c r="D3779">
        <v>1994000</v>
      </c>
      <c r="E3779">
        <v>1041</v>
      </c>
      <c r="F3779" s="3">
        <v>1094.2200783998915</v>
      </c>
    </row>
    <row r="3780" spans="1:6">
      <c r="A3780">
        <v>12</v>
      </c>
      <c r="B3780">
        <v>-90.709000000000003</v>
      </c>
      <c r="C3780">
        <v>7556</v>
      </c>
      <c r="D3780">
        <v>1994000</v>
      </c>
      <c r="E3780">
        <v>1059</v>
      </c>
      <c r="F3780" s="3">
        <v>1123.9336217005023</v>
      </c>
    </row>
    <row r="3781" spans="1:6">
      <c r="A3781">
        <v>13</v>
      </c>
      <c r="B3781">
        <v>-90.594999999999999</v>
      </c>
      <c r="C3781">
        <v>7556</v>
      </c>
      <c r="D3781">
        <v>1994000</v>
      </c>
      <c r="E3781">
        <v>1165</v>
      </c>
      <c r="F3781" s="3">
        <v>1152.6630263209522</v>
      </c>
    </row>
    <row r="3782" spans="1:6">
      <c r="A3782">
        <v>14</v>
      </c>
      <c r="B3782">
        <v>-90.486999999999995</v>
      </c>
      <c r="C3782">
        <v>7556</v>
      </c>
      <c r="D3782">
        <v>1994000</v>
      </c>
      <c r="E3782">
        <v>1190</v>
      </c>
      <c r="F3782" s="3">
        <v>1177.5768285170698</v>
      </c>
    </row>
    <row r="3783" spans="1:6">
      <c r="A3783">
        <v>15</v>
      </c>
      <c r="B3783">
        <v>-90.372</v>
      </c>
      <c r="C3783">
        <v>7556</v>
      </c>
      <c r="D3783">
        <v>1994000</v>
      </c>
      <c r="E3783">
        <v>1232</v>
      </c>
      <c r="F3783" s="3">
        <v>1199.8880359349878</v>
      </c>
    </row>
    <row r="3784" spans="1:6">
      <c r="A3784">
        <v>16</v>
      </c>
      <c r="B3784">
        <v>-90.256</v>
      </c>
      <c r="C3784">
        <v>7556</v>
      </c>
      <c r="D3784">
        <v>1994000</v>
      </c>
      <c r="E3784">
        <v>1263</v>
      </c>
      <c r="F3784" s="3">
        <v>1216.3860830482101</v>
      </c>
    </row>
    <row r="3785" spans="1:6">
      <c r="A3785">
        <v>17</v>
      </c>
      <c r="B3785">
        <v>-90.14</v>
      </c>
      <c r="C3785">
        <v>7556</v>
      </c>
      <c r="D3785">
        <v>1994000</v>
      </c>
      <c r="E3785">
        <v>1225</v>
      </c>
      <c r="F3785" s="3">
        <v>1225.6949895514474</v>
      </c>
    </row>
    <row r="3786" spans="1:6">
      <c r="A3786">
        <v>18</v>
      </c>
      <c r="B3786">
        <v>-90.025000000000006</v>
      </c>
      <c r="C3786">
        <v>7556</v>
      </c>
      <c r="D3786">
        <v>1994000</v>
      </c>
      <c r="E3786">
        <v>1195</v>
      </c>
      <c r="F3786" s="3">
        <v>1227.3532804859417</v>
      </c>
    </row>
    <row r="3787" spans="1:6">
      <c r="A3787">
        <v>19</v>
      </c>
      <c r="B3787">
        <v>-89.918999999999997</v>
      </c>
      <c r="C3787">
        <v>7556</v>
      </c>
      <c r="D3787">
        <v>1994000</v>
      </c>
      <c r="E3787">
        <v>1240</v>
      </c>
      <c r="F3787" s="3">
        <v>1222.4249096549993</v>
      </c>
    </row>
    <row r="3788" spans="1:6">
      <c r="A3788">
        <v>20</v>
      </c>
      <c r="B3788">
        <v>-89.805999999999997</v>
      </c>
      <c r="C3788">
        <v>7556</v>
      </c>
      <c r="D3788">
        <v>1994000</v>
      </c>
      <c r="E3788">
        <v>1176</v>
      </c>
      <c r="F3788" s="3">
        <v>1211.1948563642204</v>
      </c>
    </row>
    <row r="3789" spans="1:6">
      <c r="A3789">
        <v>21</v>
      </c>
      <c r="B3789">
        <v>-89.691000000000003</v>
      </c>
      <c r="C3789">
        <v>7556</v>
      </c>
      <c r="D3789">
        <v>1994000</v>
      </c>
      <c r="E3789">
        <v>1169</v>
      </c>
      <c r="F3789" s="3">
        <v>1194.8445091875089</v>
      </c>
    </row>
    <row r="3790" spans="1:6">
      <c r="A3790">
        <v>22</v>
      </c>
      <c r="B3790">
        <v>-89.576999999999998</v>
      </c>
      <c r="C3790">
        <v>7556</v>
      </c>
      <c r="D3790">
        <v>1994000</v>
      </c>
      <c r="E3790">
        <v>1204</v>
      </c>
      <c r="F3790" s="3">
        <v>1175.4900822774277</v>
      </c>
    </row>
    <row r="3791" spans="1:6">
      <c r="A3791">
        <v>23</v>
      </c>
      <c r="B3791">
        <v>-89.457999999999998</v>
      </c>
      <c r="C3791">
        <v>7556</v>
      </c>
      <c r="D3791">
        <v>1994000</v>
      </c>
      <c r="E3791">
        <v>1179</v>
      </c>
      <c r="F3791" s="3">
        <v>1153.9267504130826</v>
      </c>
    </row>
    <row r="3792" spans="1:6">
      <c r="A3792">
        <v>24</v>
      </c>
      <c r="B3792">
        <v>-89.341999999999999</v>
      </c>
      <c r="C3792">
        <v>7556</v>
      </c>
      <c r="D3792">
        <v>1994000</v>
      </c>
      <c r="E3792">
        <v>1128</v>
      </c>
      <c r="F3792" s="3">
        <v>1133.360020307681</v>
      </c>
    </row>
    <row r="3793" spans="1:6">
      <c r="A3793">
        <v>25</v>
      </c>
      <c r="B3793">
        <v>-89.234999999999999</v>
      </c>
      <c r="C3793">
        <v>7556</v>
      </c>
      <c r="D3793">
        <v>1994000</v>
      </c>
      <c r="E3793">
        <v>1101</v>
      </c>
      <c r="F3793" s="3">
        <v>1116.0249380686148</v>
      </c>
    </row>
    <row r="3794" spans="1:6">
      <c r="A3794">
        <v>26</v>
      </c>
      <c r="B3794">
        <v>-89.13</v>
      </c>
      <c r="C3794">
        <v>7556</v>
      </c>
      <c r="D3794">
        <v>1994000</v>
      </c>
      <c r="E3794">
        <v>1116</v>
      </c>
      <c r="F3794" s="3">
        <v>1101.3123211335444</v>
      </c>
    </row>
    <row r="3795" spans="1:6">
      <c r="A3795">
        <v>27</v>
      </c>
      <c r="B3795">
        <v>-89.016000000000005</v>
      </c>
      <c r="C3795">
        <v>7556</v>
      </c>
      <c r="D3795">
        <v>1994000</v>
      </c>
      <c r="E3795">
        <v>1053</v>
      </c>
      <c r="F3795" s="3">
        <v>1088.3888957329664</v>
      </c>
    </row>
    <row r="3796" spans="1:6">
      <c r="A3796">
        <v>28</v>
      </c>
      <c r="B3796">
        <v>-88.896000000000001</v>
      </c>
      <c r="C3796">
        <v>7556</v>
      </c>
      <c r="D3796">
        <v>1994000</v>
      </c>
      <c r="E3796">
        <v>1100</v>
      </c>
      <c r="F3796" s="3">
        <v>1078.3570401435777</v>
      </c>
    </row>
    <row r="3797" spans="1:6">
      <c r="A3797">
        <v>29</v>
      </c>
      <c r="B3797">
        <v>-88.790999999999997</v>
      </c>
      <c r="C3797">
        <v>7556</v>
      </c>
      <c r="D3797">
        <v>1994000</v>
      </c>
      <c r="E3797">
        <v>1136</v>
      </c>
      <c r="F3797" s="3">
        <v>1072.4323901203397</v>
      </c>
    </row>
    <row r="3798" spans="1:6">
      <c r="A3798">
        <v>30</v>
      </c>
      <c r="B3798">
        <v>-88.671999999999997</v>
      </c>
      <c r="C3798">
        <v>7556</v>
      </c>
      <c r="D3798">
        <v>1994000</v>
      </c>
      <c r="E3798">
        <v>1019</v>
      </c>
      <c r="F3798" s="3">
        <v>1068.5513949818526</v>
      </c>
    </row>
    <row r="3799" spans="1:6">
      <c r="A3799">
        <v>31</v>
      </c>
      <c r="B3799">
        <v>-88.56</v>
      </c>
      <c r="C3799">
        <v>7556</v>
      </c>
      <c r="D3799">
        <v>1994000</v>
      </c>
      <c r="E3799">
        <v>1040</v>
      </c>
    </row>
    <row r="3800" spans="1:6">
      <c r="A3800">
        <v>32</v>
      </c>
      <c r="B3800">
        <v>-88.451999999999998</v>
      </c>
      <c r="C3800">
        <v>7556</v>
      </c>
      <c r="D3800">
        <v>1994000</v>
      </c>
      <c r="E3800">
        <v>1166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307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255</v>
      </c>
    </row>
    <row r="3810" spans="1:10">
      <c r="A3810" t="s">
        <v>308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59</v>
      </c>
      <c r="B3818" t="s">
        <v>38</v>
      </c>
      <c r="C3818" t="s">
        <v>41</v>
      </c>
      <c r="D3818" t="s">
        <v>58</v>
      </c>
      <c r="E3818" t="s">
        <v>57</v>
      </c>
      <c r="F3818" t="s">
        <v>78</v>
      </c>
    </row>
    <row r="3819" spans="1:10">
      <c r="A3819">
        <v>1</v>
      </c>
      <c r="B3819">
        <v>-91.947999999999993</v>
      </c>
      <c r="C3819">
        <v>4684</v>
      </c>
      <c r="D3819">
        <v>1247000</v>
      </c>
      <c r="E3819">
        <v>499</v>
      </c>
      <c r="J3819" t="s">
        <v>311</v>
      </c>
    </row>
    <row r="3820" spans="1:10">
      <c r="A3820">
        <v>2</v>
      </c>
      <c r="B3820">
        <v>-91.838999999999999</v>
      </c>
      <c r="C3820">
        <v>4684</v>
      </c>
      <c r="D3820">
        <v>1247000</v>
      </c>
      <c r="E3820">
        <v>517</v>
      </c>
    </row>
    <row r="3821" spans="1:10">
      <c r="A3821">
        <v>3</v>
      </c>
      <c r="B3821">
        <v>-91.724000000000004</v>
      </c>
      <c r="C3821">
        <v>4684</v>
      </c>
      <c r="D3821">
        <v>1247000</v>
      </c>
      <c r="E3821">
        <v>520</v>
      </c>
    </row>
    <row r="3822" spans="1:10">
      <c r="A3822">
        <v>4</v>
      </c>
      <c r="B3822">
        <v>-91.611999999999995</v>
      </c>
      <c r="C3822">
        <v>4684</v>
      </c>
      <c r="D3822">
        <v>1247000</v>
      </c>
      <c r="E3822">
        <v>549</v>
      </c>
    </row>
    <row r="3823" spans="1:10">
      <c r="A3823">
        <v>5</v>
      </c>
      <c r="B3823">
        <v>-91.5</v>
      </c>
      <c r="C3823">
        <v>4684</v>
      </c>
      <c r="D3823">
        <v>1247000</v>
      </c>
      <c r="E3823">
        <v>562</v>
      </c>
      <c r="F3823" s="3">
        <v>568.81699168581656</v>
      </c>
    </row>
    <row r="3824" spans="1:10">
      <c r="A3824">
        <v>6</v>
      </c>
      <c r="B3824">
        <v>-91.394000000000005</v>
      </c>
      <c r="C3824">
        <v>4684</v>
      </c>
      <c r="D3824">
        <v>1247000</v>
      </c>
      <c r="E3824">
        <v>594</v>
      </c>
      <c r="F3824" s="3">
        <v>575.0283614196519</v>
      </c>
    </row>
    <row r="3825" spans="1:6">
      <c r="A3825">
        <v>7</v>
      </c>
      <c r="B3825">
        <v>-91.281000000000006</v>
      </c>
      <c r="C3825">
        <v>4684</v>
      </c>
      <c r="D3825">
        <v>1247000</v>
      </c>
      <c r="E3825">
        <v>584</v>
      </c>
      <c r="F3825" s="3">
        <v>583.74826950722013</v>
      </c>
    </row>
    <row r="3826" spans="1:6">
      <c r="A3826">
        <v>8</v>
      </c>
      <c r="B3826">
        <v>-91.165000000000006</v>
      </c>
      <c r="C3826">
        <v>4684</v>
      </c>
      <c r="D3826">
        <v>1247000</v>
      </c>
      <c r="E3826">
        <v>636</v>
      </c>
      <c r="F3826" s="3">
        <v>596.04790223254599</v>
      </c>
    </row>
    <row r="3827" spans="1:6">
      <c r="A3827">
        <v>9</v>
      </c>
      <c r="B3827">
        <v>-91.049000000000007</v>
      </c>
      <c r="C3827">
        <v>4684</v>
      </c>
      <c r="D3827">
        <v>1247000</v>
      </c>
      <c r="E3827">
        <v>554</v>
      </c>
      <c r="F3827" s="3">
        <v>612.90338346470742</v>
      </c>
    </row>
    <row r="3828" spans="1:6">
      <c r="A3828">
        <v>10</v>
      </c>
      <c r="B3828">
        <v>-90.933999999999997</v>
      </c>
      <c r="C3828">
        <v>4684</v>
      </c>
      <c r="D3828">
        <v>1247000</v>
      </c>
      <c r="E3828">
        <v>650</v>
      </c>
      <c r="F3828" s="3">
        <v>634.88932071035322</v>
      </c>
    </row>
    <row r="3829" spans="1:6">
      <c r="A3829">
        <v>11</v>
      </c>
      <c r="B3829">
        <v>-90.823999999999998</v>
      </c>
      <c r="C3829">
        <v>4684</v>
      </c>
      <c r="D3829">
        <v>1247000</v>
      </c>
      <c r="E3829">
        <v>620</v>
      </c>
      <c r="F3829" s="3">
        <v>660.72995711324074</v>
      </c>
    </row>
    <row r="3830" spans="1:6">
      <c r="A3830">
        <v>12</v>
      </c>
      <c r="B3830">
        <v>-90.709000000000003</v>
      </c>
      <c r="C3830">
        <v>4684</v>
      </c>
      <c r="D3830">
        <v>1247000</v>
      </c>
      <c r="E3830">
        <v>713</v>
      </c>
      <c r="F3830" s="3">
        <v>691.37369979450534</v>
      </c>
    </row>
    <row r="3831" spans="1:6">
      <c r="A3831">
        <v>13</v>
      </c>
      <c r="B3831">
        <v>-90.594999999999999</v>
      </c>
      <c r="C3831">
        <v>4684</v>
      </c>
      <c r="D3831">
        <v>1247000</v>
      </c>
      <c r="E3831">
        <v>744</v>
      </c>
      <c r="F3831" s="3">
        <v>722.5679559852889</v>
      </c>
    </row>
    <row r="3832" spans="1:6">
      <c r="A3832">
        <v>14</v>
      </c>
      <c r="B3832">
        <v>-90.486999999999995</v>
      </c>
      <c r="C3832">
        <v>4684</v>
      </c>
      <c r="D3832">
        <v>1247000</v>
      </c>
      <c r="E3832">
        <v>779</v>
      </c>
      <c r="F3832" s="3">
        <v>749.29762043382948</v>
      </c>
    </row>
    <row r="3833" spans="1:6">
      <c r="A3833">
        <v>15</v>
      </c>
      <c r="B3833">
        <v>-90.372</v>
      </c>
      <c r="C3833">
        <v>4684</v>
      </c>
      <c r="D3833">
        <v>1247000</v>
      </c>
      <c r="E3833">
        <v>757</v>
      </c>
      <c r="F3833" s="3">
        <v>770.69248569854585</v>
      </c>
    </row>
    <row r="3834" spans="1:6">
      <c r="A3834">
        <v>16</v>
      </c>
      <c r="B3834">
        <v>-90.256</v>
      </c>
      <c r="C3834">
        <v>4684</v>
      </c>
      <c r="D3834">
        <v>1247000</v>
      </c>
      <c r="E3834">
        <v>781</v>
      </c>
      <c r="F3834" s="3">
        <v>781.56298657372406</v>
      </c>
    </row>
    <row r="3835" spans="1:6">
      <c r="A3835">
        <v>17</v>
      </c>
      <c r="B3835">
        <v>-90.14</v>
      </c>
      <c r="C3835">
        <v>4684</v>
      </c>
      <c r="D3835">
        <v>1247000</v>
      </c>
      <c r="E3835">
        <v>766</v>
      </c>
      <c r="F3835" s="3">
        <v>780.26719209668818</v>
      </c>
    </row>
    <row r="3836" spans="1:6">
      <c r="A3836">
        <v>18</v>
      </c>
      <c r="B3836">
        <v>-90.025000000000006</v>
      </c>
      <c r="C3836">
        <v>4684</v>
      </c>
      <c r="D3836">
        <v>1247000</v>
      </c>
      <c r="E3836">
        <v>774</v>
      </c>
      <c r="F3836" s="3">
        <v>768.04656536504683</v>
      </c>
    </row>
    <row r="3837" spans="1:6">
      <c r="A3837">
        <v>19</v>
      </c>
      <c r="B3837">
        <v>-89.918999999999997</v>
      </c>
      <c r="C3837">
        <v>4684</v>
      </c>
      <c r="D3837">
        <v>1247000</v>
      </c>
      <c r="E3837">
        <v>734</v>
      </c>
      <c r="F3837" s="3">
        <v>749.83939356537542</v>
      </c>
    </row>
    <row r="3838" spans="1:6">
      <c r="A3838">
        <v>20</v>
      </c>
      <c r="B3838">
        <v>-89.805999999999997</v>
      </c>
      <c r="C3838">
        <v>4684</v>
      </c>
      <c r="D3838">
        <v>1247000</v>
      </c>
      <c r="E3838">
        <v>708</v>
      </c>
      <c r="F3838" s="3">
        <v>726.91396586959127</v>
      </c>
    </row>
    <row r="3839" spans="1:6">
      <c r="A3839">
        <v>21</v>
      </c>
      <c r="B3839">
        <v>-89.691000000000003</v>
      </c>
      <c r="C3839">
        <v>4684</v>
      </c>
      <c r="D3839">
        <v>1247000</v>
      </c>
      <c r="E3839">
        <v>714</v>
      </c>
      <c r="F3839" s="3">
        <v>703.83290894568472</v>
      </c>
    </row>
    <row r="3840" spans="1:6">
      <c r="A3840">
        <v>22</v>
      </c>
      <c r="B3840">
        <v>-89.576999999999998</v>
      </c>
      <c r="C3840">
        <v>4684</v>
      </c>
      <c r="D3840">
        <v>1247000</v>
      </c>
      <c r="E3840">
        <v>715</v>
      </c>
      <c r="F3840" s="3">
        <v>684.27060156860898</v>
      </c>
    </row>
    <row r="3841" spans="1:6">
      <c r="A3841">
        <v>23</v>
      </c>
      <c r="B3841">
        <v>-89.457999999999998</v>
      </c>
      <c r="C3841">
        <v>4684</v>
      </c>
      <c r="D3841">
        <v>1247000</v>
      </c>
      <c r="E3841">
        <v>701</v>
      </c>
      <c r="F3841" s="3">
        <v>669.12439630211304</v>
      </c>
    </row>
    <row r="3842" spans="1:6">
      <c r="A3842">
        <v>24</v>
      </c>
      <c r="B3842">
        <v>-89.341999999999999</v>
      </c>
      <c r="C3842">
        <v>4684</v>
      </c>
      <c r="D3842">
        <v>1247000</v>
      </c>
      <c r="E3842">
        <v>639</v>
      </c>
      <c r="F3842" s="3">
        <v>659.80893668575845</v>
      </c>
    </row>
    <row r="3843" spans="1:6">
      <c r="A3843">
        <v>25</v>
      </c>
      <c r="B3843">
        <v>-89.234999999999999</v>
      </c>
      <c r="C3843">
        <v>4684</v>
      </c>
      <c r="D3843">
        <v>1247000</v>
      </c>
      <c r="E3843">
        <v>648</v>
      </c>
      <c r="F3843" s="3">
        <v>655.36416298433585</v>
      </c>
    </row>
    <row r="3844" spans="1:6">
      <c r="A3844">
        <v>26</v>
      </c>
      <c r="B3844">
        <v>-89.13</v>
      </c>
      <c r="C3844">
        <v>4684</v>
      </c>
      <c r="D3844">
        <v>1247000</v>
      </c>
      <c r="E3844">
        <v>656</v>
      </c>
      <c r="F3844" s="3">
        <v>653.97302268320641</v>
      </c>
    </row>
    <row r="3845" spans="1:6">
      <c r="A3845">
        <v>27</v>
      </c>
      <c r="B3845">
        <v>-89.016000000000005</v>
      </c>
      <c r="C3845">
        <v>4684</v>
      </c>
      <c r="D3845">
        <v>1247000</v>
      </c>
      <c r="E3845">
        <v>625</v>
      </c>
      <c r="F3845" s="3">
        <v>654.76973326543975</v>
      </c>
    </row>
    <row r="3846" spans="1:6">
      <c r="A3846">
        <v>28</v>
      </c>
      <c r="B3846">
        <v>-88.896000000000001</v>
      </c>
      <c r="C3846">
        <v>4684</v>
      </c>
      <c r="D3846">
        <v>1247000</v>
      </c>
      <c r="E3846">
        <v>663</v>
      </c>
      <c r="F3846" s="3">
        <v>657.21679284676327</v>
      </c>
    </row>
    <row r="3847" spans="1:6">
      <c r="A3847">
        <v>29</v>
      </c>
      <c r="B3847">
        <v>-88.790999999999997</v>
      </c>
      <c r="C3847">
        <v>4684</v>
      </c>
      <c r="D3847">
        <v>1247000</v>
      </c>
      <c r="E3847">
        <v>676</v>
      </c>
      <c r="F3847" s="3">
        <v>660.12076066752854</v>
      </c>
    </row>
    <row r="3848" spans="1:6">
      <c r="A3848">
        <v>30</v>
      </c>
      <c r="B3848">
        <v>-88.671999999999997</v>
      </c>
      <c r="C3848">
        <v>4684</v>
      </c>
      <c r="D3848">
        <v>1247000</v>
      </c>
      <c r="E3848">
        <v>632</v>
      </c>
      <c r="F3848" s="3"/>
    </row>
    <row r="3849" spans="1:6">
      <c r="A3849">
        <v>31</v>
      </c>
      <c r="B3849">
        <v>-88.56</v>
      </c>
      <c r="C3849">
        <v>4684</v>
      </c>
      <c r="D3849">
        <v>1247000</v>
      </c>
      <c r="E3849">
        <v>621</v>
      </c>
    </row>
    <row r="3850" spans="1:6">
      <c r="A3850">
        <v>32</v>
      </c>
      <c r="B3850">
        <v>-88.451999999999998</v>
      </c>
      <c r="C3850">
        <v>4684</v>
      </c>
      <c r="D3850">
        <v>1247000</v>
      </c>
      <c r="E3850">
        <v>644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309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255</v>
      </c>
    </row>
    <row r="3860" spans="1:10">
      <c r="A3860" t="s">
        <v>310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59</v>
      </c>
      <c r="B3868" t="s">
        <v>38</v>
      </c>
      <c r="C3868" t="s">
        <v>41</v>
      </c>
      <c r="D3868" t="s">
        <v>58</v>
      </c>
      <c r="E3868" t="s">
        <v>57</v>
      </c>
      <c r="F3868" t="s">
        <v>78</v>
      </c>
    </row>
    <row r="3869" spans="1:10">
      <c r="A3869">
        <v>1</v>
      </c>
      <c r="B3869">
        <v>-91.947999999999993</v>
      </c>
      <c r="C3869">
        <v>4686</v>
      </c>
      <c r="D3869">
        <v>1247000</v>
      </c>
      <c r="E3869">
        <v>495</v>
      </c>
      <c r="J3869" t="s">
        <v>312</v>
      </c>
    </row>
    <row r="3870" spans="1:10">
      <c r="A3870">
        <v>2</v>
      </c>
      <c r="B3870">
        <v>-91.838999999999999</v>
      </c>
      <c r="C3870">
        <v>4686</v>
      </c>
      <c r="D3870">
        <v>1247000</v>
      </c>
      <c r="E3870">
        <v>515</v>
      </c>
    </row>
    <row r="3871" spans="1:10">
      <c r="A3871">
        <v>3</v>
      </c>
      <c r="B3871">
        <v>-91.724000000000004</v>
      </c>
      <c r="C3871">
        <v>4686</v>
      </c>
      <c r="D3871">
        <v>1247000</v>
      </c>
      <c r="E3871">
        <v>487</v>
      </c>
    </row>
    <row r="3872" spans="1:10">
      <c r="A3872">
        <v>4</v>
      </c>
      <c r="B3872">
        <v>-91.611999999999995</v>
      </c>
      <c r="C3872">
        <v>4686</v>
      </c>
      <c r="D3872">
        <v>1247000</v>
      </c>
      <c r="E3872">
        <v>513</v>
      </c>
    </row>
    <row r="3873" spans="1:6">
      <c r="A3873">
        <v>5</v>
      </c>
      <c r="B3873">
        <v>-91.5</v>
      </c>
      <c r="C3873">
        <v>4686</v>
      </c>
      <c r="D3873">
        <v>1247000</v>
      </c>
      <c r="E3873">
        <v>548</v>
      </c>
      <c r="F3873" s="3">
        <v>567.66225056847497</v>
      </c>
    </row>
    <row r="3874" spans="1:6">
      <c r="A3874">
        <v>6</v>
      </c>
      <c r="B3874">
        <v>-91.394000000000005</v>
      </c>
      <c r="C3874">
        <v>4686</v>
      </c>
      <c r="D3874">
        <v>1247000</v>
      </c>
      <c r="E3874">
        <v>608</v>
      </c>
      <c r="F3874" s="3">
        <v>572.35134837829321</v>
      </c>
    </row>
    <row r="3875" spans="1:6">
      <c r="A3875">
        <v>7</v>
      </c>
      <c r="B3875">
        <v>-91.281000000000006</v>
      </c>
      <c r="C3875">
        <v>4686</v>
      </c>
      <c r="D3875">
        <v>1247000</v>
      </c>
      <c r="E3875">
        <v>579</v>
      </c>
      <c r="F3875" s="3">
        <v>578.4279199457967</v>
      </c>
    </row>
    <row r="3876" spans="1:6">
      <c r="A3876">
        <v>8</v>
      </c>
      <c r="B3876">
        <v>-91.165000000000006</v>
      </c>
      <c r="C3876">
        <v>4686</v>
      </c>
      <c r="D3876">
        <v>1247000</v>
      </c>
      <c r="E3876">
        <v>561</v>
      </c>
      <c r="F3876" s="3">
        <v>586.86212063335779</v>
      </c>
    </row>
    <row r="3877" spans="1:6">
      <c r="A3877">
        <v>9</v>
      </c>
      <c r="B3877">
        <v>-91.049000000000007</v>
      </c>
      <c r="C3877">
        <v>4686</v>
      </c>
      <c r="D3877">
        <v>1247000</v>
      </c>
      <c r="E3877">
        <v>579</v>
      </c>
      <c r="F3877" s="3">
        <v>599.0020472588792</v>
      </c>
    </row>
    <row r="3878" spans="1:6">
      <c r="A3878">
        <v>10</v>
      </c>
      <c r="B3878">
        <v>-90.933999999999997</v>
      </c>
      <c r="C3878">
        <v>4686</v>
      </c>
      <c r="D3878">
        <v>1247000</v>
      </c>
      <c r="E3878">
        <v>625</v>
      </c>
      <c r="F3878" s="3">
        <v>616.17621727544088</v>
      </c>
    </row>
    <row r="3879" spans="1:6">
      <c r="A3879">
        <v>11</v>
      </c>
      <c r="B3879">
        <v>-90.823999999999998</v>
      </c>
      <c r="C3879">
        <v>4686</v>
      </c>
      <c r="D3879">
        <v>1247000</v>
      </c>
      <c r="E3879">
        <v>680</v>
      </c>
      <c r="F3879" s="3">
        <v>638.01104492697732</v>
      </c>
    </row>
    <row r="3880" spans="1:6">
      <c r="A3880">
        <v>12</v>
      </c>
      <c r="B3880">
        <v>-90.709000000000003</v>
      </c>
      <c r="C3880">
        <v>4686</v>
      </c>
      <c r="D3880">
        <v>1247000</v>
      </c>
      <c r="E3880">
        <v>658</v>
      </c>
      <c r="F3880" s="3">
        <v>665.40782054886529</v>
      </c>
    </row>
    <row r="3881" spans="1:6">
      <c r="A3881">
        <v>13</v>
      </c>
      <c r="B3881">
        <v>-90.594999999999999</v>
      </c>
      <c r="C3881">
        <v>4686</v>
      </c>
      <c r="D3881">
        <v>1247000</v>
      </c>
      <c r="E3881">
        <v>674</v>
      </c>
      <c r="F3881" s="3">
        <v>693.7959545949567</v>
      </c>
    </row>
    <row r="3882" spans="1:6">
      <c r="A3882">
        <v>14</v>
      </c>
      <c r="B3882">
        <v>-90.486999999999995</v>
      </c>
      <c r="C3882">
        <v>4686</v>
      </c>
      <c r="D3882">
        <v>1247000</v>
      </c>
      <c r="E3882">
        <v>716</v>
      </c>
      <c r="F3882" s="3">
        <v>717.10538670930407</v>
      </c>
    </row>
    <row r="3883" spans="1:6">
      <c r="A3883">
        <v>15</v>
      </c>
      <c r="B3883">
        <v>-90.372</v>
      </c>
      <c r="C3883">
        <v>4686</v>
      </c>
      <c r="D3883">
        <v>1247000</v>
      </c>
      <c r="E3883">
        <v>724</v>
      </c>
      <c r="F3883" s="3">
        <v>732.91242548249249</v>
      </c>
    </row>
    <row r="3884" spans="1:6">
      <c r="A3884">
        <v>16</v>
      </c>
      <c r="B3884">
        <v>-90.256</v>
      </c>
      <c r="C3884">
        <v>4686</v>
      </c>
      <c r="D3884">
        <v>1247000</v>
      </c>
      <c r="E3884">
        <v>739</v>
      </c>
      <c r="F3884" s="3">
        <v>736.11183404907501</v>
      </c>
    </row>
    <row r="3885" spans="1:6">
      <c r="A3885">
        <v>17</v>
      </c>
      <c r="B3885">
        <v>-90.14</v>
      </c>
      <c r="C3885">
        <v>4686</v>
      </c>
      <c r="D3885">
        <v>1247000</v>
      </c>
      <c r="E3885">
        <v>772</v>
      </c>
      <c r="F3885" s="3">
        <v>726.84938479549464</v>
      </c>
    </row>
    <row r="3886" spans="1:6">
      <c r="A3886">
        <v>18</v>
      </c>
      <c r="B3886">
        <v>-90.025000000000006</v>
      </c>
      <c r="C3886">
        <v>4686</v>
      </c>
      <c r="D3886">
        <v>1247000</v>
      </c>
      <c r="E3886">
        <v>698</v>
      </c>
      <c r="F3886" s="3">
        <v>709.28524725374655</v>
      </c>
    </row>
    <row r="3887" spans="1:6">
      <c r="A3887">
        <v>19</v>
      </c>
      <c r="B3887">
        <v>-89.918999999999997</v>
      </c>
      <c r="C3887">
        <v>4686</v>
      </c>
      <c r="D3887">
        <v>1247000</v>
      </c>
      <c r="E3887">
        <v>657</v>
      </c>
      <c r="F3887" s="3">
        <v>690.55659545065487</v>
      </c>
    </row>
    <row r="3888" spans="1:6">
      <c r="A3888">
        <v>20</v>
      </c>
      <c r="B3888">
        <v>-89.805999999999997</v>
      </c>
      <c r="C3888">
        <v>4686</v>
      </c>
      <c r="D3888">
        <v>1247000</v>
      </c>
      <c r="E3888">
        <v>678</v>
      </c>
      <c r="F3888" s="3">
        <v>672.51627188619</v>
      </c>
    </row>
    <row r="3889" spans="1:12">
      <c r="A3889">
        <v>21</v>
      </c>
      <c r="B3889">
        <v>-89.691000000000003</v>
      </c>
      <c r="C3889">
        <v>4686</v>
      </c>
      <c r="D3889">
        <v>1247000</v>
      </c>
      <c r="E3889">
        <v>654</v>
      </c>
      <c r="F3889" s="3">
        <v>659.12345153273861</v>
      </c>
    </row>
    <row r="3890" spans="1:12">
      <c r="A3890">
        <v>22</v>
      </c>
      <c r="B3890">
        <v>-89.576999999999998</v>
      </c>
      <c r="C3890">
        <v>4686</v>
      </c>
      <c r="D3890">
        <v>1247000</v>
      </c>
      <c r="E3890">
        <v>664</v>
      </c>
      <c r="F3890" s="3">
        <v>651.53236598101068</v>
      </c>
    </row>
    <row r="3891" spans="1:12">
      <c r="A3891">
        <v>23</v>
      </c>
      <c r="B3891">
        <v>-89.457999999999998</v>
      </c>
      <c r="C3891">
        <v>4686</v>
      </c>
      <c r="D3891">
        <v>1247000</v>
      </c>
      <c r="E3891">
        <v>661</v>
      </c>
      <c r="F3891" s="3">
        <v>648.70999914172751</v>
      </c>
    </row>
    <row r="3892" spans="1:12">
      <c r="A3892">
        <v>24</v>
      </c>
      <c r="B3892">
        <v>-89.341999999999999</v>
      </c>
      <c r="C3892">
        <v>4686</v>
      </c>
      <c r="D3892">
        <v>1247000</v>
      </c>
      <c r="E3892">
        <v>668</v>
      </c>
      <c r="F3892" s="3">
        <v>649.3958269465644</v>
      </c>
    </row>
    <row r="3893" spans="1:12">
      <c r="A3893">
        <v>25</v>
      </c>
      <c r="B3893">
        <v>-89.234999999999999</v>
      </c>
      <c r="C3893">
        <v>4686</v>
      </c>
      <c r="D3893">
        <v>1247000</v>
      </c>
      <c r="E3893">
        <v>695</v>
      </c>
      <c r="F3893" s="3">
        <v>651.78726161933491</v>
      </c>
    </row>
    <row r="3894" spans="1:12">
      <c r="A3894">
        <v>26</v>
      </c>
      <c r="B3894">
        <v>-89.13</v>
      </c>
      <c r="C3894">
        <v>4686</v>
      </c>
      <c r="D3894">
        <v>1247000</v>
      </c>
      <c r="E3894">
        <v>630</v>
      </c>
      <c r="F3894" s="3">
        <v>654.98799050598677</v>
      </c>
    </row>
    <row r="3895" spans="1:12">
      <c r="A3895">
        <v>27</v>
      </c>
      <c r="B3895">
        <v>-89.016000000000005</v>
      </c>
      <c r="C3895">
        <v>4686</v>
      </c>
      <c r="D3895">
        <v>1247000</v>
      </c>
      <c r="E3895">
        <v>674</v>
      </c>
      <c r="F3895" s="3">
        <v>658.90831590713378</v>
      </c>
      <c r="L3895">
        <f>4900/3600</f>
        <v>1.3611111111111112</v>
      </c>
    </row>
    <row r="3896" spans="1:12">
      <c r="A3896">
        <v>28</v>
      </c>
      <c r="B3896">
        <v>-88.896000000000001</v>
      </c>
      <c r="C3896">
        <v>4686</v>
      </c>
      <c r="D3896">
        <v>1247000</v>
      </c>
      <c r="E3896">
        <v>666</v>
      </c>
      <c r="F3896" s="3">
        <v>663.23630021233578</v>
      </c>
    </row>
    <row r="3897" spans="1:12">
      <c r="A3897">
        <v>29</v>
      </c>
      <c r="B3897">
        <v>-88.790999999999997</v>
      </c>
      <c r="C3897">
        <v>4686</v>
      </c>
      <c r="D3897">
        <v>1247000</v>
      </c>
      <c r="E3897">
        <v>621</v>
      </c>
      <c r="F3897" s="3">
        <v>667.08294030567413</v>
      </c>
    </row>
    <row r="3898" spans="1:12">
      <c r="A3898">
        <v>30</v>
      </c>
      <c r="B3898">
        <v>-88.671999999999997</v>
      </c>
      <c r="C3898">
        <v>4686</v>
      </c>
      <c r="D3898">
        <v>1247000</v>
      </c>
      <c r="E3898">
        <v>645</v>
      </c>
      <c r="F3898" s="3"/>
    </row>
    <row r="3899" spans="1:12">
      <c r="A3899">
        <v>31</v>
      </c>
      <c r="B3899">
        <v>-88.56</v>
      </c>
      <c r="C3899">
        <v>4686</v>
      </c>
      <c r="D3899">
        <v>1247000</v>
      </c>
      <c r="E3899">
        <v>637</v>
      </c>
    </row>
    <row r="3900" spans="1:12">
      <c r="A3900">
        <v>32</v>
      </c>
      <c r="B3900">
        <v>-88.451999999999998</v>
      </c>
      <c r="C3900">
        <v>4686</v>
      </c>
      <c r="D3900">
        <v>1247000</v>
      </c>
      <c r="E3900">
        <v>704</v>
      </c>
    </row>
    <row r="3901" spans="1:12">
      <c r="A3901" t="s">
        <v>0</v>
      </c>
    </row>
    <row r="3902" spans="1:12">
      <c r="A3902" t="s">
        <v>0</v>
      </c>
    </row>
    <row r="3903" spans="1:12">
      <c r="A3903" t="s">
        <v>0</v>
      </c>
    </row>
    <row r="3904" spans="1:12">
      <c r="A3904" t="s">
        <v>0</v>
      </c>
    </row>
    <row r="3905" spans="1:10">
      <c r="A3905" t="s">
        <v>313</v>
      </c>
    </row>
    <row r="3906" spans="1:10">
      <c r="A3906" t="s">
        <v>314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255</v>
      </c>
    </row>
    <row r="3910" spans="1:10">
      <c r="A3910" t="s">
        <v>315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59</v>
      </c>
      <c r="B3918" t="s">
        <v>38</v>
      </c>
      <c r="C3918" t="s">
        <v>41</v>
      </c>
      <c r="D3918" t="s">
        <v>58</v>
      </c>
      <c r="E3918" t="s">
        <v>57</v>
      </c>
      <c r="F3918" t="s">
        <v>78</v>
      </c>
    </row>
    <row r="3919" spans="1:10">
      <c r="A3919">
        <v>1</v>
      </c>
      <c r="B3919">
        <v>-91.947999999999993</v>
      </c>
      <c r="C3919">
        <v>5618</v>
      </c>
      <c r="D3919">
        <v>1500000</v>
      </c>
      <c r="E3919">
        <v>526</v>
      </c>
      <c r="J3919" t="s">
        <v>334</v>
      </c>
    </row>
    <row r="3920" spans="1:10">
      <c r="A3920">
        <v>2</v>
      </c>
      <c r="B3920">
        <v>-91.838999999999999</v>
      </c>
      <c r="C3920">
        <v>5618</v>
      </c>
      <c r="D3920">
        <v>1500000</v>
      </c>
      <c r="E3920">
        <v>643</v>
      </c>
    </row>
    <row r="3921" spans="1:6">
      <c r="A3921">
        <v>3</v>
      </c>
      <c r="B3921">
        <v>-91.724000000000004</v>
      </c>
      <c r="C3921">
        <v>5618</v>
      </c>
      <c r="D3921">
        <v>1500000</v>
      </c>
      <c r="E3921">
        <v>675</v>
      </c>
    </row>
    <row r="3922" spans="1:6">
      <c r="A3922">
        <v>4</v>
      </c>
      <c r="B3922">
        <v>-91.611999999999995</v>
      </c>
      <c r="C3922">
        <v>5618</v>
      </c>
      <c r="D3922">
        <v>1500000</v>
      </c>
      <c r="E3922">
        <v>680</v>
      </c>
    </row>
    <row r="3923" spans="1:6">
      <c r="A3923">
        <v>5</v>
      </c>
      <c r="B3923">
        <v>-91.5</v>
      </c>
      <c r="C3923">
        <v>5618</v>
      </c>
      <c r="D3923">
        <v>1500000</v>
      </c>
      <c r="E3923">
        <v>652</v>
      </c>
      <c r="F3923" s="3">
        <v>674.37193823973462</v>
      </c>
    </row>
    <row r="3924" spans="1:6">
      <c r="A3924">
        <v>6</v>
      </c>
      <c r="B3924">
        <v>-91.394000000000005</v>
      </c>
      <c r="C3924">
        <v>5618</v>
      </c>
      <c r="D3924">
        <v>1500000</v>
      </c>
      <c r="E3924">
        <v>696</v>
      </c>
      <c r="F3924" s="3">
        <v>683.28491928801623</v>
      </c>
    </row>
    <row r="3925" spans="1:6">
      <c r="A3925">
        <v>7</v>
      </c>
      <c r="B3925">
        <v>-91.281000000000006</v>
      </c>
      <c r="C3925">
        <v>5618</v>
      </c>
      <c r="D3925">
        <v>1500000</v>
      </c>
      <c r="E3925">
        <v>698</v>
      </c>
      <c r="F3925" s="3">
        <v>695.73465130831528</v>
      </c>
    </row>
    <row r="3926" spans="1:6">
      <c r="A3926">
        <v>8</v>
      </c>
      <c r="B3926">
        <v>-91.165000000000006</v>
      </c>
      <c r="C3926">
        <v>5618</v>
      </c>
      <c r="D3926">
        <v>1500000</v>
      </c>
      <c r="E3926">
        <v>696</v>
      </c>
      <c r="F3926" s="3">
        <v>713.08746882704747</v>
      </c>
    </row>
    <row r="3927" spans="1:6">
      <c r="A3927">
        <v>9</v>
      </c>
      <c r="B3927">
        <v>-91.049000000000007</v>
      </c>
      <c r="C3927">
        <v>5618</v>
      </c>
      <c r="D3927">
        <v>1500000</v>
      </c>
      <c r="E3927">
        <v>784</v>
      </c>
      <c r="F3927" s="3">
        <v>736.45902118418849</v>
      </c>
    </row>
    <row r="3928" spans="1:6">
      <c r="A3928">
        <v>10</v>
      </c>
      <c r="B3928">
        <v>-90.933999999999997</v>
      </c>
      <c r="C3928">
        <v>5618</v>
      </c>
      <c r="D3928">
        <v>1500000</v>
      </c>
      <c r="E3928">
        <v>760</v>
      </c>
      <c r="F3928" s="3">
        <v>766.31479506883761</v>
      </c>
    </row>
    <row r="3929" spans="1:6">
      <c r="A3929">
        <v>11</v>
      </c>
      <c r="B3929">
        <v>-90.823999999999998</v>
      </c>
      <c r="C3929">
        <v>5618</v>
      </c>
      <c r="D3929">
        <v>1500000</v>
      </c>
      <c r="E3929">
        <v>840</v>
      </c>
      <c r="F3929" s="3">
        <v>800.60972640870739</v>
      </c>
    </row>
    <row r="3930" spans="1:6">
      <c r="A3930">
        <v>12</v>
      </c>
      <c r="B3930">
        <v>-90.709000000000003</v>
      </c>
      <c r="C3930">
        <v>5618</v>
      </c>
      <c r="D3930">
        <v>1500000</v>
      </c>
      <c r="E3930">
        <v>792</v>
      </c>
      <c r="F3930" s="3">
        <v>840.24623046944146</v>
      </c>
    </row>
    <row r="3931" spans="1:6">
      <c r="A3931">
        <v>13</v>
      </c>
      <c r="B3931">
        <v>-90.594999999999999</v>
      </c>
      <c r="C3931">
        <v>5618</v>
      </c>
      <c r="D3931">
        <v>1500000</v>
      </c>
      <c r="E3931">
        <v>893</v>
      </c>
      <c r="F3931" s="3">
        <v>879.38810784332418</v>
      </c>
    </row>
    <row r="3932" spans="1:6">
      <c r="A3932">
        <v>14</v>
      </c>
      <c r="B3932">
        <v>-90.486999999999995</v>
      </c>
      <c r="C3932">
        <v>5618</v>
      </c>
      <c r="D3932">
        <v>1500000</v>
      </c>
      <c r="E3932">
        <v>879</v>
      </c>
      <c r="F3932" s="3">
        <v>911.6940150765256</v>
      </c>
    </row>
    <row r="3933" spans="1:6">
      <c r="A3933">
        <v>15</v>
      </c>
      <c r="B3933">
        <v>-90.372</v>
      </c>
      <c r="C3933">
        <v>5618</v>
      </c>
      <c r="D3933">
        <v>1500000</v>
      </c>
      <c r="E3933">
        <v>961</v>
      </c>
      <c r="F3933" s="3">
        <v>936.08184729049231</v>
      </c>
    </row>
    <row r="3934" spans="1:6">
      <c r="A3934">
        <v>16</v>
      </c>
      <c r="B3934">
        <v>-90.256</v>
      </c>
      <c r="C3934">
        <v>5618</v>
      </c>
      <c r="D3934">
        <v>1500000</v>
      </c>
      <c r="E3934">
        <v>922</v>
      </c>
      <c r="F3934" s="3">
        <v>946.58762918286436</v>
      </c>
    </row>
    <row r="3935" spans="1:6">
      <c r="A3935">
        <v>17</v>
      </c>
      <c r="B3935">
        <v>-90.14</v>
      </c>
      <c r="C3935">
        <v>5618</v>
      </c>
      <c r="D3935">
        <v>1500000</v>
      </c>
      <c r="E3935">
        <v>955</v>
      </c>
      <c r="F3935" s="3">
        <v>941.9372577888555</v>
      </c>
    </row>
    <row r="3936" spans="1:6">
      <c r="A3936">
        <v>18</v>
      </c>
      <c r="B3936">
        <v>-90.025000000000006</v>
      </c>
      <c r="C3936">
        <v>5618</v>
      </c>
      <c r="D3936">
        <v>1500000</v>
      </c>
      <c r="E3936">
        <v>974</v>
      </c>
      <c r="F3936" s="3">
        <v>924.43376415988803</v>
      </c>
    </row>
    <row r="3937" spans="1:6">
      <c r="A3937">
        <v>19</v>
      </c>
      <c r="B3937">
        <v>-89.918999999999997</v>
      </c>
      <c r="C3937">
        <v>5618</v>
      </c>
      <c r="D3937">
        <v>1500000</v>
      </c>
      <c r="E3937">
        <v>891</v>
      </c>
      <c r="F3937" s="3">
        <v>900.7102217829713</v>
      </c>
    </row>
    <row r="3938" spans="1:6">
      <c r="A3938">
        <v>20</v>
      </c>
      <c r="B3938">
        <v>-89.805999999999997</v>
      </c>
      <c r="C3938">
        <v>5618</v>
      </c>
      <c r="D3938">
        <v>1500000</v>
      </c>
      <c r="E3938">
        <v>867</v>
      </c>
      <c r="F3938" s="3">
        <v>872.26656398873672</v>
      </c>
    </row>
    <row r="3939" spans="1:6">
      <c r="A3939">
        <v>21</v>
      </c>
      <c r="B3939">
        <v>-89.691000000000003</v>
      </c>
      <c r="C3939">
        <v>5618</v>
      </c>
      <c r="D3939">
        <v>1500000</v>
      </c>
      <c r="E3939">
        <v>808</v>
      </c>
      <c r="F3939" s="3">
        <v>844.72282301048745</v>
      </c>
    </row>
    <row r="3940" spans="1:6">
      <c r="A3940">
        <v>22</v>
      </c>
      <c r="B3940">
        <v>-89.576999999999998</v>
      </c>
      <c r="C3940">
        <v>5618</v>
      </c>
      <c r="D3940">
        <v>1500000</v>
      </c>
      <c r="E3940">
        <v>841</v>
      </c>
      <c r="F3940" s="3">
        <v>822.23264581480635</v>
      </c>
    </row>
    <row r="3941" spans="1:6">
      <c r="A3941">
        <v>23</v>
      </c>
      <c r="B3941">
        <v>-89.457999999999998</v>
      </c>
      <c r="C3941">
        <v>5618</v>
      </c>
      <c r="D3941">
        <v>1500000</v>
      </c>
      <c r="E3941">
        <v>814</v>
      </c>
      <c r="F3941" s="3">
        <v>805.57744970885483</v>
      </c>
    </row>
    <row r="3942" spans="1:6">
      <c r="A3942">
        <v>24</v>
      </c>
      <c r="B3942">
        <v>-89.341999999999999</v>
      </c>
      <c r="C3942">
        <v>5618</v>
      </c>
      <c r="D3942">
        <v>1500000</v>
      </c>
      <c r="E3942">
        <v>780</v>
      </c>
      <c r="F3942" s="3">
        <v>796.02050292307524</v>
      </c>
    </row>
    <row r="3943" spans="1:6">
      <c r="A3943">
        <v>25</v>
      </c>
      <c r="B3943">
        <v>-89.234999999999999</v>
      </c>
      <c r="C3943">
        <v>5618</v>
      </c>
      <c r="D3943">
        <v>1500000</v>
      </c>
      <c r="E3943">
        <v>781</v>
      </c>
      <c r="F3943" s="3">
        <v>792.11011804864961</v>
      </c>
    </row>
    <row r="3944" spans="1:6">
      <c r="A3944">
        <v>26</v>
      </c>
      <c r="B3944">
        <v>-89.13</v>
      </c>
      <c r="C3944">
        <v>5618</v>
      </c>
      <c r="D3944">
        <v>1500000</v>
      </c>
      <c r="E3944">
        <v>775</v>
      </c>
      <c r="F3944" s="3">
        <v>791.69093680467108</v>
      </c>
    </row>
    <row r="3945" spans="1:6">
      <c r="A3945">
        <v>27</v>
      </c>
      <c r="B3945">
        <v>-89.016000000000005</v>
      </c>
      <c r="C3945">
        <v>5618</v>
      </c>
      <c r="D3945">
        <v>1500000</v>
      </c>
      <c r="E3945">
        <v>833</v>
      </c>
      <c r="F3945" s="3">
        <v>793.829757665074</v>
      </c>
    </row>
    <row r="3946" spans="1:6">
      <c r="A3946">
        <v>28</v>
      </c>
      <c r="B3946">
        <v>-88.896000000000001</v>
      </c>
      <c r="C3946">
        <v>5618</v>
      </c>
      <c r="D3946">
        <v>1500000</v>
      </c>
      <c r="E3946">
        <v>795</v>
      </c>
      <c r="F3946" s="3">
        <v>797.8511609554406</v>
      </c>
    </row>
    <row r="3947" spans="1:6">
      <c r="A3947">
        <v>29</v>
      </c>
      <c r="B3947">
        <v>-88.790999999999997</v>
      </c>
      <c r="C3947">
        <v>5618</v>
      </c>
      <c r="D3947">
        <v>1500000</v>
      </c>
      <c r="E3947">
        <v>802</v>
      </c>
      <c r="F3947" s="3">
        <v>802.19258345651679</v>
      </c>
    </row>
    <row r="3948" spans="1:6">
      <c r="A3948">
        <v>30</v>
      </c>
      <c r="B3948">
        <v>-88.671999999999997</v>
      </c>
      <c r="C3948">
        <v>5618</v>
      </c>
      <c r="D3948">
        <v>1500000</v>
      </c>
      <c r="E3948">
        <v>740</v>
      </c>
      <c r="F3948" s="3"/>
    </row>
    <row r="3949" spans="1:6">
      <c r="A3949">
        <v>31</v>
      </c>
      <c r="B3949">
        <v>-88.56</v>
      </c>
      <c r="C3949">
        <v>5618</v>
      </c>
      <c r="D3949">
        <v>1500000</v>
      </c>
      <c r="E3949">
        <v>735</v>
      </c>
    </row>
    <row r="3950" spans="1:6">
      <c r="A3950">
        <v>32</v>
      </c>
      <c r="B3950">
        <v>-88.451999999999998</v>
      </c>
      <c r="C3950">
        <v>5618</v>
      </c>
      <c r="D3950">
        <v>1500000</v>
      </c>
      <c r="E3950">
        <v>786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316</v>
      </c>
    </row>
    <row r="3956" spans="1:6">
      <c r="A3956" t="s">
        <v>317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255</v>
      </c>
    </row>
    <row r="3960" spans="1:6">
      <c r="A3960" t="s">
        <v>318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59</v>
      </c>
      <c r="B3968" t="s">
        <v>38</v>
      </c>
      <c r="C3968" t="s">
        <v>41</v>
      </c>
      <c r="D3968" t="s">
        <v>58</v>
      </c>
      <c r="E3968" t="s">
        <v>57</v>
      </c>
      <c r="F3968" t="s">
        <v>78</v>
      </c>
    </row>
    <row r="3969" spans="1:10">
      <c r="A3969">
        <v>1</v>
      </c>
      <c r="B3969">
        <v>-91.947999999999993</v>
      </c>
      <c r="C3969">
        <v>6733</v>
      </c>
      <c r="D3969">
        <v>1800000</v>
      </c>
      <c r="E3969">
        <v>670</v>
      </c>
      <c r="J3969" t="s">
        <v>335</v>
      </c>
    </row>
    <row r="3970" spans="1:10">
      <c r="A3970">
        <v>2</v>
      </c>
      <c r="B3970">
        <v>-91.838999999999999</v>
      </c>
      <c r="C3970">
        <v>6733</v>
      </c>
      <c r="D3970">
        <v>1800000</v>
      </c>
      <c r="E3970">
        <v>686</v>
      </c>
    </row>
    <row r="3971" spans="1:10">
      <c r="A3971">
        <v>3</v>
      </c>
      <c r="B3971">
        <v>-91.724000000000004</v>
      </c>
      <c r="C3971">
        <v>6733</v>
      </c>
      <c r="D3971">
        <v>1800000</v>
      </c>
      <c r="E3971">
        <v>792</v>
      </c>
    </row>
    <row r="3972" spans="1:10">
      <c r="A3972">
        <v>4</v>
      </c>
      <c r="B3972">
        <v>-91.611999999999995</v>
      </c>
      <c r="C3972">
        <v>6733</v>
      </c>
      <c r="D3972">
        <v>1800000</v>
      </c>
      <c r="E3972">
        <v>790</v>
      </c>
    </row>
    <row r="3973" spans="1:10">
      <c r="A3973">
        <v>5</v>
      </c>
      <c r="B3973">
        <v>-91.5</v>
      </c>
      <c r="C3973">
        <v>6733</v>
      </c>
      <c r="D3973">
        <v>1800000</v>
      </c>
      <c r="E3973">
        <v>864</v>
      </c>
      <c r="F3973" s="3">
        <v>830.96518476814219</v>
      </c>
    </row>
    <row r="3974" spans="1:10">
      <c r="A3974">
        <v>6</v>
      </c>
      <c r="B3974">
        <v>-91.394000000000005</v>
      </c>
      <c r="C3974">
        <v>6733</v>
      </c>
      <c r="D3974">
        <v>1800000</v>
      </c>
      <c r="E3974">
        <v>828</v>
      </c>
      <c r="F3974" s="3">
        <v>836.43144541100048</v>
      </c>
    </row>
    <row r="3975" spans="1:10">
      <c r="A3975">
        <v>7</v>
      </c>
      <c r="B3975">
        <v>-91.281000000000006</v>
      </c>
      <c r="C3975">
        <v>6733</v>
      </c>
      <c r="D3975">
        <v>1800000</v>
      </c>
      <c r="E3975">
        <v>835</v>
      </c>
      <c r="F3975" s="3">
        <v>843.42815395783566</v>
      </c>
    </row>
    <row r="3976" spans="1:10">
      <c r="A3976">
        <v>8</v>
      </c>
      <c r="B3976">
        <v>-91.165000000000006</v>
      </c>
      <c r="C3976">
        <v>6733</v>
      </c>
      <c r="D3976">
        <v>1800000</v>
      </c>
      <c r="E3976">
        <v>813</v>
      </c>
      <c r="F3976" s="3">
        <v>852.94111682974653</v>
      </c>
    </row>
    <row r="3977" spans="1:10">
      <c r="A3977">
        <v>9</v>
      </c>
      <c r="B3977">
        <v>-91.049000000000007</v>
      </c>
      <c r="C3977">
        <v>6733</v>
      </c>
      <c r="D3977">
        <v>1800000</v>
      </c>
      <c r="E3977">
        <v>872</v>
      </c>
      <c r="F3977" s="3">
        <v>866.4663645563686</v>
      </c>
    </row>
    <row r="3978" spans="1:10">
      <c r="A3978">
        <v>10</v>
      </c>
      <c r="B3978">
        <v>-90.933999999999997</v>
      </c>
      <c r="C3978">
        <v>6733</v>
      </c>
      <c r="D3978">
        <v>1800000</v>
      </c>
      <c r="E3978">
        <v>933</v>
      </c>
      <c r="F3978" s="3">
        <v>885.88081546083311</v>
      </c>
    </row>
    <row r="3979" spans="1:10">
      <c r="A3979">
        <v>11</v>
      </c>
      <c r="B3979">
        <v>-90.823999999999998</v>
      </c>
      <c r="C3979">
        <v>6733</v>
      </c>
      <c r="D3979">
        <v>1800000</v>
      </c>
      <c r="E3979">
        <v>885</v>
      </c>
      <c r="F3979" s="3">
        <v>911.85595778960896</v>
      </c>
    </row>
    <row r="3980" spans="1:10">
      <c r="A3980">
        <v>12</v>
      </c>
      <c r="B3980">
        <v>-90.709000000000003</v>
      </c>
      <c r="C3980">
        <v>6733</v>
      </c>
      <c r="D3980">
        <v>1800000</v>
      </c>
      <c r="E3980">
        <v>929</v>
      </c>
      <c r="F3980" s="3">
        <v>947.75721157885573</v>
      </c>
    </row>
    <row r="3981" spans="1:10">
      <c r="A3981">
        <v>13</v>
      </c>
      <c r="B3981">
        <v>-90.594999999999999</v>
      </c>
      <c r="C3981">
        <v>6733</v>
      </c>
      <c r="D3981">
        <v>1800000</v>
      </c>
      <c r="E3981">
        <v>1045</v>
      </c>
      <c r="F3981" s="3">
        <v>991.30326553333964</v>
      </c>
    </row>
    <row r="3982" spans="1:10">
      <c r="A3982">
        <v>14</v>
      </c>
      <c r="B3982">
        <v>-90.486999999999995</v>
      </c>
      <c r="C3982">
        <v>6733</v>
      </c>
      <c r="D3982">
        <v>1800000</v>
      </c>
      <c r="E3982">
        <v>952</v>
      </c>
      <c r="F3982" s="3">
        <v>1036.733646523081</v>
      </c>
    </row>
    <row r="3983" spans="1:10">
      <c r="A3983">
        <v>15</v>
      </c>
      <c r="B3983">
        <v>-90.372</v>
      </c>
      <c r="C3983">
        <v>6733</v>
      </c>
      <c r="D3983">
        <v>1800000</v>
      </c>
      <c r="E3983">
        <v>1165</v>
      </c>
      <c r="F3983" s="3">
        <v>1083.743707005287</v>
      </c>
    </row>
    <row r="3984" spans="1:10">
      <c r="A3984">
        <v>16</v>
      </c>
      <c r="B3984">
        <v>-90.256</v>
      </c>
      <c r="C3984">
        <v>6733</v>
      </c>
      <c r="D3984">
        <v>1800000</v>
      </c>
      <c r="E3984">
        <v>1111</v>
      </c>
      <c r="F3984" s="3">
        <v>1122.1756942526117</v>
      </c>
    </row>
    <row r="3985" spans="1:6">
      <c r="A3985">
        <v>17</v>
      </c>
      <c r="B3985">
        <v>-90.14</v>
      </c>
      <c r="C3985">
        <v>6733</v>
      </c>
      <c r="D3985">
        <v>1800000</v>
      </c>
      <c r="E3985">
        <v>1130</v>
      </c>
      <c r="F3985" s="3">
        <v>1144.5205054290871</v>
      </c>
    </row>
    <row r="3986" spans="1:6">
      <c r="A3986">
        <v>18</v>
      </c>
      <c r="B3986">
        <v>-90.025000000000006</v>
      </c>
      <c r="C3986">
        <v>6733</v>
      </c>
      <c r="D3986">
        <v>1800000</v>
      </c>
      <c r="E3986">
        <v>1173</v>
      </c>
      <c r="F3986" s="3">
        <v>1146.8762340710346</v>
      </c>
    </row>
    <row r="3987" spans="1:6">
      <c r="A3987">
        <v>19</v>
      </c>
      <c r="B3987">
        <v>-89.918999999999997</v>
      </c>
      <c r="C3987">
        <v>6733</v>
      </c>
      <c r="D3987">
        <v>1800000</v>
      </c>
      <c r="E3987">
        <v>1145</v>
      </c>
      <c r="F3987" s="3">
        <v>1132.0070447808366</v>
      </c>
    </row>
    <row r="3988" spans="1:6">
      <c r="A3988">
        <v>20</v>
      </c>
      <c r="B3988">
        <v>-89.805999999999997</v>
      </c>
      <c r="C3988">
        <v>6733</v>
      </c>
      <c r="D3988">
        <v>1800000</v>
      </c>
      <c r="E3988">
        <v>1072</v>
      </c>
      <c r="F3988" s="3">
        <v>1102.3735509184999</v>
      </c>
    </row>
    <row r="3989" spans="1:6">
      <c r="A3989">
        <v>21</v>
      </c>
      <c r="B3989">
        <v>-89.691000000000003</v>
      </c>
      <c r="C3989">
        <v>6733</v>
      </c>
      <c r="D3989">
        <v>1800000</v>
      </c>
      <c r="E3989">
        <v>1044</v>
      </c>
      <c r="F3989" s="3">
        <v>1064.5367688150807</v>
      </c>
    </row>
    <row r="3990" spans="1:6">
      <c r="A3990">
        <v>22</v>
      </c>
      <c r="B3990">
        <v>-89.576999999999998</v>
      </c>
      <c r="C3990">
        <v>6733</v>
      </c>
      <c r="D3990">
        <v>1800000</v>
      </c>
      <c r="E3990">
        <v>1010</v>
      </c>
      <c r="F3990" s="3">
        <v>1026.7079321592992</v>
      </c>
    </row>
    <row r="3991" spans="1:6">
      <c r="A3991">
        <v>23</v>
      </c>
      <c r="B3991">
        <v>-89.457999999999998</v>
      </c>
      <c r="C3991">
        <v>6733</v>
      </c>
      <c r="D3991">
        <v>1800000</v>
      </c>
      <c r="E3991">
        <v>1042</v>
      </c>
      <c r="F3991" s="3">
        <v>992.94474080539601</v>
      </c>
    </row>
    <row r="3992" spans="1:6">
      <c r="A3992">
        <v>24</v>
      </c>
      <c r="B3992">
        <v>-89.341999999999999</v>
      </c>
      <c r="C3992">
        <v>6733</v>
      </c>
      <c r="D3992">
        <v>1800000</v>
      </c>
      <c r="E3992">
        <v>966</v>
      </c>
      <c r="F3992" s="3">
        <v>968.75066099375158</v>
      </c>
    </row>
    <row r="3993" spans="1:6">
      <c r="A3993">
        <v>25</v>
      </c>
      <c r="B3993">
        <v>-89.234999999999999</v>
      </c>
      <c r="C3993">
        <v>6733</v>
      </c>
      <c r="D3993">
        <v>1800000</v>
      </c>
      <c r="E3993">
        <v>983</v>
      </c>
      <c r="F3993" s="3">
        <v>954.40461711804755</v>
      </c>
    </row>
    <row r="3994" spans="1:6">
      <c r="A3994">
        <v>26</v>
      </c>
      <c r="B3994">
        <v>-89.13</v>
      </c>
      <c r="C3994">
        <v>6733</v>
      </c>
      <c r="D3994">
        <v>1800000</v>
      </c>
      <c r="E3994">
        <v>912</v>
      </c>
      <c r="F3994" s="3">
        <v>946.70405776022119</v>
      </c>
    </row>
    <row r="3995" spans="1:6">
      <c r="A3995">
        <v>27</v>
      </c>
      <c r="B3995">
        <v>-89.016000000000005</v>
      </c>
      <c r="C3995">
        <v>6733</v>
      </c>
      <c r="D3995">
        <v>1800000</v>
      </c>
      <c r="E3995">
        <v>994</v>
      </c>
      <c r="F3995" s="3">
        <v>943.68563749391637</v>
      </c>
    </row>
    <row r="3996" spans="1:6">
      <c r="A3996">
        <v>28</v>
      </c>
      <c r="B3996">
        <v>-88.896000000000001</v>
      </c>
      <c r="C3996">
        <v>6733</v>
      </c>
      <c r="D3996">
        <v>1800000</v>
      </c>
      <c r="E3996">
        <v>949</v>
      </c>
      <c r="F3996" s="3">
        <v>944.44364154241271</v>
      </c>
    </row>
    <row r="3997" spans="1:6">
      <c r="A3997">
        <v>29</v>
      </c>
      <c r="B3997">
        <v>-88.790999999999997</v>
      </c>
      <c r="C3997">
        <v>6733</v>
      </c>
      <c r="D3997">
        <v>1800000</v>
      </c>
      <c r="E3997">
        <v>907</v>
      </c>
      <c r="F3997" s="3">
        <v>947.04619248241909</v>
      </c>
    </row>
    <row r="3998" spans="1:6">
      <c r="A3998">
        <v>30</v>
      </c>
      <c r="B3998">
        <v>-88.671999999999997</v>
      </c>
      <c r="C3998">
        <v>6733</v>
      </c>
      <c r="D3998">
        <v>1800000</v>
      </c>
      <c r="E3998">
        <v>912</v>
      </c>
      <c r="F3998" s="3"/>
    </row>
    <row r="3999" spans="1:6">
      <c r="A3999">
        <v>31</v>
      </c>
      <c r="B3999">
        <v>-88.56</v>
      </c>
      <c r="C3999">
        <v>6733</v>
      </c>
      <c r="D3999">
        <v>1800000</v>
      </c>
      <c r="E3999">
        <v>948</v>
      </c>
    </row>
    <row r="4000" spans="1:6">
      <c r="A4000">
        <v>32</v>
      </c>
      <c r="B4000">
        <v>-88.451999999999998</v>
      </c>
      <c r="C4000">
        <v>6733</v>
      </c>
      <c r="D4000">
        <v>1800000</v>
      </c>
      <c r="E4000">
        <v>980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319</v>
      </c>
    </row>
    <row r="4006" spans="1:1">
      <c r="A4006" t="s">
        <v>317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255</v>
      </c>
    </row>
    <row r="4010" spans="1:1">
      <c r="A4010" t="s">
        <v>320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59</v>
      </c>
      <c r="B4018" t="s">
        <v>38</v>
      </c>
      <c r="C4018" t="s">
        <v>41</v>
      </c>
      <c r="D4018" t="s">
        <v>58</v>
      </c>
      <c r="E4018" t="s">
        <v>57</v>
      </c>
      <c r="F4018" t="s">
        <v>78</v>
      </c>
    </row>
    <row r="4019" spans="1:10">
      <c r="A4019">
        <v>1</v>
      </c>
      <c r="B4019">
        <v>-91.947999999999993</v>
      </c>
      <c r="C4019">
        <v>6723</v>
      </c>
      <c r="D4019">
        <v>1800000</v>
      </c>
      <c r="E4019">
        <v>685</v>
      </c>
      <c r="J4019" t="s">
        <v>336</v>
      </c>
    </row>
    <row r="4020" spans="1:10">
      <c r="A4020">
        <v>2</v>
      </c>
      <c r="B4020">
        <v>-91.838999999999999</v>
      </c>
      <c r="C4020">
        <v>6723</v>
      </c>
      <c r="D4020">
        <v>1800000</v>
      </c>
      <c r="E4020">
        <v>697</v>
      </c>
    </row>
    <row r="4021" spans="1:10">
      <c r="A4021">
        <v>3</v>
      </c>
      <c r="B4021">
        <v>-91.724000000000004</v>
      </c>
      <c r="C4021">
        <v>6723</v>
      </c>
      <c r="D4021">
        <v>1800000</v>
      </c>
      <c r="E4021">
        <v>774</v>
      </c>
    </row>
    <row r="4022" spans="1:10">
      <c r="A4022">
        <v>4</v>
      </c>
      <c r="B4022">
        <v>-91.611999999999995</v>
      </c>
      <c r="C4022">
        <v>6723</v>
      </c>
      <c r="D4022">
        <v>1800000</v>
      </c>
      <c r="E4022">
        <v>775</v>
      </c>
    </row>
    <row r="4023" spans="1:10">
      <c r="A4023">
        <v>5</v>
      </c>
      <c r="B4023">
        <v>-91.5</v>
      </c>
      <c r="C4023">
        <v>6723</v>
      </c>
      <c r="D4023">
        <v>1800000</v>
      </c>
      <c r="E4023">
        <v>811</v>
      </c>
      <c r="F4023" s="3">
        <v>834.73449192387284</v>
      </c>
    </row>
    <row r="4024" spans="1:10">
      <c r="A4024">
        <v>6</v>
      </c>
      <c r="B4024">
        <v>-91.394000000000005</v>
      </c>
      <c r="C4024">
        <v>6723</v>
      </c>
      <c r="D4024">
        <v>1800000</v>
      </c>
      <c r="E4024">
        <v>839</v>
      </c>
      <c r="F4024" s="3">
        <v>842.64462063204189</v>
      </c>
    </row>
    <row r="4025" spans="1:10">
      <c r="A4025">
        <v>7</v>
      </c>
      <c r="B4025">
        <v>-91.281000000000006</v>
      </c>
      <c r="C4025">
        <v>6723</v>
      </c>
      <c r="D4025">
        <v>1800000</v>
      </c>
      <c r="E4025">
        <v>912</v>
      </c>
      <c r="F4025" s="3">
        <v>853.81231432450772</v>
      </c>
    </row>
    <row r="4026" spans="1:10">
      <c r="A4026">
        <v>8</v>
      </c>
      <c r="B4026">
        <v>-91.165000000000006</v>
      </c>
      <c r="C4026">
        <v>6723</v>
      </c>
      <c r="D4026">
        <v>1800000</v>
      </c>
      <c r="E4026">
        <v>885</v>
      </c>
      <c r="F4026" s="3">
        <v>869.99237129804999</v>
      </c>
    </row>
    <row r="4027" spans="1:10">
      <c r="A4027">
        <v>9</v>
      </c>
      <c r="B4027">
        <v>-91.049000000000007</v>
      </c>
      <c r="C4027">
        <v>6723</v>
      </c>
      <c r="D4027">
        <v>1800000</v>
      </c>
      <c r="E4027">
        <v>869</v>
      </c>
      <c r="F4027" s="3">
        <v>893.10198145416234</v>
      </c>
    </row>
    <row r="4028" spans="1:10">
      <c r="A4028">
        <v>10</v>
      </c>
      <c r="B4028">
        <v>-90.933999999999997</v>
      </c>
      <c r="C4028">
        <v>6723</v>
      </c>
      <c r="D4028">
        <v>1800000</v>
      </c>
      <c r="E4028">
        <v>864</v>
      </c>
      <c r="F4028" s="3">
        <v>924.69071920539307</v>
      </c>
    </row>
    <row r="4029" spans="1:10">
      <c r="A4029">
        <v>11</v>
      </c>
      <c r="B4029">
        <v>-90.823999999999998</v>
      </c>
      <c r="C4029">
        <v>6723</v>
      </c>
      <c r="D4029">
        <v>1800000</v>
      </c>
      <c r="E4029">
        <v>1010</v>
      </c>
      <c r="F4029" s="3">
        <v>963.544427463234</v>
      </c>
    </row>
    <row r="4030" spans="1:10">
      <c r="A4030">
        <v>12</v>
      </c>
      <c r="B4030">
        <v>-90.709000000000003</v>
      </c>
      <c r="C4030">
        <v>6723</v>
      </c>
      <c r="D4030">
        <v>1800000</v>
      </c>
      <c r="E4030">
        <v>1005</v>
      </c>
      <c r="F4030" s="3">
        <v>1011.6275080687204</v>
      </c>
    </row>
    <row r="4031" spans="1:10">
      <c r="A4031">
        <v>13</v>
      </c>
      <c r="B4031">
        <v>-90.594999999999999</v>
      </c>
      <c r="C4031">
        <v>6723</v>
      </c>
      <c r="D4031">
        <v>1800000</v>
      </c>
      <c r="E4031">
        <v>1087</v>
      </c>
      <c r="F4031" s="3">
        <v>1062.5380028306649</v>
      </c>
    </row>
    <row r="4032" spans="1:10">
      <c r="A4032">
        <v>14</v>
      </c>
      <c r="B4032">
        <v>-90.486999999999995</v>
      </c>
      <c r="C4032">
        <v>6723</v>
      </c>
      <c r="D4032">
        <v>1800000</v>
      </c>
      <c r="E4032">
        <v>1099</v>
      </c>
      <c r="F4032" s="3">
        <v>1107.7038229088841</v>
      </c>
    </row>
    <row r="4033" spans="1:6">
      <c r="A4033">
        <v>15</v>
      </c>
      <c r="B4033">
        <v>-90.372</v>
      </c>
      <c r="C4033">
        <v>6723</v>
      </c>
      <c r="D4033">
        <v>1800000</v>
      </c>
      <c r="E4033">
        <v>1174</v>
      </c>
      <c r="F4033" s="3">
        <v>1145.1163410193346</v>
      </c>
    </row>
    <row r="4034" spans="1:6">
      <c r="A4034">
        <v>16</v>
      </c>
      <c r="B4034">
        <v>-90.256</v>
      </c>
      <c r="C4034">
        <v>6723</v>
      </c>
      <c r="D4034">
        <v>1800000</v>
      </c>
      <c r="E4034">
        <v>1117</v>
      </c>
      <c r="F4034" s="3">
        <v>1165.1566588756007</v>
      </c>
    </row>
    <row r="4035" spans="1:6">
      <c r="A4035">
        <v>17</v>
      </c>
      <c r="B4035">
        <v>-90.14</v>
      </c>
      <c r="C4035">
        <v>6723</v>
      </c>
      <c r="D4035">
        <v>1800000</v>
      </c>
      <c r="E4035">
        <v>1157</v>
      </c>
      <c r="F4035" s="3">
        <v>1164.1963437752886</v>
      </c>
    </row>
    <row r="4036" spans="1:6">
      <c r="A4036">
        <v>18</v>
      </c>
      <c r="B4036">
        <v>-90.025000000000006</v>
      </c>
      <c r="C4036">
        <v>6723</v>
      </c>
      <c r="D4036">
        <v>1800000</v>
      </c>
      <c r="E4036">
        <v>1166</v>
      </c>
      <c r="F4036" s="3">
        <v>1143.9527291886311</v>
      </c>
    </row>
    <row r="4037" spans="1:6">
      <c r="A4037">
        <v>19</v>
      </c>
      <c r="B4037">
        <v>-89.918999999999997</v>
      </c>
      <c r="C4037">
        <v>6723</v>
      </c>
      <c r="D4037">
        <v>1800000</v>
      </c>
      <c r="E4037">
        <v>1131</v>
      </c>
      <c r="F4037" s="3">
        <v>1112.9800532715315</v>
      </c>
    </row>
    <row r="4038" spans="1:6">
      <c r="A4038">
        <v>20</v>
      </c>
      <c r="B4038">
        <v>-89.805999999999997</v>
      </c>
      <c r="C4038">
        <v>6723</v>
      </c>
      <c r="D4038">
        <v>1800000</v>
      </c>
      <c r="E4038">
        <v>1091</v>
      </c>
      <c r="F4038" s="3">
        <v>1073.8414481043319</v>
      </c>
    </row>
    <row r="4039" spans="1:6">
      <c r="A4039">
        <v>21</v>
      </c>
      <c r="B4039">
        <v>-89.691000000000003</v>
      </c>
      <c r="C4039">
        <v>6723</v>
      </c>
      <c r="D4039">
        <v>1800000</v>
      </c>
      <c r="E4039">
        <v>981</v>
      </c>
      <c r="F4039" s="3">
        <v>1034.6997071046251</v>
      </c>
    </row>
    <row r="4040" spans="1:6">
      <c r="A4040">
        <v>22</v>
      </c>
      <c r="B4040">
        <v>-89.576999999999998</v>
      </c>
      <c r="C4040">
        <v>6723</v>
      </c>
      <c r="D4040">
        <v>1800000</v>
      </c>
      <c r="E4040">
        <v>1009</v>
      </c>
      <c r="F4040" s="3">
        <v>1001.9907130597927</v>
      </c>
    </row>
    <row r="4041" spans="1:6">
      <c r="A4041">
        <v>23</v>
      </c>
      <c r="B4041">
        <v>-89.457999999999998</v>
      </c>
      <c r="C4041">
        <v>6723</v>
      </c>
      <c r="D4041">
        <v>1800000</v>
      </c>
      <c r="E4041">
        <v>981</v>
      </c>
      <c r="F4041" s="3">
        <v>977.17830131947778</v>
      </c>
    </row>
    <row r="4042" spans="1:6">
      <c r="A4042">
        <v>24</v>
      </c>
      <c r="B4042">
        <v>-89.341999999999999</v>
      </c>
      <c r="C4042">
        <v>6723</v>
      </c>
      <c r="D4042">
        <v>1800000</v>
      </c>
      <c r="E4042">
        <v>1019</v>
      </c>
      <c r="F4042" s="3">
        <v>962.30891046813292</v>
      </c>
    </row>
    <row r="4043" spans="1:6">
      <c r="A4043">
        <v>25</v>
      </c>
      <c r="B4043">
        <v>-89.234999999999999</v>
      </c>
      <c r="C4043">
        <v>6723</v>
      </c>
      <c r="D4043">
        <v>1800000</v>
      </c>
      <c r="E4043">
        <v>944</v>
      </c>
      <c r="F4043" s="3">
        <v>955.42337364408468</v>
      </c>
    </row>
    <row r="4044" spans="1:6">
      <c r="A4044">
        <v>26</v>
      </c>
      <c r="B4044">
        <v>-89.13</v>
      </c>
      <c r="C4044">
        <v>6723</v>
      </c>
      <c r="D4044">
        <v>1800000</v>
      </c>
      <c r="E4044">
        <v>915</v>
      </c>
      <c r="F4044" s="3">
        <v>953.35831350879891</v>
      </c>
    </row>
    <row r="4045" spans="1:6">
      <c r="A4045">
        <v>27</v>
      </c>
      <c r="B4045">
        <v>-89.016000000000005</v>
      </c>
      <c r="C4045">
        <v>6723</v>
      </c>
      <c r="D4045">
        <v>1800000</v>
      </c>
      <c r="E4045">
        <v>958</v>
      </c>
      <c r="F4045" s="3">
        <v>954.59395035569287</v>
      </c>
    </row>
    <row r="4046" spans="1:6">
      <c r="A4046">
        <v>28</v>
      </c>
      <c r="B4046">
        <v>-88.896000000000001</v>
      </c>
      <c r="C4046">
        <v>6723</v>
      </c>
      <c r="D4046">
        <v>1800000</v>
      </c>
      <c r="E4046">
        <v>970</v>
      </c>
      <c r="F4046" s="3">
        <v>958.19153247322902</v>
      </c>
    </row>
    <row r="4047" spans="1:6">
      <c r="A4047">
        <v>29</v>
      </c>
      <c r="B4047">
        <v>-88.790999999999997</v>
      </c>
      <c r="C4047">
        <v>6723</v>
      </c>
      <c r="D4047">
        <v>1800000</v>
      </c>
      <c r="E4047">
        <v>960</v>
      </c>
      <c r="F4047" s="3">
        <v>962.36407193420052</v>
      </c>
    </row>
    <row r="4048" spans="1:6">
      <c r="A4048">
        <v>30</v>
      </c>
      <c r="B4048">
        <v>-88.671999999999997</v>
      </c>
      <c r="C4048">
        <v>6723</v>
      </c>
      <c r="D4048">
        <v>1800000</v>
      </c>
      <c r="E4048">
        <v>943</v>
      </c>
      <c r="F4048" s="3"/>
    </row>
    <row r="4049" spans="1:5">
      <c r="A4049">
        <v>31</v>
      </c>
      <c r="B4049">
        <v>-88.56</v>
      </c>
      <c r="C4049">
        <v>6723</v>
      </c>
      <c r="D4049">
        <v>1800000</v>
      </c>
      <c r="E4049">
        <v>923</v>
      </c>
    </row>
    <row r="4050" spans="1:5">
      <c r="A4050">
        <v>32</v>
      </c>
      <c r="B4050">
        <v>-88.451999999999998</v>
      </c>
      <c r="C4050">
        <v>6723</v>
      </c>
      <c r="D4050">
        <v>1800000</v>
      </c>
      <c r="E4050">
        <v>936</v>
      </c>
    </row>
    <row r="4051" spans="1:5">
      <c r="A4051" t="s">
        <v>0</v>
      </c>
    </row>
    <row r="4052" spans="1:5">
      <c r="A4052" t="s">
        <v>0</v>
      </c>
    </row>
    <row r="4053" spans="1:5">
      <c r="A4053" t="s">
        <v>0</v>
      </c>
    </row>
    <row r="4054" spans="1:5">
      <c r="A4054" t="s">
        <v>0</v>
      </c>
    </row>
    <row r="4055" spans="1:5">
      <c r="A4055" t="s">
        <v>321</v>
      </c>
    </row>
    <row r="4056" spans="1:5">
      <c r="A4056" t="s">
        <v>317</v>
      </c>
    </row>
    <row r="4057" spans="1:5">
      <c r="A4057" t="s">
        <v>3</v>
      </c>
    </row>
    <row r="4058" spans="1:5">
      <c r="A4058" t="s">
        <v>4</v>
      </c>
    </row>
    <row r="4059" spans="1:5">
      <c r="A4059" t="s">
        <v>255</v>
      </c>
    </row>
    <row r="4060" spans="1:5">
      <c r="A4060" t="s">
        <v>322</v>
      </c>
    </row>
    <row r="4061" spans="1:5">
      <c r="A4061" t="s">
        <v>7</v>
      </c>
    </row>
    <row r="4062" spans="1:5">
      <c r="A4062" t="s">
        <v>8</v>
      </c>
    </row>
    <row r="4063" spans="1:5">
      <c r="A4063" t="s">
        <v>9</v>
      </c>
    </row>
    <row r="4064" spans="1:5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59</v>
      </c>
      <c r="B4068" t="s">
        <v>38</v>
      </c>
      <c r="C4068" t="s">
        <v>41</v>
      </c>
      <c r="D4068" t="s">
        <v>58</v>
      </c>
      <c r="E4068" t="s">
        <v>57</v>
      </c>
      <c r="F4068" t="s">
        <v>78</v>
      </c>
    </row>
    <row r="4069" spans="1:10">
      <c r="A4069">
        <v>1</v>
      </c>
      <c r="B4069">
        <v>-91.947999999999993</v>
      </c>
      <c r="C4069">
        <v>6723</v>
      </c>
      <c r="D4069">
        <v>1800000</v>
      </c>
      <c r="E4069">
        <v>759</v>
      </c>
      <c r="J4069" t="s">
        <v>337</v>
      </c>
    </row>
    <row r="4070" spans="1:10">
      <c r="A4070">
        <v>2</v>
      </c>
      <c r="B4070">
        <v>-91.838999999999999</v>
      </c>
      <c r="C4070">
        <v>6723</v>
      </c>
      <c r="D4070">
        <v>1800000</v>
      </c>
      <c r="E4070">
        <v>766</v>
      </c>
    </row>
    <row r="4071" spans="1:10">
      <c r="A4071">
        <v>3</v>
      </c>
      <c r="B4071">
        <v>-91.724000000000004</v>
      </c>
      <c r="C4071">
        <v>6723</v>
      </c>
      <c r="D4071">
        <v>1800000</v>
      </c>
      <c r="E4071">
        <v>730</v>
      </c>
    </row>
    <row r="4072" spans="1:10">
      <c r="A4072">
        <v>4</v>
      </c>
      <c r="B4072">
        <v>-91.611999999999995</v>
      </c>
      <c r="C4072">
        <v>6723</v>
      </c>
      <c r="D4072">
        <v>1800000</v>
      </c>
      <c r="E4072">
        <v>801</v>
      </c>
    </row>
    <row r="4073" spans="1:10">
      <c r="A4073">
        <v>5</v>
      </c>
      <c r="B4073">
        <v>-91.5</v>
      </c>
      <c r="C4073">
        <v>6723</v>
      </c>
      <c r="D4073">
        <v>1800000</v>
      </c>
      <c r="E4073">
        <v>798</v>
      </c>
      <c r="F4073" s="3">
        <v>821.83469320344022</v>
      </c>
    </row>
    <row r="4074" spans="1:10">
      <c r="A4074">
        <v>6</v>
      </c>
      <c r="B4074">
        <v>-91.394000000000005</v>
      </c>
      <c r="C4074">
        <v>6723</v>
      </c>
      <c r="D4074">
        <v>1800000</v>
      </c>
      <c r="E4074">
        <v>861</v>
      </c>
      <c r="F4074" s="3">
        <v>833.03593707226435</v>
      </c>
    </row>
    <row r="4075" spans="1:10">
      <c r="A4075">
        <v>7</v>
      </c>
      <c r="B4075">
        <v>-91.281000000000006</v>
      </c>
      <c r="C4075">
        <v>6723</v>
      </c>
      <c r="D4075">
        <v>1800000</v>
      </c>
      <c r="E4075">
        <v>854</v>
      </c>
      <c r="F4075" s="3">
        <v>848.26056877446661</v>
      </c>
    </row>
    <row r="4076" spans="1:10">
      <c r="A4076">
        <v>8</v>
      </c>
      <c r="B4076">
        <v>-91.165000000000006</v>
      </c>
      <c r="C4076">
        <v>6723</v>
      </c>
      <c r="D4076">
        <v>1800000</v>
      </c>
      <c r="E4076">
        <v>898</v>
      </c>
      <c r="F4076" s="3">
        <v>868.30609762685015</v>
      </c>
    </row>
    <row r="4077" spans="1:10">
      <c r="A4077">
        <v>9</v>
      </c>
      <c r="B4077">
        <v>-91.049000000000007</v>
      </c>
      <c r="C4077">
        <v>6723</v>
      </c>
      <c r="D4077">
        <v>1800000</v>
      </c>
      <c r="E4077">
        <v>864</v>
      </c>
      <c r="F4077" s="3">
        <v>893.44390212889266</v>
      </c>
    </row>
    <row r="4078" spans="1:10">
      <c r="A4078">
        <v>10</v>
      </c>
      <c r="B4078">
        <v>-90.933999999999997</v>
      </c>
      <c r="C4078">
        <v>6723</v>
      </c>
      <c r="D4078">
        <v>1800000</v>
      </c>
      <c r="E4078">
        <v>896</v>
      </c>
      <c r="F4078" s="3">
        <v>923.36294186718362</v>
      </c>
    </row>
    <row r="4079" spans="1:10">
      <c r="A4079">
        <v>11</v>
      </c>
      <c r="B4079">
        <v>-90.823999999999998</v>
      </c>
      <c r="C4079">
        <v>6723</v>
      </c>
      <c r="D4079">
        <v>1800000</v>
      </c>
      <c r="E4079">
        <v>960</v>
      </c>
      <c r="F4079" s="3">
        <v>955.75644321319896</v>
      </c>
    </row>
    <row r="4080" spans="1:10">
      <c r="A4080">
        <v>12</v>
      </c>
      <c r="B4080">
        <v>-90.709000000000003</v>
      </c>
      <c r="C4080">
        <v>6723</v>
      </c>
      <c r="D4080">
        <v>1800000</v>
      </c>
      <c r="E4080">
        <v>962</v>
      </c>
      <c r="F4080" s="3">
        <v>991.62050469589531</v>
      </c>
    </row>
    <row r="4081" spans="1:6">
      <c r="A4081">
        <v>13</v>
      </c>
      <c r="B4081">
        <v>-90.594999999999999</v>
      </c>
      <c r="C4081">
        <v>6723</v>
      </c>
      <c r="D4081">
        <v>1800000</v>
      </c>
      <c r="E4081">
        <v>1071</v>
      </c>
      <c r="F4081" s="3">
        <v>1026.3031155057179</v>
      </c>
    </row>
    <row r="4082" spans="1:6">
      <c r="A4082">
        <v>14</v>
      </c>
      <c r="B4082">
        <v>-90.486999999999995</v>
      </c>
      <c r="C4082">
        <v>6723</v>
      </c>
      <c r="D4082">
        <v>1800000</v>
      </c>
      <c r="E4082">
        <v>1091</v>
      </c>
      <c r="F4082" s="3">
        <v>1055.2468008647988</v>
      </c>
    </row>
    <row r="4083" spans="1:6">
      <c r="A4083">
        <v>15</v>
      </c>
      <c r="B4083">
        <v>-90.372</v>
      </c>
      <c r="C4083">
        <v>6723</v>
      </c>
      <c r="D4083">
        <v>1800000</v>
      </c>
      <c r="E4083">
        <v>1100</v>
      </c>
      <c r="F4083" s="3">
        <v>1078.636002359578</v>
      </c>
    </row>
    <row r="4084" spans="1:6">
      <c r="A4084">
        <v>16</v>
      </c>
      <c r="B4084">
        <v>-90.256</v>
      </c>
      <c r="C4084">
        <v>6723</v>
      </c>
      <c r="D4084">
        <v>1800000</v>
      </c>
      <c r="E4084">
        <v>1021</v>
      </c>
      <c r="F4084" s="3">
        <v>1091.8777226636364</v>
      </c>
    </row>
    <row r="4085" spans="1:6">
      <c r="A4085">
        <v>17</v>
      </c>
      <c r="B4085">
        <v>-90.14</v>
      </c>
      <c r="C4085">
        <v>6723</v>
      </c>
      <c r="D4085">
        <v>1800000</v>
      </c>
      <c r="E4085">
        <v>1123</v>
      </c>
      <c r="F4085" s="3">
        <v>1093.5367784189436</v>
      </c>
    </row>
    <row r="4086" spans="1:6">
      <c r="A4086">
        <v>18</v>
      </c>
      <c r="B4086">
        <v>-90.025000000000006</v>
      </c>
      <c r="C4086">
        <v>6723</v>
      </c>
      <c r="D4086">
        <v>1800000</v>
      </c>
      <c r="E4086">
        <v>1045</v>
      </c>
      <c r="F4086" s="3">
        <v>1084.3394813358814</v>
      </c>
    </row>
    <row r="4087" spans="1:6">
      <c r="A4087">
        <v>19</v>
      </c>
      <c r="B4087">
        <v>-89.918999999999997</v>
      </c>
      <c r="C4087">
        <v>6723</v>
      </c>
      <c r="D4087">
        <v>1800000</v>
      </c>
      <c r="E4087">
        <v>1121</v>
      </c>
      <c r="F4087" s="3">
        <v>1068.1689368975512</v>
      </c>
    </row>
    <row r="4088" spans="1:6">
      <c r="A4088">
        <v>20</v>
      </c>
      <c r="B4088">
        <v>-89.805999999999997</v>
      </c>
      <c r="C4088">
        <v>6723</v>
      </c>
      <c r="D4088">
        <v>1800000</v>
      </c>
      <c r="E4088">
        <v>1023</v>
      </c>
      <c r="F4088" s="3">
        <v>1045.7182342374397</v>
      </c>
    </row>
    <row r="4089" spans="1:6">
      <c r="A4089">
        <v>21</v>
      </c>
      <c r="B4089">
        <v>-89.691000000000003</v>
      </c>
      <c r="C4089">
        <v>6723</v>
      </c>
      <c r="D4089">
        <v>1800000</v>
      </c>
      <c r="E4089">
        <v>1055</v>
      </c>
      <c r="F4089" s="3">
        <v>1020.7725885640245</v>
      </c>
    </row>
    <row r="4090" spans="1:6">
      <c r="A4090">
        <v>22</v>
      </c>
      <c r="B4090">
        <v>-89.576999999999998</v>
      </c>
      <c r="C4090">
        <v>6723</v>
      </c>
      <c r="D4090">
        <v>1800000</v>
      </c>
      <c r="E4090">
        <v>961</v>
      </c>
      <c r="F4090" s="3">
        <v>997.11663448895354</v>
      </c>
    </row>
    <row r="4091" spans="1:6">
      <c r="A4091">
        <v>23</v>
      </c>
      <c r="B4091">
        <v>-89.457999999999998</v>
      </c>
      <c r="C4091">
        <v>6723</v>
      </c>
      <c r="D4091">
        <v>1800000</v>
      </c>
      <c r="E4091">
        <v>980</v>
      </c>
      <c r="F4091" s="3">
        <v>976.07229285638016</v>
      </c>
    </row>
    <row r="4092" spans="1:6">
      <c r="A4092">
        <v>24</v>
      </c>
      <c r="B4092">
        <v>-89.341999999999999</v>
      </c>
      <c r="C4092">
        <v>6723</v>
      </c>
      <c r="D4092">
        <v>1800000</v>
      </c>
      <c r="E4092">
        <v>930</v>
      </c>
      <c r="F4092" s="3">
        <v>960.49384225969152</v>
      </c>
    </row>
    <row r="4093" spans="1:6">
      <c r="A4093">
        <v>25</v>
      </c>
      <c r="B4093">
        <v>-89.234999999999999</v>
      </c>
      <c r="C4093">
        <v>6723</v>
      </c>
      <c r="D4093">
        <v>1800000</v>
      </c>
      <c r="E4093">
        <v>1010</v>
      </c>
      <c r="F4093" s="3">
        <v>950.71207786222419</v>
      </c>
    </row>
    <row r="4094" spans="1:6">
      <c r="A4094">
        <v>26</v>
      </c>
      <c r="B4094">
        <v>-89.13</v>
      </c>
      <c r="C4094">
        <v>6723</v>
      </c>
      <c r="D4094">
        <v>1800000</v>
      </c>
      <c r="E4094">
        <v>971</v>
      </c>
      <c r="F4094" s="3">
        <v>945.05172823608734</v>
      </c>
    </row>
    <row r="4095" spans="1:6">
      <c r="A4095">
        <v>27</v>
      </c>
      <c r="B4095">
        <v>-89.016000000000005</v>
      </c>
      <c r="C4095">
        <v>6723</v>
      </c>
      <c r="D4095">
        <v>1800000</v>
      </c>
      <c r="E4095">
        <v>915</v>
      </c>
      <c r="F4095" s="3">
        <v>942.57751772850463</v>
      </c>
    </row>
    <row r="4096" spans="1:6">
      <c r="A4096">
        <v>28</v>
      </c>
      <c r="B4096">
        <v>-88.896000000000001</v>
      </c>
      <c r="C4096">
        <v>6723</v>
      </c>
      <c r="D4096">
        <v>1800000</v>
      </c>
      <c r="E4096">
        <v>957</v>
      </c>
      <c r="F4096" s="3">
        <v>943.09262900776616</v>
      </c>
    </row>
    <row r="4097" spans="1:6">
      <c r="A4097">
        <v>29</v>
      </c>
      <c r="B4097">
        <v>-88.790999999999997</v>
      </c>
      <c r="C4097">
        <v>6723</v>
      </c>
      <c r="D4097">
        <v>1800000</v>
      </c>
      <c r="E4097">
        <v>922</v>
      </c>
      <c r="F4097" s="3">
        <v>945.37404374948153</v>
      </c>
    </row>
    <row r="4098" spans="1:6">
      <c r="A4098">
        <v>30</v>
      </c>
      <c r="B4098">
        <v>-88.671999999999997</v>
      </c>
      <c r="C4098">
        <v>6723</v>
      </c>
      <c r="D4098">
        <v>1800000</v>
      </c>
      <c r="E4098">
        <v>911</v>
      </c>
      <c r="F4098" s="3"/>
    </row>
    <row r="4099" spans="1:6">
      <c r="A4099">
        <v>31</v>
      </c>
      <c r="B4099">
        <v>-88.56</v>
      </c>
      <c r="C4099">
        <v>6723</v>
      </c>
      <c r="D4099">
        <v>1800000</v>
      </c>
      <c r="E4099">
        <v>902</v>
      </c>
    </row>
    <row r="4100" spans="1:6">
      <c r="A4100">
        <v>32</v>
      </c>
      <c r="B4100">
        <v>-88.451999999999998</v>
      </c>
      <c r="C4100">
        <v>6723</v>
      </c>
      <c r="D4100">
        <v>1800000</v>
      </c>
      <c r="E4100">
        <v>996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323</v>
      </c>
    </row>
    <row r="4106" spans="1:6">
      <c r="A4106" t="s">
        <v>317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255</v>
      </c>
    </row>
    <row r="4110" spans="1:6">
      <c r="A4110" t="s">
        <v>324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59</v>
      </c>
      <c r="B4118" t="s">
        <v>38</v>
      </c>
      <c r="C4118" t="s">
        <v>41</v>
      </c>
      <c r="D4118" t="s">
        <v>58</v>
      </c>
      <c r="E4118" t="s">
        <v>57</v>
      </c>
      <c r="F4118" t="s">
        <v>78</v>
      </c>
    </row>
    <row r="4119" spans="1:10">
      <c r="A4119">
        <v>1</v>
      </c>
      <c r="B4119">
        <v>-91.947999999999993</v>
      </c>
      <c r="C4119">
        <v>6726</v>
      </c>
      <c r="D4119">
        <v>1800000</v>
      </c>
      <c r="E4119">
        <v>728</v>
      </c>
      <c r="J4119" t="s">
        <v>338</v>
      </c>
    </row>
    <row r="4120" spans="1:10">
      <c r="A4120">
        <v>2</v>
      </c>
      <c r="B4120">
        <v>-91.838999999999999</v>
      </c>
      <c r="C4120">
        <v>6726</v>
      </c>
      <c r="D4120">
        <v>1800000</v>
      </c>
      <c r="E4120">
        <v>708</v>
      </c>
    </row>
    <row r="4121" spans="1:10">
      <c r="A4121">
        <v>3</v>
      </c>
      <c r="B4121">
        <v>-91.724000000000004</v>
      </c>
      <c r="C4121">
        <v>6726</v>
      </c>
      <c r="D4121">
        <v>1800000</v>
      </c>
      <c r="E4121">
        <v>794</v>
      </c>
    </row>
    <row r="4122" spans="1:10">
      <c r="A4122">
        <v>4</v>
      </c>
      <c r="B4122">
        <v>-91.611999999999995</v>
      </c>
      <c r="C4122">
        <v>6726</v>
      </c>
      <c r="D4122">
        <v>1800000</v>
      </c>
      <c r="E4122">
        <v>776</v>
      </c>
    </row>
    <row r="4123" spans="1:10">
      <c r="A4123">
        <v>5</v>
      </c>
      <c r="B4123">
        <v>-91.5</v>
      </c>
      <c r="C4123">
        <v>6726</v>
      </c>
      <c r="D4123">
        <v>1800000</v>
      </c>
      <c r="E4123">
        <v>795</v>
      </c>
      <c r="F4123" s="3">
        <v>832.63263088990254</v>
      </c>
    </row>
    <row r="4124" spans="1:10">
      <c r="A4124">
        <v>6</v>
      </c>
      <c r="B4124">
        <v>-91.394000000000005</v>
      </c>
      <c r="C4124">
        <v>6726</v>
      </c>
      <c r="D4124">
        <v>1800000</v>
      </c>
      <c r="E4124">
        <v>852</v>
      </c>
      <c r="F4124" s="3">
        <v>838.94624345347404</v>
      </c>
    </row>
    <row r="4125" spans="1:10">
      <c r="A4125">
        <v>7</v>
      </c>
      <c r="B4125">
        <v>-91.281000000000006</v>
      </c>
      <c r="C4125">
        <v>6726</v>
      </c>
      <c r="D4125">
        <v>1800000</v>
      </c>
      <c r="E4125">
        <v>865</v>
      </c>
      <c r="F4125" s="3">
        <v>847.6441622569946</v>
      </c>
    </row>
    <row r="4126" spans="1:10">
      <c r="A4126">
        <v>8</v>
      </c>
      <c r="B4126">
        <v>-91.165000000000006</v>
      </c>
      <c r="C4126">
        <v>6726</v>
      </c>
      <c r="D4126">
        <v>1800000</v>
      </c>
      <c r="E4126">
        <v>870</v>
      </c>
      <c r="F4126" s="3">
        <v>859.97718073984754</v>
      </c>
    </row>
    <row r="4127" spans="1:10">
      <c r="A4127">
        <v>9</v>
      </c>
      <c r="B4127">
        <v>-91.049000000000007</v>
      </c>
      <c r="C4127">
        <v>6726</v>
      </c>
      <c r="D4127">
        <v>1800000</v>
      </c>
      <c r="E4127">
        <v>862</v>
      </c>
      <c r="F4127" s="3">
        <v>877.37553064043834</v>
      </c>
    </row>
    <row r="4128" spans="1:10">
      <c r="A4128">
        <v>10</v>
      </c>
      <c r="B4128">
        <v>-90.933999999999997</v>
      </c>
      <c r="C4128">
        <v>6726</v>
      </c>
      <c r="D4128">
        <v>1800000</v>
      </c>
      <c r="E4128">
        <v>947</v>
      </c>
      <c r="F4128" s="3">
        <v>901.1291242870011</v>
      </c>
    </row>
    <row r="4129" spans="1:6">
      <c r="A4129">
        <v>11</v>
      </c>
      <c r="B4129">
        <v>-90.823999999999998</v>
      </c>
      <c r="C4129">
        <v>6726</v>
      </c>
      <c r="D4129">
        <v>1800000</v>
      </c>
      <c r="E4129">
        <v>956</v>
      </c>
      <c r="F4129" s="3">
        <v>930.62515756120695</v>
      </c>
    </row>
    <row r="4130" spans="1:6">
      <c r="A4130">
        <v>12</v>
      </c>
      <c r="B4130">
        <v>-90.709000000000003</v>
      </c>
      <c r="C4130">
        <v>6726</v>
      </c>
      <c r="D4130">
        <v>1800000</v>
      </c>
      <c r="E4130">
        <v>905</v>
      </c>
      <c r="F4130" s="3">
        <v>967.88909771719398</v>
      </c>
    </row>
    <row r="4131" spans="1:6">
      <c r="A4131">
        <v>13</v>
      </c>
      <c r="B4131">
        <v>-90.594999999999999</v>
      </c>
      <c r="C4131">
        <v>6726</v>
      </c>
      <c r="D4131">
        <v>1800000</v>
      </c>
      <c r="E4131">
        <v>1002</v>
      </c>
      <c r="F4131" s="3">
        <v>1008.7233075705813</v>
      </c>
    </row>
    <row r="4132" spans="1:6">
      <c r="A4132">
        <v>14</v>
      </c>
      <c r="B4132">
        <v>-90.486999999999995</v>
      </c>
      <c r="C4132">
        <v>6726</v>
      </c>
      <c r="D4132">
        <v>1800000</v>
      </c>
      <c r="E4132">
        <v>1047</v>
      </c>
      <c r="F4132" s="3">
        <v>1046.8884756631271</v>
      </c>
    </row>
    <row r="4133" spans="1:6">
      <c r="A4133">
        <v>15</v>
      </c>
      <c r="B4133">
        <v>-90.372</v>
      </c>
      <c r="C4133">
        <v>6726</v>
      </c>
      <c r="D4133">
        <v>1800000</v>
      </c>
      <c r="E4133">
        <v>1149</v>
      </c>
      <c r="F4133" s="3">
        <v>1081.4439654544401</v>
      </c>
    </row>
    <row r="4134" spans="1:6">
      <c r="A4134">
        <v>16</v>
      </c>
      <c r="B4134">
        <v>-90.256</v>
      </c>
      <c r="C4134">
        <v>6726</v>
      </c>
      <c r="D4134">
        <v>1800000</v>
      </c>
      <c r="E4134">
        <v>1045</v>
      </c>
      <c r="F4134" s="3">
        <v>1104.3742377656924</v>
      </c>
    </row>
    <row r="4135" spans="1:6">
      <c r="A4135">
        <v>17</v>
      </c>
      <c r="B4135">
        <v>-90.14</v>
      </c>
      <c r="C4135">
        <v>6726</v>
      </c>
      <c r="D4135">
        <v>1800000</v>
      </c>
      <c r="E4135">
        <v>1140</v>
      </c>
      <c r="F4135" s="3">
        <v>1111.5558044746347</v>
      </c>
    </row>
    <row r="4136" spans="1:6">
      <c r="A4136">
        <v>18</v>
      </c>
      <c r="B4136">
        <v>-90.025000000000006</v>
      </c>
      <c r="C4136">
        <v>6726</v>
      </c>
      <c r="D4136">
        <v>1800000</v>
      </c>
      <c r="E4136">
        <v>1084</v>
      </c>
      <c r="F4136" s="3">
        <v>1102.5877035800372</v>
      </c>
    </row>
    <row r="4137" spans="1:6">
      <c r="A4137">
        <v>19</v>
      </c>
      <c r="B4137">
        <v>-89.918999999999997</v>
      </c>
      <c r="C4137">
        <v>6726</v>
      </c>
      <c r="D4137">
        <v>1800000</v>
      </c>
      <c r="E4137">
        <v>1098</v>
      </c>
      <c r="F4137" s="3">
        <v>1082.5093136551891</v>
      </c>
    </row>
    <row r="4138" spans="1:6">
      <c r="A4138">
        <v>20</v>
      </c>
      <c r="B4138">
        <v>-89.805999999999997</v>
      </c>
      <c r="C4138">
        <v>6726</v>
      </c>
      <c r="D4138">
        <v>1800000</v>
      </c>
      <c r="E4138">
        <v>1090</v>
      </c>
      <c r="F4138" s="3">
        <v>1053.2676086927011</v>
      </c>
    </row>
    <row r="4139" spans="1:6">
      <c r="A4139">
        <v>21</v>
      </c>
      <c r="B4139">
        <v>-89.691000000000003</v>
      </c>
      <c r="C4139">
        <v>6726</v>
      </c>
      <c r="D4139">
        <v>1800000</v>
      </c>
      <c r="E4139">
        <v>983</v>
      </c>
      <c r="F4139" s="3">
        <v>1020.9086033187874</v>
      </c>
    </row>
    <row r="4140" spans="1:6">
      <c r="A4140">
        <v>22</v>
      </c>
      <c r="B4140">
        <v>-89.576999999999998</v>
      </c>
      <c r="C4140">
        <v>6726</v>
      </c>
      <c r="D4140">
        <v>1800000</v>
      </c>
      <c r="E4140">
        <v>982</v>
      </c>
      <c r="F4140" s="3">
        <v>991.32653222125475</v>
      </c>
    </row>
    <row r="4141" spans="1:6">
      <c r="A4141">
        <v>23</v>
      </c>
      <c r="B4141">
        <v>-89.457999999999998</v>
      </c>
      <c r="C4141">
        <v>6726</v>
      </c>
      <c r="D4141">
        <v>1800000</v>
      </c>
      <c r="E4141">
        <v>952</v>
      </c>
      <c r="F4141" s="3">
        <v>966.65982595033995</v>
      </c>
    </row>
    <row r="4142" spans="1:6">
      <c r="A4142">
        <v>24</v>
      </c>
      <c r="B4142">
        <v>-89.341999999999999</v>
      </c>
      <c r="C4142">
        <v>6726</v>
      </c>
      <c r="D4142">
        <v>1800000</v>
      </c>
      <c r="E4142">
        <v>982</v>
      </c>
      <c r="F4142" s="3">
        <v>950.04318832173669</v>
      </c>
    </row>
    <row r="4143" spans="1:6">
      <c r="A4143">
        <v>25</v>
      </c>
      <c r="B4143">
        <v>-89.234999999999999</v>
      </c>
      <c r="C4143">
        <v>6726</v>
      </c>
      <c r="D4143">
        <v>1800000</v>
      </c>
      <c r="E4143">
        <v>954</v>
      </c>
      <c r="F4143" s="3">
        <v>940.86259284559605</v>
      </c>
    </row>
    <row r="4144" spans="1:6">
      <c r="A4144">
        <v>26</v>
      </c>
      <c r="B4144">
        <v>-89.13</v>
      </c>
      <c r="C4144">
        <v>6726</v>
      </c>
      <c r="D4144">
        <v>1800000</v>
      </c>
      <c r="E4144">
        <v>913</v>
      </c>
      <c r="F4144" s="3">
        <v>936.51595442299811</v>
      </c>
    </row>
    <row r="4145" spans="1:6">
      <c r="A4145">
        <v>27</v>
      </c>
      <c r="B4145">
        <v>-89.016000000000005</v>
      </c>
      <c r="C4145">
        <v>6726</v>
      </c>
      <c r="D4145">
        <v>1800000</v>
      </c>
      <c r="E4145">
        <v>955</v>
      </c>
      <c r="F4145" s="3">
        <v>935.58318029790314</v>
      </c>
    </row>
    <row r="4146" spans="1:6">
      <c r="A4146">
        <v>28</v>
      </c>
      <c r="B4146">
        <v>-88.896000000000001</v>
      </c>
      <c r="C4146">
        <v>6726</v>
      </c>
      <c r="D4146">
        <v>1800000</v>
      </c>
      <c r="E4146">
        <v>928</v>
      </c>
      <c r="F4146" s="3">
        <v>937.34353868972653</v>
      </c>
    </row>
    <row r="4147" spans="1:6">
      <c r="A4147">
        <v>29</v>
      </c>
      <c r="B4147">
        <v>-88.790999999999997</v>
      </c>
      <c r="C4147">
        <v>6726</v>
      </c>
      <c r="D4147">
        <v>1800000</v>
      </c>
      <c r="E4147">
        <v>935</v>
      </c>
      <c r="F4147" s="3">
        <v>940.22773281584477</v>
      </c>
    </row>
    <row r="4148" spans="1:6">
      <c r="A4148">
        <v>30</v>
      </c>
      <c r="B4148">
        <v>-88.671999999999997</v>
      </c>
      <c r="C4148">
        <v>6726</v>
      </c>
      <c r="D4148">
        <v>1800000</v>
      </c>
      <c r="E4148">
        <v>942</v>
      </c>
      <c r="F4148" s="3"/>
    </row>
    <row r="4149" spans="1:6">
      <c r="A4149">
        <v>31</v>
      </c>
      <c r="B4149">
        <v>-88.56</v>
      </c>
      <c r="C4149">
        <v>6726</v>
      </c>
      <c r="D4149">
        <v>1800000</v>
      </c>
      <c r="E4149">
        <v>894</v>
      </c>
    </row>
    <row r="4150" spans="1:6">
      <c r="A4150">
        <v>32</v>
      </c>
      <c r="B4150">
        <v>-88.451999999999998</v>
      </c>
      <c r="C4150">
        <v>6726</v>
      </c>
      <c r="D4150">
        <v>1800000</v>
      </c>
      <c r="E4150">
        <v>958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325</v>
      </c>
    </row>
    <row r="4156" spans="1:6">
      <c r="A4156" t="s">
        <v>317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255</v>
      </c>
    </row>
    <row r="4160" spans="1:6">
      <c r="A4160" t="s">
        <v>326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59</v>
      </c>
      <c r="B4168" t="s">
        <v>38</v>
      </c>
      <c r="C4168" t="s">
        <v>41</v>
      </c>
      <c r="D4168" t="s">
        <v>58</v>
      </c>
      <c r="E4168" t="s">
        <v>57</v>
      </c>
      <c r="F4168" t="s">
        <v>78</v>
      </c>
    </row>
    <row r="4169" spans="1:10">
      <c r="A4169">
        <v>1</v>
      </c>
      <c r="B4169">
        <v>-91.947999999999993</v>
      </c>
      <c r="C4169">
        <v>6717</v>
      </c>
      <c r="D4169">
        <v>1800000</v>
      </c>
      <c r="E4169">
        <v>712</v>
      </c>
      <c r="J4169" t="s">
        <v>339</v>
      </c>
    </row>
    <row r="4170" spans="1:10">
      <c r="A4170">
        <v>2</v>
      </c>
      <c r="B4170">
        <v>-91.838999999999999</v>
      </c>
      <c r="C4170">
        <v>6717</v>
      </c>
      <c r="D4170">
        <v>1800000</v>
      </c>
      <c r="E4170">
        <v>741</v>
      </c>
    </row>
    <row r="4171" spans="1:10">
      <c r="A4171">
        <v>3</v>
      </c>
      <c r="B4171">
        <v>-91.724000000000004</v>
      </c>
      <c r="C4171">
        <v>6717</v>
      </c>
      <c r="D4171">
        <v>1800000</v>
      </c>
      <c r="E4171">
        <v>838</v>
      </c>
    </row>
    <row r="4172" spans="1:10">
      <c r="A4172">
        <v>4</v>
      </c>
      <c r="B4172">
        <v>-91.611999999999995</v>
      </c>
      <c r="C4172">
        <v>6717</v>
      </c>
      <c r="D4172">
        <v>1800000</v>
      </c>
      <c r="E4172">
        <v>787</v>
      </c>
    </row>
    <row r="4173" spans="1:10">
      <c r="A4173">
        <v>5</v>
      </c>
      <c r="B4173">
        <v>-91.5</v>
      </c>
      <c r="C4173">
        <v>6717</v>
      </c>
      <c r="D4173">
        <v>1800000</v>
      </c>
      <c r="E4173">
        <v>769</v>
      </c>
      <c r="F4173" s="3">
        <v>818.22846322903536</v>
      </c>
    </row>
    <row r="4174" spans="1:10">
      <c r="A4174">
        <v>6</v>
      </c>
      <c r="B4174">
        <v>-91.394000000000005</v>
      </c>
      <c r="C4174">
        <v>6717</v>
      </c>
      <c r="D4174">
        <v>1800000</v>
      </c>
      <c r="E4174">
        <v>843</v>
      </c>
      <c r="F4174" s="3">
        <v>830.27701332279503</v>
      </c>
    </row>
    <row r="4175" spans="1:10">
      <c r="A4175">
        <v>7</v>
      </c>
      <c r="B4175">
        <v>-91.281000000000006</v>
      </c>
      <c r="C4175">
        <v>6717</v>
      </c>
      <c r="D4175">
        <v>1800000</v>
      </c>
      <c r="E4175">
        <v>867</v>
      </c>
      <c r="F4175" s="3">
        <v>847.34712421455731</v>
      </c>
    </row>
    <row r="4176" spans="1:10">
      <c r="A4176">
        <v>8</v>
      </c>
      <c r="B4176">
        <v>-91.165000000000006</v>
      </c>
      <c r="C4176">
        <v>6717</v>
      </c>
      <c r="D4176">
        <v>1800000</v>
      </c>
      <c r="E4176">
        <v>895</v>
      </c>
      <c r="F4176" s="3">
        <v>870.81009014454764</v>
      </c>
    </row>
    <row r="4177" spans="1:6">
      <c r="A4177">
        <v>9</v>
      </c>
      <c r="B4177">
        <v>-91.049000000000007</v>
      </c>
      <c r="C4177">
        <v>6717</v>
      </c>
      <c r="D4177">
        <v>1800000</v>
      </c>
      <c r="E4177">
        <v>945</v>
      </c>
      <c r="F4177" s="3">
        <v>901.46557809637807</v>
      </c>
    </row>
    <row r="4178" spans="1:6">
      <c r="A4178">
        <v>10</v>
      </c>
      <c r="B4178">
        <v>-90.933999999999997</v>
      </c>
      <c r="C4178">
        <v>6717</v>
      </c>
      <c r="D4178">
        <v>1800000</v>
      </c>
      <c r="E4178">
        <v>944</v>
      </c>
      <c r="F4178" s="3">
        <v>939.34963602632877</v>
      </c>
    </row>
    <row r="4179" spans="1:6">
      <c r="A4179">
        <v>11</v>
      </c>
      <c r="B4179">
        <v>-90.823999999999998</v>
      </c>
      <c r="C4179">
        <v>6717</v>
      </c>
      <c r="D4179">
        <v>1800000</v>
      </c>
      <c r="E4179">
        <v>946</v>
      </c>
      <c r="F4179" s="3">
        <v>981.76753126116057</v>
      </c>
    </row>
    <row r="4180" spans="1:6">
      <c r="A4180">
        <v>12</v>
      </c>
      <c r="B4180">
        <v>-90.709000000000003</v>
      </c>
      <c r="C4180">
        <v>6717</v>
      </c>
      <c r="D4180">
        <v>1800000</v>
      </c>
      <c r="E4180">
        <v>1030</v>
      </c>
      <c r="F4180" s="3">
        <v>1030.2118540617166</v>
      </c>
    </row>
    <row r="4181" spans="1:6">
      <c r="A4181">
        <v>13</v>
      </c>
      <c r="B4181">
        <v>-90.594999999999999</v>
      </c>
      <c r="C4181">
        <v>6717</v>
      </c>
      <c r="D4181">
        <v>1800000</v>
      </c>
      <c r="E4181">
        <v>1038</v>
      </c>
      <c r="F4181" s="3">
        <v>1078.4750931633052</v>
      </c>
    </row>
    <row r="4182" spans="1:6">
      <c r="A4182">
        <v>14</v>
      </c>
      <c r="B4182">
        <v>-90.486999999999995</v>
      </c>
      <c r="C4182">
        <v>6717</v>
      </c>
      <c r="D4182">
        <v>1800000</v>
      </c>
      <c r="E4182">
        <v>1123</v>
      </c>
      <c r="F4182" s="3">
        <v>1119.910883265062</v>
      </c>
    </row>
    <row r="4183" spans="1:6">
      <c r="A4183">
        <v>15</v>
      </c>
      <c r="B4183">
        <v>-90.372</v>
      </c>
      <c r="C4183">
        <v>6717</v>
      </c>
      <c r="D4183">
        <v>1800000</v>
      </c>
      <c r="E4183">
        <v>1164</v>
      </c>
      <c r="F4183" s="3">
        <v>1154.4443393722511</v>
      </c>
    </row>
    <row r="4184" spans="1:6">
      <c r="A4184">
        <v>16</v>
      </c>
      <c r="B4184">
        <v>-90.256</v>
      </c>
      <c r="C4184">
        <v>6717</v>
      </c>
      <c r="D4184">
        <v>1800000</v>
      </c>
      <c r="E4184">
        <v>1167</v>
      </c>
      <c r="F4184" s="3">
        <v>1174.941700775993</v>
      </c>
    </row>
    <row r="4185" spans="1:6">
      <c r="A4185">
        <v>17</v>
      </c>
      <c r="B4185">
        <v>-90.14</v>
      </c>
      <c r="C4185">
        <v>6717</v>
      </c>
      <c r="D4185">
        <v>1800000</v>
      </c>
      <c r="E4185">
        <v>1227</v>
      </c>
      <c r="F4185" s="3">
        <v>1178.6323291139249</v>
      </c>
    </row>
    <row r="4186" spans="1:6">
      <c r="A4186">
        <v>18</v>
      </c>
      <c r="B4186">
        <v>-90.025000000000006</v>
      </c>
      <c r="C4186">
        <v>6717</v>
      </c>
      <c r="D4186">
        <v>1800000</v>
      </c>
      <c r="E4186">
        <v>1187</v>
      </c>
      <c r="F4186" s="3">
        <v>1165.9631512820808</v>
      </c>
    </row>
    <row r="4187" spans="1:6">
      <c r="A4187">
        <v>19</v>
      </c>
      <c r="B4187">
        <v>-89.918999999999997</v>
      </c>
      <c r="C4187">
        <v>6717</v>
      </c>
      <c r="D4187">
        <v>1800000</v>
      </c>
      <c r="E4187">
        <v>1155</v>
      </c>
      <c r="F4187" s="3">
        <v>1142.2784160725359</v>
      </c>
    </row>
    <row r="4188" spans="1:6">
      <c r="A4188">
        <v>20</v>
      </c>
      <c r="B4188">
        <v>-89.805999999999997</v>
      </c>
      <c r="C4188">
        <v>6717</v>
      </c>
      <c r="D4188">
        <v>1800000</v>
      </c>
      <c r="E4188">
        <v>1063</v>
      </c>
      <c r="F4188" s="3">
        <v>1108.4910130788585</v>
      </c>
    </row>
    <row r="4189" spans="1:6">
      <c r="A4189">
        <v>21</v>
      </c>
      <c r="B4189">
        <v>-89.691000000000003</v>
      </c>
      <c r="C4189">
        <v>6717</v>
      </c>
      <c r="D4189">
        <v>1800000</v>
      </c>
      <c r="E4189">
        <v>1038</v>
      </c>
      <c r="F4189" s="3">
        <v>1070.1693722916109</v>
      </c>
    </row>
    <row r="4190" spans="1:6">
      <c r="A4190">
        <v>22</v>
      </c>
      <c r="B4190">
        <v>-89.576999999999998</v>
      </c>
      <c r="C4190">
        <v>6717</v>
      </c>
      <c r="D4190">
        <v>1800000</v>
      </c>
      <c r="E4190">
        <v>1028</v>
      </c>
      <c r="F4190" s="3">
        <v>1033.1292006346275</v>
      </c>
    </row>
    <row r="4191" spans="1:6">
      <c r="A4191">
        <v>23</v>
      </c>
      <c r="B4191">
        <v>-89.457999999999998</v>
      </c>
      <c r="C4191">
        <v>6717</v>
      </c>
      <c r="D4191">
        <v>1800000</v>
      </c>
      <c r="E4191">
        <v>1008</v>
      </c>
      <c r="F4191" s="3">
        <v>999.44414534202861</v>
      </c>
    </row>
    <row r="4192" spans="1:6">
      <c r="A4192">
        <v>24</v>
      </c>
      <c r="B4192">
        <v>-89.341999999999999</v>
      </c>
      <c r="C4192">
        <v>6717</v>
      </c>
      <c r="D4192">
        <v>1800000</v>
      </c>
      <c r="E4192">
        <v>1014</v>
      </c>
      <c r="F4192" s="3">
        <v>973.71876044371606</v>
      </c>
    </row>
    <row r="4193" spans="1:6">
      <c r="A4193">
        <v>25</v>
      </c>
      <c r="B4193">
        <v>-89.234999999999999</v>
      </c>
      <c r="C4193">
        <v>6717</v>
      </c>
      <c r="D4193">
        <v>1800000</v>
      </c>
      <c r="E4193">
        <v>969</v>
      </c>
      <c r="F4193" s="3">
        <v>956.73278399105277</v>
      </c>
    </row>
    <row r="4194" spans="1:6">
      <c r="A4194">
        <v>26</v>
      </c>
      <c r="B4194">
        <v>-89.13</v>
      </c>
      <c r="C4194">
        <v>6717</v>
      </c>
      <c r="D4194">
        <v>1800000</v>
      </c>
      <c r="E4194">
        <v>941</v>
      </c>
      <c r="F4194" s="3">
        <v>945.90046238977766</v>
      </c>
    </row>
    <row r="4195" spans="1:6">
      <c r="A4195">
        <v>27</v>
      </c>
      <c r="B4195">
        <v>-89.016000000000005</v>
      </c>
      <c r="C4195">
        <v>6717</v>
      </c>
      <c r="D4195">
        <v>1800000</v>
      </c>
      <c r="E4195">
        <v>915</v>
      </c>
      <c r="F4195" s="3">
        <v>939.59115517442319</v>
      </c>
    </row>
    <row r="4196" spans="1:6">
      <c r="A4196">
        <v>28</v>
      </c>
      <c r="B4196">
        <v>-88.896000000000001</v>
      </c>
      <c r="C4196">
        <v>6717</v>
      </c>
      <c r="D4196">
        <v>1800000</v>
      </c>
      <c r="E4196">
        <v>949</v>
      </c>
      <c r="F4196" s="3">
        <v>937.57211511387504</v>
      </c>
    </row>
    <row r="4197" spans="1:6">
      <c r="A4197">
        <v>29</v>
      </c>
      <c r="B4197">
        <v>-88.790999999999997</v>
      </c>
      <c r="C4197">
        <v>6717</v>
      </c>
      <c r="D4197">
        <v>1800000</v>
      </c>
      <c r="E4197">
        <v>930</v>
      </c>
      <c r="F4197" s="3">
        <v>938.50292665271832</v>
      </c>
    </row>
    <row r="4198" spans="1:6">
      <c r="A4198">
        <v>30</v>
      </c>
      <c r="B4198">
        <v>-88.671999999999997</v>
      </c>
      <c r="C4198">
        <v>6717</v>
      </c>
      <c r="D4198">
        <v>1800000</v>
      </c>
      <c r="E4198">
        <v>902</v>
      </c>
      <c r="F4198" s="3"/>
    </row>
    <row r="4199" spans="1:6">
      <c r="A4199">
        <v>31</v>
      </c>
      <c r="B4199">
        <v>-88.56</v>
      </c>
      <c r="C4199">
        <v>6717</v>
      </c>
      <c r="D4199">
        <v>1800000</v>
      </c>
      <c r="E4199">
        <v>957</v>
      </c>
    </row>
    <row r="4200" spans="1:6">
      <c r="A4200">
        <v>32</v>
      </c>
      <c r="B4200">
        <v>-88.451999999999998</v>
      </c>
      <c r="C4200">
        <v>6717</v>
      </c>
      <c r="D4200">
        <v>1800000</v>
      </c>
      <c r="E4200">
        <v>923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327</v>
      </c>
    </row>
    <row r="4206" spans="1:6">
      <c r="A4206" t="s">
        <v>317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255</v>
      </c>
    </row>
    <row r="4210" spans="1:10">
      <c r="A4210" t="s">
        <v>328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59</v>
      </c>
      <c r="B4218" t="s">
        <v>38</v>
      </c>
      <c r="C4218" t="s">
        <v>41</v>
      </c>
      <c r="D4218" t="s">
        <v>58</v>
      </c>
      <c r="E4218" t="s">
        <v>57</v>
      </c>
      <c r="F4218" t="s">
        <v>78</v>
      </c>
    </row>
    <row r="4219" spans="1:10">
      <c r="A4219">
        <v>1</v>
      </c>
      <c r="B4219">
        <v>-91.947999999999993</v>
      </c>
      <c r="C4219">
        <v>6698</v>
      </c>
      <c r="D4219">
        <v>1800000</v>
      </c>
      <c r="E4219">
        <v>728</v>
      </c>
      <c r="J4219" t="s">
        <v>340</v>
      </c>
    </row>
    <row r="4220" spans="1:10">
      <c r="A4220">
        <v>2</v>
      </c>
      <c r="B4220">
        <v>-91.838999999999999</v>
      </c>
      <c r="C4220">
        <v>6698</v>
      </c>
      <c r="D4220">
        <v>1800000</v>
      </c>
      <c r="E4220">
        <v>801</v>
      </c>
    </row>
    <row r="4221" spans="1:10">
      <c r="A4221">
        <v>3</v>
      </c>
      <c r="B4221">
        <v>-91.724000000000004</v>
      </c>
      <c r="C4221">
        <v>6698</v>
      </c>
      <c r="D4221">
        <v>1800000</v>
      </c>
      <c r="E4221">
        <v>741</v>
      </c>
    </row>
    <row r="4222" spans="1:10">
      <c r="A4222">
        <v>4</v>
      </c>
      <c r="B4222">
        <v>-91.611999999999995</v>
      </c>
      <c r="C4222">
        <v>6698</v>
      </c>
      <c r="D4222">
        <v>1800000</v>
      </c>
      <c r="E4222">
        <v>778</v>
      </c>
    </row>
    <row r="4223" spans="1:10">
      <c r="A4223">
        <v>5</v>
      </c>
      <c r="B4223">
        <v>-91.5</v>
      </c>
      <c r="C4223">
        <v>6698</v>
      </c>
      <c r="D4223">
        <v>1800000</v>
      </c>
      <c r="E4223">
        <v>847</v>
      </c>
      <c r="F4223" s="3">
        <v>844.07395694134539</v>
      </c>
    </row>
    <row r="4224" spans="1:10">
      <c r="A4224">
        <v>6</v>
      </c>
      <c r="B4224">
        <v>-91.394000000000005</v>
      </c>
      <c r="C4224">
        <v>6698</v>
      </c>
      <c r="D4224">
        <v>1800000</v>
      </c>
      <c r="E4224">
        <v>879</v>
      </c>
      <c r="F4224" s="3">
        <v>853.03111175204276</v>
      </c>
    </row>
    <row r="4225" spans="1:6">
      <c r="A4225">
        <v>7</v>
      </c>
      <c r="B4225">
        <v>-91.281000000000006</v>
      </c>
      <c r="C4225">
        <v>6698</v>
      </c>
      <c r="D4225">
        <v>1800000</v>
      </c>
      <c r="E4225">
        <v>836</v>
      </c>
      <c r="F4225" s="3">
        <v>865.58906022607516</v>
      </c>
    </row>
    <row r="4226" spans="1:6">
      <c r="A4226">
        <v>8</v>
      </c>
      <c r="B4226">
        <v>-91.165000000000006</v>
      </c>
      <c r="C4226">
        <v>6698</v>
      </c>
      <c r="D4226">
        <v>1800000</v>
      </c>
      <c r="E4226">
        <v>903</v>
      </c>
      <c r="F4226" s="3">
        <v>882.47050982010398</v>
      </c>
    </row>
    <row r="4227" spans="1:6">
      <c r="A4227">
        <v>9</v>
      </c>
      <c r="B4227">
        <v>-91.049000000000007</v>
      </c>
      <c r="C4227">
        <v>6698</v>
      </c>
      <c r="D4227">
        <v>1800000</v>
      </c>
      <c r="E4227">
        <v>886</v>
      </c>
      <c r="F4227" s="3">
        <v>903.94294164029611</v>
      </c>
    </row>
    <row r="4228" spans="1:6">
      <c r="A4228">
        <v>10</v>
      </c>
      <c r="B4228">
        <v>-90.933999999999997</v>
      </c>
      <c r="C4228">
        <v>6698</v>
      </c>
      <c r="D4228">
        <v>1800000</v>
      </c>
      <c r="E4228">
        <v>905</v>
      </c>
      <c r="F4228" s="3">
        <v>929.81508826048366</v>
      </c>
    </row>
    <row r="4229" spans="1:6">
      <c r="A4229">
        <v>11</v>
      </c>
      <c r="B4229">
        <v>-90.823999999999998</v>
      </c>
      <c r="C4229">
        <v>6698</v>
      </c>
      <c r="D4229">
        <v>1800000</v>
      </c>
      <c r="E4229">
        <v>991</v>
      </c>
      <c r="F4229" s="3">
        <v>958.22419365627593</v>
      </c>
    </row>
    <row r="4230" spans="1:6">
      <c r="A4230">
        <v>12</v>
      </c>
      <c r="B4230">
        <v>-90.709000000000003</v>
      </c>
      <c r="C4230">
        <v>6698</v>
      </c>
      <c r="D4230">
        <v>1800000</v>
      </c>
      <c r="E4230">
        <v>975</v>
      </c>
      <c r="F4230" s="3">
        <v>990.30032528994468</v>
      </c>
    </row>
    <row r="4231" spans="1:6">
      <c r="A4231">
        <v>13</v>
      </c>
      <c r="B4231">
        <v>-90.594999999999999</v>
      </c>
      <c r="C4231">
        <v>6698</v>
      </c>
      <c r="D4231">
        <v>1800000</v>
      </c>
      <c r="E4231">
        <v>991</v>
      </c>
      <c r="F4231" s="3">
        <v>1022.2452465257038</v>
      </c>
    </row>
    <row r="4232" spans="1:6">
      <c r="A4232">
        <v>14</v>
      </c>
      <c r="B4232">
        <v>-90.486999999999995</v>
      </c>
      <c r="C4232">
        <v>6698</v>
      </c>
      <c r="D4232">
        <v>1800000</v>
      </c>
      <c r="E4232">
        <v>1044</v>
      </c>
      <c r="F4232" s="3">
        <v>1050.0896914775592</v>
      </c>
    </row>
    <row r="4233" spans="1:6">
      <c r="A4233">
        <v>15</v>
      </c>
      <c r="B4233">
        <v>-90.372</v>
      </c>
      <c r="C4233">
        <v>6698</v>
      </c>
      <c r="D4233">
        <v>1800000</v>
      </c>
      <c r="E4233">
        <v>1190</v>
      </c>
      <c r="F4233" s="3">
        <v>1074.2815929270648</v>
      </c>
    </row>
    <row r="4234" spans="1:6">
      <c r="A4234">
        <v>16</v>
      </c>
      <c r="B4234">
        <v>-90.256</v>
      </c>
      <c r="C4234">
        <v>6698</v>
      </c>
      <c r="D4234">
        <v>1800000</v>
      </c>
      <c r="E4234">
        <v>1059</v>
      </c>
      <c r="F4234" s="3">
        <v>1090.3640609676952</v>
      </c>
    </row>
    <row r="4235" spans="1:6">
      <c r="A4235">
        <v>17</v>
      </c>
      <c r="B4235">
        <v>-90.14</v>
      </c>
      <c r="C4235">
        <v>6698</v>
      </c>
      <c r="D4235">
        <v>1800000</v>
      </c>
      <c r="E4235">
        <v>1082</v>
      </c>
      <c r="F4235" s="3">
        <v>1096.3513000885507</v>
      </c>
    </row>
    <row r="4236" spans="1:6">
      <c r="A4236">
        <v>18</v>
      </c>
      <c r="B4236">
        <v>-90.025000000000006</v>
      </c>
      <c r="C4236">
        <v>6698</v>
      </c>
      <c r="D4236">
        <v>1800000</v>
      </c>
      <c r="E4236">
        <v>1078</v>
      </c>
      <c r="F4236" s="3">
        <v>1091.9278871122431</v>
      </c>
    </row>
    <row r="4237" spans="1:6">
      <c r="A4237">
        <v>19</v>
      </c>
      <c r="B4237">
        <v>-89.918999999999997</v>
      </c>
      <c r="C4237">
        <v>6698</v>
      </c>
      <c r="D4237">
        <v>1800000</v>
      </c>
      <c r="E4237">
        <v>1129</v>
      </c>
      <c r="F4237" s="3">
        <v>1079.5659304126284</v>
      </c>
    </row>
    <row r="4238" spans="1:6">
      <c r="A4238">
        <v>20</v>
      </c>
      <c r="B4238">
        <v>-89.805999999999997</v>
      </c>
      <c r="C4238">
        <v>6698</v>
      </c>
      <c r="D4238">
        <v>1800000</v>
      </c>
      <c r="E4238">
        <v>1015</v>
      </c>
      <c r="F4238" s="3">
        <v>1059.5742959663735</v>
      </c>
    </row>
    <row r="4239" spans="1:6">
      <c r="A4239">
        <v>21</v>
      </c>
      <c r="B4239">
        <v>-89.691000000000003</v>
      </c>
      <c r="C4239">
        <v>6698</v>
      </c>
      <c r="D4239">
        <v>1800000</v>
      </c>
      <c r="E4239">
        <v>973</v>
      </c>
      <c r="F4239" s="3">
        <v>1034.7522799228695</v>
      </c>
    </row>
    <row r="4240" spans="1:6">
      <c r="A4240">
        <v>22</v>
      </c>
      <c r="B4240">
        <v>-89.576999999999998</v>
      </c>
      <c r="C4240">
        <v>6698</v>
      </c>
      <c r="D4240">
        <v>1800000</v>
      </c>
      <c r="E4240">
        <v>1020</v>
      </c>
      <c r="F4240" s="3">
        <v>1008.6558399094837</v>
      </c>
    </row>
    <row r="4241" spans="1:6">
      <c r="A4241">
        <v>23</v>
      </c>
      <c r="B4241">
        <v>-89.457999999999998</v>
      </c>
      <c r="C4241">
        <v>6698</v>
      </c>
      <c r="D4241">
        <v>1800000</v>
      </c>
      <c r="E4241">
        <v>1053</v>
      </c>
      <c r="F4241" s="3">
        <v>982.6773149466195</v>
      </c>
    </row>
    <row r="4242" spans="1:6">
      <c r="A4242">
        <v>24</v>
      </c>
      <c r="B4242">
        <v>-89.341999999999999</v>
      </c>
      <c r="C4242">
        <v>6698</v>
      </c>
      <c r="D4242">
        <v>1800000</v>
      </c>
      <c r="E4242">
        <v>981</v>
      </c>
      <c r="F4242" s="3">
        <v>960.6538925294409</v>
      </c>
    </row>
    <row r="4243" spans="1:6">
      <c r="A4243">
        <v>25</v>
      </c>
      <c r="B4243">
        <v>-89.234999999999999</v>
      </c>
      <c r="C4243">
        <v>6698</v>
      </c>
      <c r="D4243">
        <v>1800000</v>
      </c>
      <c r="E4243">
        <v>936</v>
      </c>
      <c r="F4243" s="3">
        <v>944.23053090556709</v>
      </c>
    </row>
    <row r="4244" spans="1:6">
      <c r="A4244">
        <v>26</v>
      </c>
      <c r="B4244">
        <v>-89.13</v>
      </c>
      <c r="C4244">
        <v>6698</v>
      </c>
      <c r="D4244">
        <v>1800000</v>
      </c>
      <c r="E4244">
        <v>938</v>
      </c>
      <c r="F4244" s="3">
        <v>932.0086595715369</v>
      </c>
    </row>
    <row r="4245" spans="1:6">
      <c r="A4245">
        <v>27</v>
      </c>
      <c r="B4245">
        <v>-89.016000000000005</v>
      </c>
      <c r="C4245">
        <v>6698</v>
      </c>
      <c r="D4245">
        <v>1800000</v>
      </c>
      <c r="E4245">
        <v>942</v>
      </c>
      <c r="F4245" s="3">
        <v>922.86108416943853</v>
      </c>
    </row>
    <row r="4246" spans="1:6">
      <c r="A4246">
        <v>28</v>
      </c>
      <c r="B4246">
        <v>-88.896000000000001</v>
      </c>
      <c r="C4246">
        <v>6698</v>
      </c>
      <c r="D4246">
        <v>1800000</v>
      </c>
      <c r="E4246">
        <v>839</v>
      </c>
      <c r="F4246" s="3">
        <v>917.18609332741084</v>
      </c>
    </row>
    <row r="4247" spans="1:6">
      <c r="A4247">
        <v>29</v>
      </c>
      <c r="B4247">
        <v>-88.790999999999997</v>
      </c>
      <c r="C4247">
        <v>6698</v>
      </c>
      <c r="D4247">
        <v>1800000</v>
      </c>
      <c r="E4247">
        <v>959</v>
      </c>
      <c r="F4247" s="3">
        <v>914.83390330769839</v>
      </c>
    </row>
    <row r="4248" spans="1:6">
      <c r="A4248">
        <v>30</v>
      </c>
      <c r="B4248">
        <v>-88.671999999999997</v>
      </c>
      <c r="C4248">
        <v>6698</v>
      </c>
      <c r="D4248">
        <v>1800000</v>
      </c>
      <c r="E4248">
        <v>894</v>
      </c>
      <c r="F4248" s="3"/>
    </row>
    <row r="4249" spans="1:6">
      <c r="A4249">
        <v>31</v>
      </c>
      <c r="B4249">
        <v>-88.56</v>
      </c>
      <c r="C4249">
        <v>6698</v>
      </c>
      <c r="D4249">
        <v>1800000</v>
      </c>
      <c r="E4249">
        <v>910</v>
      </c>
    </row>
    <row r="4250" spans="1:6">
      <c r="A4250">
        <v>32</v>
      </c>
      <c r="B4250">
        <v>-88.451999999999998</v>
      </c>
      <c r="C4250">
        <v>6698</v>
      </c>
      <c r="D4250">
        <v>1800000</v>
      </c>
      <c r="E4250">
        <v>935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329</v>
      </c>
    </row>
    <row r="4256" spans="1:6">
      <c r="A4256" t="s">
        <v>317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255</v>
      </c>
    </row>
    <row r="4260" spans="1:10">
      <c r="A4260" t="s">
        <v>330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59</v>
      </c>
      <c r="B4268" t="s">
        <v>38</v>
      </c>
      <c r="C4268" t="s">
        <v>41</v>
      </c>
      <c r="D4268" t="s">
        <v>58</v>
      </c>
      <c r="E4268" t="s">
        <v>57</v>
      </c>
      <c r="F4268" t="s">
        <v>78</v>
      </c>
    </row>
    <row r="4269" spans="1:10">
      <c r="A4269">
        <v>1</v>
      </c>
      <c r="B4269">
        <v>-91.947999999999993</v>
      </c>
      <c r="C4269">
        <v>6698</v>
      </c>
      <c r="D4269">
        <v>1800000</v>
      </c>
      <c r="E4269">
        <v>761</v>
      </c>
      <c r="J4269" t="s">
        <v>341</v>
      </c>
    </row>
    <row r="4270" spans="1:10">
      <c r="A4270">
        <v>2</v>
      </c>
      <c r="B4270">
        <v>-91.838999999999999</v>
      </c>
      <c r="C4270">
        <v>6698</v>
      </c>
      <c r="D4270">
        <v>1800000</v>
      </c>
      <c r="E4270">
        <v>781</v>
      </c>
    </row>
    <row r="4271" spans="1:10">
      <c r="A4271">
        <v>3</v>
      </c>
      <c r="B4271">
        <v>-91.724000000000004</v>
      </c>
      <c r="C4271">
        <v>6698</v>
      </c>
      <c r="D4271">
        <v>1800000</v>
      </c>
      <c r="E4271">
        <v>779</v>
      </c>
    </row>
    <row r="4272" spans="1:10">
      <c r="A4272">
        <v>4</v>
      </c>
      <c r="B4272">
        <v>-91.611999999999995</v>
      </c>
      <c r="C4272">
        <v>6698</v>
      </c>
      <c r="D4272">
        <v>1800000</v>
      </c>
      <c r="E4272">
        <v>785</v>
      </c>
    </row>
    <row r="4273" spans="1:6">
      <c r="A4273">
        <v>5</v>
      </c>
      <c r="B4273">
        <v>-91.5</v>
      </c>
      <c r="C4273">
        <v>6698</v>
      </c>
      <c r="D4273">
        <v>1800000</v>
      </c>
      <c r="E4273">
        <v>829</v>
      </c>
      <c r="F4273" s="3">
        <v>850.82077947538266</v>
      </c>
    </row>
    <row r="4274" spans="1:6">
      <c r="A4274">
        <v>6</v>
      </c>
      <c r="B4274">
        <v>-91.394000000000005</v>
      </c>
      <c r="C4274">
        <v>6698</v>
      </c>
      <c r="D4274">
        <v>1800000</v>
      </c>
      <c r="E4274">
        <v>855</v>
      </c>
      <c r="F4274" s="3">
        <v>857.9243502083151</v>
      </c>
    </row>
    <row r="4275" spans="1:6">
      <c r="A4275">
        <v>7</v>
      </c>
      <c r="B4275">
        <v>-91.281000000000006</v>
      </c>
      <c r="C4275">
        <v>6698</v>
      </c>
      <c r="D4275">
        <v>1800000</v>
      </c>
      <c r="E4275">
        <v>906</v>
      </c>
      <c r="F4275" s="3">
        <v>867.81959011171296</v>
      </c>
    </row>
    <row r="4276" spans="1:6">
      <c r="A4276">
        <v>8</v>
      </c>
      <c r="B4276">
        <v>-91.165000000000006</v>
      </c>
      <c r="C4276">
        <v>6698</v>
      </c>
      <c r="D4276">
        <v>1800000</v>
      </c>
      <c r="E4276">
        <v>914</v>
      </c>
      <c r="F4276" s="3">
        <v>881.25486267113047</v>
      </c>
    </row>
    <row r="4277" spans="1:6">
      <c r="A4277">
        <v>9</v>
      </c>
      <c r="B4277">
        <v>-91.049000000000007</v>
      </c>
      <c r="C4277">
        <v>6698</v>
      </c>
      <c r="D4277">
        <v>1800000</v>
      </c>
      <c r="E4277">
        <v>844</v>
      </c>
      <c r="F4277" s="3">
        <v>898.74623616150279</v>
      </c>
    </row>
    <row r="4278" spans="1:6">
      <c r="A4278">
        <v>10</v>
      </c>
      <c r="B4278">
        <v>-90.933999999999997</v>
      </c>
      <c r="C4278">
        <v>6698</v>
      </c>
      <c r="D4278">
        <v>1800000</v>
      </c>
      <c r="E4278">
        <v>946</v>
      </c>
      <c r="F4278" s="3">
        <v>920.52454171992338</v>
      </c>
    </row>
    <row r="4279" spans="1:6">
      <c r="A4279">
        <v>11</v>
      </c>
      <c r="B4279">
        <v>-90.823999999999998</v>
      </c>
      <c r="C4279">
        <v>6698</v>
      </c>
      <c r="D4279">
        <v>1800000</v>
      </c>
      <c r="E4279">
        <v>918</v>
      </c>
      <c r="F4279" s="3">
        <v>945.3937391954986</v>
      </c>
    </row>
    <row r="4280" spans="1:6">
      <c r="A4280">
        <v>12</v>
      </c>
      <c r="B4280">
        <v>-90.709000000000003</v>
      </c>
      <c r="C4280">
        <v>6698</v>
      </c>
      <c r="D4280">
        <v>1800000</v>
      </c>
      <c r="E4280">
        <v>1015</v>
      </c>
      <c r="F4280" s="3">
        <v>974.79618240176524</v>
      </c>
    </row>
    <row r="4281" spans="1:6">
      <c r="A4281">
        <v>13</v>
      </c>
      <c r="B4281">
        <v>-90.594999999999999</v>
      </c>
      <c r="C4281">
        <v>6698</v>
      </c>
      <c r="D4281">
        <v>1800000</v>
      </c>
      <c r="E4281">
        <v>972</v>
      </c>
      <c r="F4281" s="3">
        <v>1005.7390338242757</v>
      </c>
    </row>
    <row r="4282" spans="1:6">
      <c r="A4282">
        <v>14</v>
      </c>
      <c r="B4282">
        <v>-90.486999999999995</v>
      </c>
      <c r="C4282">
        <v>6698</v>
      </c>
      <c r="D4282">
        <v>1800000</v>
      </c>
      <c r="E4282">
        <v>1029</v>
      </c>
      <c r="F4282" s="3">
        <v>1034.5483872967568</v>
      </c>
    </row>
    <row r="4283" spans="1:6">
      <c r="A4283">
        <v>15</v>
      </c>
      <c r="B4283">
        <v>-90.372</v>
      </c>
      <c r="C4283">
        <v>6698</v>
      </c>
      <c r="D4283">
        <v>1800000</v>
      </c>
      <c r="E4283">
        <v>1090</v>
      </c>
      <c r="F4283" s="3">
        <v>1061.9415923643282</v>
      </c>
    </row>
    <row r="4284" spans="1:6">
      <c r="A4284">
        <v>16</v>
      </c>
      <c r="B4284">
        <v>-90.256</v>
      </c>
      <c r="C4284">
        <v>6698</v>
      </c>
      <c r="D4284">
        <v>1800000</v>
      </c>
      <c r="E4284">
        <v>1088</v>
      </c>
      <c r="F4284" s="3">
        <v>1083.2658348622538</v>
      </c>
    </row>
    <row r="4285" spans="1:6">
      <c r="A4285">
        <v>17</v>
      </c>
      <c r="B4285">
        <v>-90.14</v>
      </c>
      <c r="C4285">
        <v>6698</v>
      </c>
      <c r="D4285">
        <v>1800000</v>
      </c>
      <c r="E4285">
        <v>1089</v>
      </c>
      <c r="F4285" s="3">
        <v>1095.8717889231821</v>
      </c>
    </row>
    <row r="4286" spans="1:6">
      <c r="A4286">
        <v>18</v>
      </c>
      <c r="B4286">
        <v>-90.025000000000006</v>
      </c>
      <c r="C4286">
        <v>6698</v>
      </c>
      <c r="D4286">
        <v>1800000</v>
      </c>
      <c r="E4286">
        <v>1093</v>
      </c>
      <c r="F4286" s="3">
        <v>1098.4836897215914</v>
      </c>
    </row>
    <row r="4287" spans="1:6">
      <c r="A4287">
        <v>19</v>
      </c>
      <c r="B4287">
        <v>-89.918999999999997</v>
      </c>
      <c r="C4287">
        <v>6698</v>
      </c>
      <c r="D4287">
        <v>1800000</v>
      </c>
      <c r="E4287">
        <v>1099</v>
      </c>
      <c r="F4287" s="3">
        <v>1092.2215728416022</v>
      </c>
    </row>
    <row r="4288" spans="1:6">
      <c r="A4288">
        <v>20</v>
      </c>
      <c r="B4288">
        <v>-89.805999999999997</v>
      </c>
      <c r="C4288">
        <v>6698</v>
      </c>
      <c r="D4288">
        <v>1800000</v>
      </c>
      <c r="E4288">
        <v>1062</v>
      </c>
      <c r="F4288" s="3">
        <v>1077.6188751765908</v>
      </c>
    </row>
    <row r="4289" spans="1:6">
      <c r="A4289">
        <v>21</v>
      </c>
      <c r="B4289">
        <v>-89.691000000000003</v>
      </c>
      <c r="C4289">
        <v>6698</v>
      </c>
      <c r="D4289">
        <v>1800000</v>
      </c>
      <c r="E4289">
        <v>1070</v>
      </c>
      <c r="F4289" s="3">
        <v>1056.6336191345861</v>
      </c>
    </row>
    <row r="4290" spans="1:6">
      <c r="A4290">
        <v>22</v>
      </c>
      <c r="B4290">
        <v>-89.576999999999998</v>
      </c>
      <c r="C4290">
        <v>6698</v>
      </c>
      <c r="D4290">
        <v>1800000</v>
      </c>
      <c r="E4290">
        <v>1046</v>
      </c>
      <c r="F4290" s="3">
        <v>1032.5671772789947</v>
      </c>
    </row>
    <row r="4291" spans="1:6">
      <c r="A4291">
        <v>23</v>
      </c>
      <c r="B4291">
        <v>-89.457999999999998</v>
      </c>
      <c r="C4291">
        <v>6698</v>
      </c>
      <c r="D4291">
        <v>1800000</v>
      </c>
      <c r="E4291">
        <v>980</v>
      </c>
      <c r="F4291" s="3">
        <v>1007.0243234860019</v>
      </c>
    </row>
    <row r="4292" spans="1:6">
      <c r="A4292">
        <v>24</v>
      </c>
      <c r="B4292">
        <v>-89.341999999999999</v>
      </c>
      <c r="C4292">
        <v>6698</v>
      </c>
      <c r="D4292">
        <v>1800000</v>
      </c>
      <c r="E4292">
        <v>984</v>
      </c>
      <c r="F4292" s="3">
        <v>984.19539844625706</v>
      </c>
    </row>
    <row r="4293" spans="1:6">
      <c r="A4293">
        <v>25</v>
      </c>
      <c r="B4293">
        <v>-89.234999999999999</v>
      </c>
      <c r="C4293">
        <v>6698</v>
      </c>
      <c r="D4293">
        <v>1800000</v>
      </c>
      <c r="E4293">
        <v>945</v>
      </c>
      <c r="F4293" s="3">
        <v>966.38926943643196</v>
      </c>
    </row>
    <row r="4294" spans="1:6">
      <c r="A4294">
        <v>26</v>
      </c>
      <c r="B4294">
        <v>-89.13</v>
      </c>
      <c r="C4294">
        <v>6698</v>
      </c>
      <c r="D4294">
        <v>1800000</v>
      </c>
      <c r="E4294">
        <v>1007</v>
      </c>
      <c r="F4294" s="3">
        <v>952.57723411113921</v>
      </c>
    </row>
    <row r="4295" spans="1:6">
      <c r="A4295">
        <v>27</v>
      </c>
      <c r="B4295">
        <v>-89.016000000000005</v>
      </c>
      <c r="C4295">
        <v>6698</v>
      </c>
      <c r="D4295">
        <v>1800000</v>
      </c>
      <c r="E4295">
        <v>944</v>
      </c>
      <c r="F4295" s="3">
        <v>941.75164693339195</v>
      </c>
    </row>
    <row r="4296" spans="1:6">
      <c r="A4296">
        <v>28</v>
      </c>
      <c r="B4296">
        <v>-88.896000000000001</v>
      </c>
      <c r="C4296">
        <v>6698</v>
      </c>
      <c r="D4296">
        <v>1800000</v>
      </c>
      <c r="E4296">
        <v>929</v>
      </c>
      <c r="F4296" s="3">
        <v>934.58755897482126</v>
      </c>
    </row>
    <row r="4297" spans="1:6">
      <c r="A4297">
        <v>29</v>
      </c>
      <c r="B4297">
        <v>-88.790999999999997</v>
      </c>
      <c r="C4297">
        <v>6698</v>
      </c>
      <c r="D4297">
        <v>1800000</v>
      </c>
      <c r="E4297">
        <v>917</v>
      </c>
      <c r="F4297" s="3">
        <v>931.24559602694387</v>
      </c>
    </row>
    <row r="4298" spans="1:6">
      <c r="A4298">
        <v>30</v>
      </c>
      <c r="B4298">
        <v>-88.671999999999997</v>
      </c>
      <c r="C4298">
        <v>6698</v>
      </c>
      <c r="D4298">
        <v>1800000</v>
      </c>
      <c r="E4298">
        <v>883</v>
      </c>
      <c r="F4298" s="3"/>
    </row>
    <row r="4299" spans="1:6">
      <c r="A4299">
        <v>31</v>
      </c>
      <c r="B4299">
        <v>-88.56</v>
      </c>
      <c r="C4299">
        <v>6698</v>
      </c>
      <c r="D4299">
        <v>1800000</v>
      </c>
      <c r="E4299">
        <v>869</v>
      </c>
    </row>
    <row r="4300" spans="1:6">
      <c r="A4300">
        <v>32</v>
      </c>
      <c r="B4300">
        <v>-88.451999999999998</v>
      </c>
      <c r="C4300">
        <v>6698</v>
      </c>
      <c r="D4300">
        <v>1800000</v>
      </c>
      <c r="E4300">
        <v>911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331</v>
      </c>
    </row>
    <row r="4306" spans="1:10">
      <c r="A4306" t="s">
        <v>27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255</v>
      </c>
    </row>
    <row r="4310" spans="1:10">
      <c r="A4310" t="s">
        <v>270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59</v>
      </c>
      <c r="B4318" t="s">
        <v>38</v>
      </c>
      <c r="C4318" t="s">
        <v>41</v>
      </c>
      <c r="D4318" t="s">
        <v>58</v>
      </c>
      <c r="E4318" t="s">
        <v>57</v>
      </c>
      <c r="F4318" t="s">
        <v>78</v>
      </c>
    </row>
    <row r="4319" spans="1:10">
      <c r="A4319">
        <v>1</v>
      </c>
      <c r="B4319">
        <v>-91.947999999999993</v>
      </c>
      <c r="C4319">
        <v>4320</v>
      </c>
      <c r="D4319">
        <v>1155607</v>
      </c>
      <c r="E4319">
        <v>418</v>
      </c>
      <c r="J4319" t="s">
        <v>342</v>
      </c>
    </row>
    <row r="4320" spans="1:10">
      <c r="A4320">
        <v>2</v>
      </c>
      <c r="B4320">
        <v>-91.838999999999999</v>
      </c>
      <c r="C4320">
        <v>4320</v>
      </c>
      <c r="D4320">
        <v>1155607</v>
      </c>
      <c r="E4320">
        <v>477</v>
      </c>
    </row>
    <row r="4321" spans="1:6">
      <c r="A4321">
        <v>3</v>
      </c>
      <c r="B4321">
        <v>-91.724000000000004</v>
      </c>
      <c r="C4321">
        <v>4320</v>
      </c>
      <c r="D4321">
        <v>1155607</v>
      </c>
      <c r="E4321">
        <v>475</v>
      </c>
    </row>
    <row r="4322" spans="1:6">
      <c r="A4322">
        <v>4</v>
      </c>
      <c r="B4322">
        <v>-91.611999999999995</v>
      </c>
      <c r="C4322">
        <v>4320</v>
      </c>
      <c r="D4322">
        <v>1155607</v>
      </c>
      <c r="E4322">
        <v>507</v>
      </c>
    </row>
    <row r="4323" spans="1:6">
      <c r="A4323">
        <v>5</v>
      </c>
      <c r="B4323">
        <v>-91.5</v>
      </c>
      <c r="C4323">
        <v>4320</v>
      </c>
      <c r="D4323">
        <v>1155607</v>
      </c>
      <c r="E4323">
        <v>556</v>
      </c>
      <c r="F4323" s="3">
        <v>551.18875861389063</v>
      </c>
    </row>
    <row r="4324" spans="1:6">
      <c r="A4324">
        <v>6</v>
      </c>
      <c r="B4324">
        <v>-91.394000000000005</v>
      </c>
      <c r="C4324">
        <v>4320</v>
      </c>
      <c r="D4324">
        <v>1155607</v>
      </c>
      <c r="E4324">
        <v>535</v>
      </c>
      <c r="F4324" s="3">
        <v>554.61705670596882</v>
      </c>
    </row>
    <row r="4325" spans="1:6">
      <c r="A4325">
        <v>7</v>
      </c>
      <c r="B4325">
        <v>-91.281000000000006</v>
      </c>
      <c r="C4325">
        <v>4320</v>
      </c>
      <c r="D4325">
        <v>1155607</v>
      </c>
      <c r="E4325">
        <v>564</v>
      </c>
      <c r="F4325" s="3">
        <v>559.18439527056103</v>
      </c>
    </row>
    <row r="4326" spans="1:6">
      <c r="A4326">
        <v>8</v>
      </c>
      <c r="B4326">
        <v>-91.165000000000006</v>
      </c>
      <c r="C4326">
        <v>4320</v>
      </c>
      <c r="D4326">
        <v>1155607</v>
      </c>
      <c r="E4326">
        <v>593</v>
      </c>
      <c r="F4326" s="3">
        <v>565.76039156562172</v>
      </c>
    </row>
    <row r="4327" spans="1:6">
      <c r="A4327">
        <v>9</v>
      </c>
      <c r="B4327">
        <v>-91.049000000000007</v>
      </c>
      <c r="C4327">
        <v>4320</v>
      </c>
      <c r="D4327">
        <v>1155607</v>
      </c>
      <c r="E4327">
        <v>549</v>
      </c>
      <c r="F4327" s="3">
        <v>575.63832479052769</v>
      </c>
    </row>
    <row r="4328" spans="1:6">
      <c r="A4328">
        <v>10</v>
      </c>
      <c r="B4328">
        <v>-90.933999999999997</v>
      </c>
      <c r="C4328">
        <v>4320</v>
      </c>
      <c r="D4328">
        <v>1155607</v>
      </c>
      <c r="E4328">
        <v>603</v>
      </c>
      <c r="F4328" s="3">
        <v>590.32083550629704</v>
      </c>
    </row>
    <row r="4329" spans="1:6">
      <c r="A4329">
        <v>11</v>
      </c>
      <c r="B4329">
        <v>-90.823999999999998</v>
      </c>
      <c r="C4329">
        <v>4320</v>
      </c>
      <c r="D4329">
        <v>1155607</v>
      </c>
      <c r="E4329">
        <v>625</v>
      </c>
      <c r="F4329" s="3">
        <v>610.12164352008983</v>
      </c>
    </row>
    <row r="4330" spans="1:6">
      <c r="A4330">
        <v>12</v>
      </c>
      <c r="B4330">
        <v>-90.709000000000003</v>
      </c>
      <c r="C4330">
        <v>4320</v>
      </c>
      <c r="D4330">
        <v>1155607</v>
      </c>
      <c r="E4330">
        <v>632</v>
      </c>
      <c r="F4330" s="3">
        <v>636.92959511849779</v>
      </c>
    </row>
    <row r="4331" spans="1:6">
      <c r="A4331">
        <v>13</v>
      </c>
      <c r="B4331">
        <v>-90.594999999999999</v>
      </c>
      <c r="C4331">
        <v>4320</v>
      </c>
      <c r="D4331">
        <v>1155607</v>
      </c>
      <c r="E4331">
        <v>631</v>
      </c>
      <c r="F4331" s="3">
        <v>667.74914705781839</v>
      </c>
    </row>
    <row r="4332" spans="1:6">
      <c r="A4332">
        <v>14</v>
      </c>
      <c r="B4332">
        <v>-90.486999999999995</v>
      </c>
      <c r="C4332">
        <v>4320</v>
      </c>
      <c r="D4332">
        <v>1155607</v>
      </c>
      <c r="E4332">
        <v>733</v>
      </c>
      <c r="F4332" s="3">
        <v>697.05671750910483</v>
      </c>
    </row>
    <row r="4333" spans="1:6">
      <c r="A4333">
        <v>15</v>
      </c>
      <c r="B4333">
        <v>-90.372</v>
      </c>
      <c r="C4333">
        <v>4320</v>
      </c>
      <c r="D4333">
        <v>1155607</v>
      </c>
      <c r="E4333">
        <v>740</v>
      </c>
      <c r="F4333" s="3">
        <v>722.8740090161765</v>
      </c>
    </row>
    <row r="4334" spans="1:6">
      <c r="A4334">
        <v>16</v>
      </c>
      <c r="B4334">
        <v>-90.256</v>
      </c>
      <c r="C4334">
        <v>4320</v>
      </c>
      <c r="D4334">
        <v>1155607</v>
      </c>
      <c r="E4334">
        <v>700</v>
      </c>
      <c r="F4334" s="3">
        <v>737.78250120502287</v>
      </c>
    </row>
    <row r="4335" spans="1:6">
      <c r="A4335">
        <v>17</v>
      </c>
      <c r="B4335">
        <v>-90.14</v>
      </c>
      <c r="C4335">
        <v>4320</v>
      </c>
      <c r="D4335">
        <v>1155607</v>
      </c>
      <c r="E4335">
        <v>761</v>
      </c>
      <c r="F4335" s="3">
        <v>738.32459047365387</v>
      </c>
    </row>
    <row r="4336" spans="1:6">
      <c r="A4336">
        <v>18</v>
      </c>
      <c r="B4336">
        <v>-90.025000000000006</v>
      </c>
      <c r="C4336">
        <v>4320</v>
      </c>
      <c r="D4336">
        <v>1155607</v>
      </c>
      <c r="E4336">
        <v>718</v>
      </c>
      <c r="F4336" s="3">
        <v>725.34193419467522</v>
      </c>
    </row>
    <row r="4337" spans="1:6">
      <c r="A4337">
        <v>19</v>
      </c>
      <c r="B4337">
        <v>-89.918999999999997</v>
      </c>
      <c r="C4337">
        <v>4320</v>
      </c>
      <c r="D4337">
        <v>1155607</v>
      </c>
      <c r="E4337">
        <v>723</v>
      </c>
      <c r="F4337" s="3">
        <v>704.99197969281965</v>
      </c>
    </row>
    <row r="4338" spans="1:6">
      <c r="A4338">
        <v>20</v>
      </c>
      <c r="B4338">
        <v>-89.805999999999997</v>
      </c>
      <c r="C4338">
        <v>4320</v>
      </c>
      <c r="D4338">
        <v>1155607</v>
      </c>
      <c r="E4338">
        <v>663</v>
      </c>
      <c r="F4338" s="3">
        <v>679.74836092254395</v>
      </c>
    </row>
    <row r="4339" spans="1:6">
      <c r="A4339">
        <v>21</v>
      </c>
      <c r="B4339">
        <v>-89.691000000000003</v>
      </c>
      <c r="C4339">
        <v>4320</v>
      </c>
      <c r="D4339">
        <v>1155607</v>
      </c>
      <c r="E4339">
        <v>658</v>
      </c>
      <c r="F4339" s="3">
        <v>655.58337852214265</v>
      </c>
    </row>
    <row r="4340" spans="1:6">
      <c r="A4340">
        <v>22</v>
      </c>
      <c r="B4340">
        <v>-89.576999999999998</v>
      </c>
      <c r="C4340">
        <v>4320</v>
      </c>
      <c r="D4340">
        <v>1155607</v>
      </c>
      <c r="E4340">
        <v>627</v>
      </c>
      <c r="F4340" s="3">
        <v>636.69623693116637</v>
      </c>
    </row>
    <row r="4341" spans="1:6">
      <c r="A4341">
        <v>23</v>
      </c>
      <c r="B4341">
        <v>-89.457999999999998</v>
      </c>
      <c r="C4341">
        <v>4320</v>
      </c>
      <c r="D4341">
        <v>1155607</v>
      </c>
      <c r="E4341">
        <v>635</v>
      </c>
      <c r="F4341" s="3">
        <v>623.68092448328343</v>
      </c>
    </row>
    <row r="4342" spans="1:6">
      <c r="A4342">
        <v>24</v>
      </c>
      <c r="B4342">
        <v>-89.341999999999999</v>
      </c>
      <c r="C4342">
        <v>4320</v>
      </c>
      <c r="D4342">
        <v>1155607</v>
      </c>
      <c r="E4342">
        <v>635</v>
      </c>
      <c r="F4342" s="3">
        <v>616.94874540439628</v>
      </c>
    </row>
    <row r="4343" spans="1:6">
      <c r="A4343">
        <v>25</v>
      </c>
      <c r="B4343">
        <v>-89.234999999999999</v>
      </c>
      <c r="C4343">
        <v>4320</v>
      </c>
      <c r="D4343">
        <v>1155607</v>
      </c>
      <c r="E4343">
        <v>597</v>
      </c>
      <c r="F4343" s="3">
        <v>614.61571434276141</v>
      </c>
    </row>
    <row r="4344" spans="1:6">
      <c r="A4344">
        <v>26</v>
      </c>
      <c r="B4344">
        <v>-89.13</v>
      </c>
      <c r="C4344">
        <v>4320</v>
      </c>
      <c r="D4344">
        <v>1155607</v>
      </c>
      <c r="E4344">
        <v>609</v>
      </c>
      <c r="F4344" s="3">
        <v>614.67593708080176</v>
      </c>
    </row>
    <row r="4345" spans="1:6">
      <c r="A4345">
        <v>27</v>
      </c>
      <c r="B4345">
        <v>-89.016000000000005</v>
      </c>
      <c r="C4345">
        <v>4320</v>
      </c>
      <c r="D4345">
        <v>1155607</v>
      </c>
      <c r="E4345">
        <v>631</v>
      </c>
      <c r="F4345" s="3">
        <v>616.26136748141198</v>
      </c>
    </row>
    <row r="4346" spans="1:6">
      <c r="A4346">
        <v>28</v>
      </c>
      <c r="B4346">
        <v>-88.896000000000001</v>
      </c>
      <c r="C4346">
        <v>4320</v>
      </c>
      <c r="D4346">
        <v>1155607</v>
      </c>
      <c r="E4346">
        <v>615</v>
      </c>
      <c r="F4346" s="3">
        <v>618.79048837490836</v>
      </c>
    </row>
    <row r="4347" spans="1:6">
      <c r="A4347">
        <v>29</v>
      </c>
      <c r="B4347">
        <v>-88.790999999999997</v>
      </c>
      <c r="C4347">
        <v>4320</v>
      </c>
      <c r="D4347">
        <v>1155607</v>
      </c>
      <c r="E4347">
        <v>617</v>
      </c>
      <c r="F4347" s="3">
        <v>621.32623245289051</v>
      </c>
    </row>
    <row r="4348" spans="1:6">
      <c r="A4348">
        <v>30</v>
      </c>
      <c r="B4348">
        <v>-88.671999999999997</v>
      </c>
      <c r="C4348">
        <v>4320</v>
      </c>
      <c r="D4348">
        <v>1155607</v>
      </c>
      <c r="E4348">
        <v>581</v>
      </c>
      <c r="F4348" s="3"/>
    </row>
    <row r="4349" spans="1:6">
      <c r="A4349">
        <v>31</v>
      </c>
      <c r="B4349">
        <v>-88.56</v>
      </c>
      <c r="C4349">
        <v>4320</v>
      </c>
      <c r="D4349">
        <v>1155607</v>
      </c>
      <c r="E4349">
        <v>604</v>
      </c>
    </row>
    <row r="4350" spans="1:6">
      <c r="A4350">
        <v>32</v>
      </c>
      <c r="B4350">
        <v>-88.451999999999998</v>
      </c>
      <c r="C4350">
        <v>4320</v>
      </c>
      <c r="D4350">
        <v>1155607</v>
      </c>
      <c r="E4350">
        <v>590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332</v>
      </c>
    </row>
    <row r="4356" spans="1:6">
      <c r="A4356" t="s">
        <v>333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255</v>
      </c>
    </row>
    <row r="4360" spans="1:6">
      <c r="A4360" t="s">
        <v>272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59</v>
      </c>
      <c r="B4368" t="s">
        <v>38</v>
      </c>
      <c r="C4368" t="s">
        <v>41</v>
      </c>
      <c r="D4368" t="s">
        <v>58</v>
      </c>
      <c r="E4368" t="s">
        <v>57</v>
      </c>
      <c r="F4368" t="s">
        <v>78</v>
      </c>
    </row>
    <row r="4369" spans="1:10">
      <c r="A4369">
        <v>1</v>
      </c>
      <c r="B4369">
        <v>-91.947999999999993</v>
      </c>
      <c r="C4369">
        <v>6338</v>
      </c>
      <c r="D4369">
        <v>1694900</v>
      </c>
      <c r="E4369">
        <v>624</v>
      </c>
      <c r="J4369" t="s">
        <v>343</v>
      </c>
    </row>
    <row r="4370" spans="1:10">
      <c r="A4370">
        <v>2</v>
      </c>
      <c r="B4370">
        <v>-91.838999999999999</v>
      </c>
      <c r="C4370">
        <v>6338</v>
      </c>
      <c r="D4370">
        <v>1694900</v>
      </c>
      <c r="E4370">
        <v>713</v>
      </c>
    </row>
    <row r="4371" spans="1:10">
      <c r="A4371">
        <v>3</v>
      </c>
      <c r="B4371">
        <v>-91.724000000000004</v>
      </c>
      <c r="C4371">
        <v>6338</v>
      </c>
      <c r="D4371">
        <v>1694900</v>
      </c>
      <c r="E4371">
        <v>721</v>
      </c>
    </row>
    <row r="4372" spans="1:10">
      <c r="A4372">
        <v>4</v>
      </c>
      <c r="B4372">
        <v>-91.611999999999995</v>
      </c>
      <c r="C4372">
        <v>6338</v>
      </c>
      <c r="D4372">
        <v>1694900</v>
      </c>
      <c r="E4372">
        <v>737</v>
      </c>
    </row>
    <row r="4373" spans="1:10">
      <c r="A4373">
        <v>5</v>
      </c>
      <c r="B4373">
        <v>-91.5</v>
      </c>
      <c r="C4373">
        <v>6338</v>
      </c>
      <c r="D4373">
        <v>1694900</v>
      </c>
      <c r="E4373">
        <v>738</v>
      </c>
      <c r="F4373" s="3">
        <v>767.75313495406567</v>
      </c>
    </row>
    <row r="4374" spans="1:10">
      <c r="A4374">
        <v>6</v>
      </c>
      <c r="B4374">
        <v>-91.394000000000005</v>
      </c>
      <c r="C4374">
        <v>6338</v>
      </c>
      <c r="D4374">
        <v>1694900</v>
      </c>
      <c r="E4374">
        <v>764</v>
      </c>
      <c r="F4374" s="3">
        <v>776.21239095879355</v>
      </c>
    </row>
    <row r="4375" spans="1:10">
      <c r="A4375">
        <v>7</v>
      </c>
      <c r="B4375">
        <v>-91.281000000000006</v>
      </c>
      <c r="C4375">
        <v>6338</v>
      </c>
      <c r="D4375">
        <v>1694900</v>
      </c>
      <c r="E4375">
        <v>805</v>
      </c>
      <c r="F4375" s="3">
        <v>787.66297988898577</v>
      </c>
    </row>
    <row r="4376" spans="1:10">
      <c r="A4376">
        <v>8</v>
      </c>
      <c r="B4376">
        <v>-91.165000000000006</v>
      </c>
      <c r="C4376">
        <v>6338</v>
      </c>
      <c r="D4376">
        <v>1694900</v>
      </c>
      <c r="E4376">
        <v>831</v>
      </c>
      <c r="F4376" s="3">
        <v>803.19896053775608</v>
      </c>
    </row>
    <row r="4377" spans="1:10">
      <c r="A4377">
        <v>9</v>
      </c>
      <c r="B4377">
        <v>-91.049000000000007</v>
      </c>
      <c r="C4377">
        <v>6338</v>
      </c>
      <c r="D4377">
        <v>1694900</v>
      </c>
      <c r="E4377">
        <v>834</v>
      </c>
      <c r="F4377" s="3">
        <v>823.82242967293121</v>
      </c>
    </row>
    <row r="4378" spans="1:10">
      <c r="A4378">
        <v>10</v>
      </c>
      <c r="B4378">
        <v>-90.933999999999997</v>
      </c>
      <c r="C4378">
        <v>6338</v>
      </c>
      <c r="D4378">
        <v>1694900</v>
      </c>
      <c r="E4378">
        <v>897</v>
      </c>
      <c r="F4378" s="3">
        <v>850.21729491711915</v>
      </c>
    </row>
    <row r="4379" spans="1:10">
      <c r="A4379">
        <v>11</v>
      </c>
      <c r="B4379">
        <v>-90.823999999999998</v>
      </c>
      <c r="C4379">
        <v>6338</v>
      </c>
      <c r="D4379">
        <v>1694900</v>
      </c>
      <c r="E4379">
        <v>868</v>
      </c>
      <c r="F4379" s="3">
        <v>881.1303845931028</v>
      </c>
    </row>
    <row r="4380" spans="1:10">
      <c r="A4380">
        <v>12</v>
      </c>
      <c r="B4380">
        <v>-90.709000000000003</v>
      </c>
      <c r="C4380">
        <v>6338</v>
      </c>
      <c r="D4380">
        <v>1694900</v>
      </c>
      <c r="E4380">
        <v>857</v>
      </c>
      <c r="F4380" s="3">
        <v>918.30343461270434</v>
      </c>
    </row>
    <row r="4381" spans="1:10">
      <c r="A4381">
        <v>13</v>
      </c>
      <c r="B4381">
        <v>-90.594999999999999</v>
      </c>
      <c r="C4381">
        <v>6338</v>
      </c>
      <c r="D4381">
        <v>1694900</v>
      </c>
      <c r="E4381">
        <v>949</v>
      </c>
      <c r="F4381" s="3">
        <v>957.5411868559072</v>
      </c>
    </row>
    <row r="4382" spans="1:10">
      <c r="A4382">
        <v>14</v>
      </c>
      <c r="B4382">
        <v>-90.486999999999995</v>
      </c>
      <c r="C4382">
        <v>6338</v>
      </c>
      <c r="D4382">
        <v>1694900</v>
      </c>
      <c r="E4382">
        <v>1023</v>
      </c>
      <c r="F4382" s="3">
        <v>993.45788547818358</v>
      </c>
    </row>
    <row r="4383" spans="1:10">
      <c r="A4383">
        <v>15</v>
      </c>
      <c r="B4383">
        <v>-90.372</v>
      </c>
      <c r="C4383">
        <v>6338</v>
      </c>
      <c r="D4383">
        <v>1694900</v>
      </c>
      <c r="E4383">
        <v>1015</v>
      </c>
      <c r="F4383" s="3">
        <v>1026.0090235489834</v>
      </c>
    </row>
    <row r="4384" spans="1:10">
      <c r="A4384">
        <v>16</v>
      </c>
      <c r="B4384">
        <v>-90.256</v>
      </c>
      <c r="C4384">
        <v>6338</v>
      </c>
      <c r="D4384">
        <v>1694900</v>
      </c>
      <c r="E4384">
        <v>1026</v>
      </c>
      <c r="F4384" s="3">
        <v>1048.6258218237492</v>
      </c>
    </row>
    <row r="4385" spans="1:6">
      <c r="A4385">
        <v>17</v>
      </c>
      <c r="B4385">
        <v>-90.14</v>
      </c>
      <c r="C4385">
        <v>6338</v>
      </c>
      <c r="D4385">
        <v>1694900</v>
      </c>
      <c r="E4385">
        <v>1157</v>
      </c>
      <c r="F4385" s="3">
        <v>1058.0258338536216</v>
      </c>
    </row>
    <row r="4386" spans="1:6">
      <c r="A4386">
        <v>18</v>
      </c>
      <c r="B4386">
        <v>-90.025000000000006</v>
      </c>
      <c r="C4386">
        <v>6338</v>
      </c>
      <c r="D4386">
        <v>1694900</v>
      </c>
      <c r="E4386">
        <v>1034</v>
      </c>
      <c r="F4386" s="3">
        <v>1053.6307628144796</v>
      </c>
    </row>
    <row r="4387" spans="1:6">
      <c r="A4387">
        <v>19</v>
      </c>
      <c r="B4387">
        <v>-89.918999999999997</v>
      </c>
      <c r="C4387">
        <v>6338</v>
      </c>
      <c r="D4387">
        <v>1694900</v>
      </c>
      <c r="E4387">
        <v>1032</v>
      </c>
      <c r="F4387" s="3">
        <v>1038.972940982145</v>
      </c>
    </row>
    <row r="4388" spans="1:6">
      <c r="A4388">
        <v>20</v>
      </c>
      <c r="B4388">
        <v>-89.805999999999997</v>
      </c>
      <c r="C4388">
        <v>6338</v>
      </c>
      <c r="D4388">
        <v>1694900</v>
      </c>
      <c r="E4388">
        <v>976</v>
      </c>
      <c r="F4388" s="3">
        <v>1015.4144034329976</v>
      </c>
    </row>
    <row r="4389" spans="1:6">
      <c r="A4389">
        <v>21</v>
      </c>
      <c r="B4389">
        <v>-89.691000000000003</v>
      </c>
      <c r="C4389">
        <v>6338</v>
      </c>
      <c r="D4389">
        <v>1694900</v>
      </c>
      <c r="E4389">
        <v>998</v>
      </c>
      <c r="F4389" s="3">
        <v>987.40232348833592</v>
      </c>
    </row>
    <row r="4390" spans="1:6">
      <c r="A4390">
        <v>22</v>
      </c>
      <c r="B4390">
        <v>-89.576999999999998</v>
      </c>
      <c r="C4390">
        <v>6338</v>
      </c>
      <c r="D4390">
        <v>1694900</v>
      </c>
      <c r="E4390">
        <v>937</v>
      </c>
      <c r="F4390" s="3">
        <v>959.93156932525221</v>
      </c>
    </row>
    <row r="4391" spans="1:6">
      <c r="A4391">
        <v>23</v>
      </c>
      <c r="B4391">
        <v>-89.457999999999998</v>
      </c>
      <c r="C4391">
        <v>6338</v>
      </c>
      <c r="D4391">
        <v>1694900</v>
      </c>
      <c r="E4391">
        <v>935</v>
      </c>
      <c r="F4391" s="3">
        <v>935.14861925711989</v>
      </c>
    </row>
    <row r="4392" spans="1:6">
      <c r="A4392">
        <v>24</v>
      </c>
      <c r="B4392">
        <v>-89.341999999999999</v>
      </c>
      <c r="C4392">
        <v>6338</v>
      </c>
      <c r="D4392">
        <v>1694900</v>
      </c>
      <c r="E4392">
        <v>960</v>
      </c>
      <c r="F4392" s="3">
        <v>916.80156498727536</v>
      </c>
    </row>
    <row r="4393" spans="1:6">
      <c r="A4393">
        <v>25</v>
      </c>
      <c r="B4393">
        <v>-89.234999999999999</v>
      </c>
      <c r="C4393">
        <v>6338</v>
      </c>
      <c r="D4393">
        <v>1694900</v>
      </c>
      <c r="E4393">
        <v>932</v>
      </c>
      <c r="F4393" s="3">
        <v>905.40189092138564</v>
      </c>
    </row>
    <row r="4394" spans="1:6">
      <c r="A4394">
        <v>26</v>
      </c>
      <c r="B4394">
        <v>-89.13</v>
      </c>
      <c r="C4394">
        <v>6338</v>
      </c>
      <c r="D4394">
        <v>1694900</v>
      </c>
      <c r="E4394">
        <v>872</v>
      </c>
      <c r="F4394" s="3">
        <v>898.9321320732472</v>
      </c>
    </row>
    <row r="4395" spans="1:6">
      <c r="A4395">
        <v>27</v>
      </c>
      <c r="B4395">
        <v>-89.016000000000005</v>
      </c>
      <c r="C4395">
        <v>6338</v>
      </c>
      <c r="D4395">
        <v>1694900</v>
      </c>
      <c r="E4395">
        <v>902</v>
      </c>
      <c r="F4395" s="3">
        <v>896.21192200320695</v>
      </c>
    </row>
    <row r="4396" spans="1:6">
      <c r="A4396">
        <v>28</v>
      </c>
      <c r="B4396">
        <v>-88.896000000000001</v>
      </c>
      <c r="C4396">
        <v>6338</v>
      </c>
      <c r="D4396">
        <v>1694900</v>
      </c>
      <c r="E4396">
        <v>906</v>
      </c>
      <c r="F4396" s="3">
        <v>896.88077284486246</v>
      </c>
    </row>
    <row r="4397" spans="1:6">
      <c r="A4397">
        <v>29</v>
      </c>
      <c r="B4397">
        <v>-88.790999999999997</v>
      </c>
      <c r="C4397">
        <v>6338</v>
      </c>
      <c r="D4397">
        <v>1694900</v>
      </c>
      <c r="E4397">
        <v>875</v>
      </c>
      <c r="F4397" s="3">
        <v>899.44520647284594</v>
      </c>
    </row>
    <row r="4398" spans="1:6">
      <c r="A4398">
        <v>30</v>
      </c>
      <c r="B4398">
        <v>-88.671999999999997</v>
      </c>
      <c r="C4398">
        <v>6338</v>
      </c>
      <c r="D4398">
        <v>1694900</v>
      </c>
      <c r="E4398">
        <v>819</v>
      </c>
      <c r="F4398" s="3"/>
    </row>
    <row r="4399" spans="1:6">
      <c r="A4399">
        <v>31</v>
      </c>
      <c r="B4399">
        <v>-88.56</v>
      </c>
      <c r="C4399">
        <v>6338</v>
      </c>
      <c r="D4399">
        <v>1694900</v>
      </c>
      <c r="E4399">
        <v>867</v>
      </c>
    </row>
    <row r="4400" spans="1:6">
      <c r="A4400">
        <v>32</v>
      </c>
      <c r="B4400">
        <v>-88.451999999999998</v>
      </c>
      <c r="C4400">
        <v>6338</v>
      </c>
      <c r="D4400">
        <v>1694900</v>
      </c>
      <c r="E4400">
        <v>882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6"/>
  <sheetViews>
    <sheetView tabSelected="1" topLeftCell="Q45" workbookViewId="0">
      <selection activeCell="AN70" sqref="AN70:AO78"/>
    </sheetView>
  </sheetViews>
  <sheetFormatPr baseColWidth="10" defaultColWidth="8.83203125" defaultRowHeight="14" x14ac:dyDescent="0"/>
  <cols>
    <col min="33" max="33" width="10.5" bestFit="1" customWidth="1"/>
  </cols>
  <sheetData>
    <row r="1" spans="1:42">
      <c r="AH1" s="1" t="s">
        <v>100</v>
      </c>
      <c r="AI1" s="6">
        <v>-90.054000000000002</v>
      </c>
      <c r="AJ1" t="s">
        <v>101</v>
      </c>
      <c r="AL1" s="16">
        <v>-90.269829099761324</v>
      </c>
      <c r="AM1" s="16">
        <v>-90.054161835141912</v>
      </c>
      <c r="AN1" s="14" t="s">
        <v>344</v>
      </c>
    </row>
    <row r="2" spans="1:42">
      <c r="AH2" s="1" t="s">
        <v>102</v>
      </c>
      <c r="AI2" s="6">
        <v>-90.27</v>
      </c>
      <c r="AJ2" t="s">
        <v>101</v>
      </c>
      <c r="AP2" s="6">
        <f>AVERAGE(AL8:AL14,AL37:AL40)</f>
        <v>0.9395462742970494</v>
      </c>
    </row>
    <row r="3" spans="1:42">
      <c r="AH3" s="1" t="s">
        <v>103</v>
      </c>
      <c r="AI3" s="6">
        <f>1/3*(AI1+2*AI2)</f>
        <v>-90.197999999999993</v>
      </c>
      <c r="AP3" s="6">
        <f>AVERAGE(AL17:AL19,AL21:AL24,AL26:AL35)</f>
        <v>1.2490447666553757</v>
      </c>
    </row>
    <row r="4" spans="1:42">
      <c r="AH4" s="1" t="s">
        <v>104</v>
      </c>
      <c r="AI4" s="6">
        <f>1/3*(2*AI1+AI2)</f>
        <v>-90.125999999999991</v>
      </c>
    </row>
    <row r="5" spans="1:42">
      <c r="AH5" s="1" t="s">
        <v>345</v>
      </c>
      <c r="AI5" s="6">
        <f>1/2*(AI1+AI2)</f>
        <v>-90.162000000000006</v>
      </c>
    </row>
    <row r="6" spans="1:42">
      <c r="AH6" s="1" t="s">
        <v>346</v>
      </c>
      <c r="AI6" s="6">
        <f>1/4*(AI1+3*AI2)</f>
        <v>-90.216000000000008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2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265.47851141356381</v>
      </c>
      <c r="AO8" s="8">
        <f>(SIN(RADIANS(AP8/2))/SIN(RADIANS((AJ8+AK8)/2))-1)*1000000-AN8</f>
        <v>183.58436852849991</v>
      </c>
      <c r="AP8">
        <v>-90.273099999999999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48" si="1">9.913-L9</f>
        <v>-15</v>
      </c>
      <c r="AJ9" s="7">
        <f t="shared" ref="AJ9:AM24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48" si="3">(SIN(RADIANS(AP9/2))/SIN(RADIANS(AJ9/2))-1)*1000000</f>
        <v>137.37583603901095</v>
      </c>
      <c r="AO9" s="8">
        <f t="shared" ref="AO9:AO48" si="4">(SIN(RADIANS(AP9/2))/SIN(RADIANS((AJ9+AK9)/2))-1)*1000000-AN9</f>
        <v>284.33201338495803</v>
      </c>
      <c r="AP9">
        <v>-90.273099999999999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912.9002121055496</v>
      </c>
      <c r="AO10" s="8">
        <f t="shared" si="4"/>
        <v>204.78289143555094</v>
      </c>
      <c r="AP10">
        <v>-90.273099999999999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2224.0624623823815</v>
      </c>
      <c r="AO11" s="8">
        <f t="shared" si="4"/>
        <v>315.25509918783882</v>
      </c>
      <c r="AP11">
        <v>-90.273099999999999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1857.9716812092695</v>
      </c>
      <c r="AO12" s="8">
        <f t="shared" si="4"/>
        <v>285.32949883630658</v>
      </c>
      <c r="AP12">
        <v>-90.273099999999999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1803.8421492094781</v>
      </c>
      <c r="AO13" s="8">
        <f t="shared" si="4"/>
        <v>296.61206299924652</v>
      </c>
      <c r="AP13">
        <v>-90.273099999999999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si="2"/>
        <v>-90.158947795544776</v>
      </c>
      <c r="AK14" s="7">
        <f t="shared" si="0"/>
        <v>2.8899518073296881E-2</v>
      </c>
      <c r="AL14" s="7">
        <f t="shared" si="0"/>
        <v>0.93088334099414494</v>
      </c>
      <c r="AM14" s="7">
        <f t="shared" si="0"/>
        <v>8.2616961398909533E-2</v>
      </c>
      <c r="AN14" s="8">
        <f t="shared" si="3"/>
        <v>992.9098707390782</v>
      </c>
      <c r="AO14" s="8">
        <f t="shared" si="4"/>
        <v>251.84209760653619</v>
      </c>
      <c r="AP14">
        <v>-90.273099999999971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102</v>
      </c>
      <c r="AH15" s="1">
        <v>0.15</v>
      </c>
      <c r="AI15" s="1">
        <f t="shared" si="1"/>
        <v>-9</v>
      </c>
      <c r="AJ15" s="7">
        <f t="shared" si="2"/>
        <v>-90.192530528291442</v>
      </c>
      <c r="AK15" s="7">
        <f t="shared" si="0"/>
        <v>3.0180910648439391E-2</v>
      </c>
      <c r="AL15" s="7">
        <f t="shared" si="0"/>
        <v>0.8680449363009376</v>
      </c>
      <c r="AM15" s="7">
        <f t="shared" si="0"/>
        <v>8.5439296019170399E-2</v>
      </c>
      <c r="AN15" s="8">
        <f t="shared" si="3"/>
        <v>251.25994833929965</v>
      </c>
      <c r="AO15" s="8">
        <f t="shared" si="4"/>
        <v>262.66418846709882</v>
      </c>
      <c r="AP15">
        <v>-90.221423365884903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2"/>
        <v>-90.287848176176126</v>
      </c>
      <c r="AK16" s="7">
        <f t="shared" si="0"/>
        <v>3.8506680994583084E-2</v>
      </c>
      <c r="AL16" s="7">
        <f t="shared" si="0"/>
        <v>1.3730807316151286</v>
      </c>
      <c r="AM16" s="7">
        <f t="shared" si="0"/>
        <v>0.12495154084668468</v>
      </c>
      <c r="AN16" s="8">
        <f t="shared" si="3"/>
        <v>-1933.5558958017973</v>
      </c>
      <c r="AO16" s="8">
        <f t="shared" si="4"/>
        <v>333.87171674581487</v>
      </c>
      <c r="AP16">
        <v>-90.065379942905551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2"/>
        <v>-90.238972461803471</v>
      </c>
      <c r="AK17" s="7">
        <f t="shared" si="0"/>
        <v>3.7577716812846433E-2</v>
      </c>
      <c r="AL17" s="7">
        <f t="shared" si="0"/>
        <v>1.3129593106550297</v>
      </c>
      <c r="AM17" s="7">
        <f t="shared" si="0"/>
        <v>0.11800857422395639</v>
      </c>
      <c r="AN17" s="8">
        <f t="shared" si="3"/>
        <v>-1509.7221530230297</v>
      </c>
      <c r="AO17" s="8">
        <f t="shared" si="4"/>
        <v>326.22976249430099</v>
      </c>
      <c r="AP17">
        <v>-90.065379942685354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2"/>
        <v>-90.241598834702188</v>
      </c>
      <c r="AK18" s="7">
        <f t="shared" si="0"/>
        <v>2.9768674167215584E-2</v>
      </c>
      <c r="AL18" s="7">
        <f t="shared" si="0"/>
        <v>1.1767321729477946</v>
      </c>
      <c r="AM18" s="7">
        <f t="shared" si="0"/>
        <v>8.768994204293018E-2</v>
      </c>
      <c r="AN18" s="8">
        <f t="shared" si="3"/>
        <v>-1532.5109450916584</v>
      </c>
      <c r="AO18" s="8">
        <f t="shared" si="4"/>
        <v>258.3916744389735</v>
      </c>
      <c r="AP18">
        <v>-90.065379942685354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si="1"/>
        <v>-5</v>
      </c>
      <c r="AJ19" s="7">
        <f t="shared" si="2"/>
        <v>-90.173802118288791</v>
      </c>
      <c r="AK19" s="7">
        <f t="shared" si="0"/>
        <v>5.7234630387582447E-2</v>
      </c>
      <c r="AL19" s="7">
        <f t="shared" si="0"/>
        <v>1.2400620708227557</v>
      </c>
      <c r="AM19" s="7">
        <f t="shared" si="0"/>
        <v>0.17701368871599479</v>
      </c>
      <c r="AN19" s="8">
        <f t="shared" si="3"/>
        <v>-943.74368211502804</v>
      </c>
      <c r="AO19" s="8">
        <f t="shared" si="4"/>
        <v>497.85620138498302</v>
      </c>
      <c r="AP19">
        <v>-90.065379942685354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si="1"/>
        <v>-4</v>
      </c>
      <c r="AJ20" s="7">
        <f t="shared" si="2"/>
        <v>-90.199578066460816</v>
      </c>
      <c r="AK20" s="7">
        <f t="shared" si="0"/>
        <v>3.172200235402084E-2</v>
      </c>
      <c r="AL20" s="7">
        <f t="shared" si="0"/>
        <v>0.63708344431159991</v>
      </c>
      <c r="AM20" s="7">
        <f t="shared" si="0"/>
        <v>8.2518718882624686E-2</v>
      </c>
      <c r="AN20" s="8">
        <f t="shared" si="3"/>
        <v>-1167.7128289077077</v>
      </c>
      <c r="AO20" s="8">
        <f t="shared" si="4"/>
        <v>275.65629229764363</v>
      </c>
      <c r="AP20">
        <v>-90.065379942685354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si="1"/>
        <v>-3</v>
      </c>
      <c r="AJ21" s="7">
        <f t="shared" si="2"/>
        <v>-90.187127802041658</v>
      </c>
      <c r="AK21" s="7">
        <f t="shared" si="0"/>
        <v>7.7032732861726808E-2</v>
      </c>
      <c r="AL21" s="7">
        <f t="shared" si="0"/>
        <v>1.3586596080270623</v>
      </c>
      <c r="AM21" s="7">
        <f t="shared" si="0"/>
        <v>0.2742331351584818</v>
      </c>
      <c r="AN21" s="8">
        <f t="shared" si="3"/>
        <v>-1059.5503975133759</v>
      </c>
      <c r="AO21" s="8">
        <f t="shared" si="4"/>
        <v>670.01026624646806</v>
      </c>
      <c r="AP21">
        <v>-90.065379942685354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1"/>
        <v>-2</v>
      </c>
      <c r="AJ22" s="7">
        <f t="shared" si="2"/>
        <v>-90.201678284924526</v>
      </c>
      <c r="AK22" s="7">
        <f t="shared" si="0"/>
        <v>7.5208112182838641E-2</v>
      </c>
      <c r="AL22" s="7">
        <f t="shared" si="0"/>
        <v>1.6038948569730307</v>
      </c>
      <c r="AM22" s="7">
        <f t="shared" si="0"/>
        <v>0.2934160131380682</v>
      </c>
      <c r="AN22" s="8">
        <f t="shared" si="3"/>
        <v>-1185.9551338967433</v>
      </c>
      <c r="AO22" s="8">
        <f t="shared" si="4"/>
        <v>653.87568108365986</v>
      </c>
      <c r="AP22">
        <v>-90.065379942685354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1"/>
        <v>-1</v>
      </c>
      <c r="AJ23" s="7">
        <f t="shared" si="2"/>
        <v>-90.190762997371479</v>
      </c>
      <c r="AK23" s="7">
        <f t="shared" si="0"/>
        <v>4.9873480878189935E-2</v>
      </c>
      <c r="AL23" s="7">
        <f t="shared" si="0"/>
        <v>1.1601919660616717</v>
      </c>
      <c r="AM23" s="7">
        <f t="shared" si="0"/>
        <v>0.15281515312072391</v>
      </c>
      <c r="AN23" s="8">
        <f t="shared" si="3"/>
        <v>-1091.1350187451374</v>
      </c>
      <c r="AO23" s="8">
        <f t="shared" si="4"/>
        <v>433.59097037554136</v>
      </c>
      <c r="AP23">
        <v>-90.065379942685354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1"/>
        <v>0</v>
      </c>
      <c r="AJ24" s="7">
        <f t="shared" si="2"/>
        <v>-90.166731388155156</v>
      </c>
      <c r="AK24" s="7">
        <f t="shared" si="2"/>
        <v>6.4049235870200921E-2</v>
      </c>
      <c r="AL24" s="7">
        <f t="shared" si="2"/>
        <v>1.4430589330355321</v>
      </c>
      <c r="AM24" s="7">
        <f t="shared" si="2"/>
        <v>0.22747171509805711</v>
      </c>
      <c r="AN24" s="8">
        <f t="shared" si="3"/>
        <v>-882.27918459338196</v>
      </c>
      <c r="AO24" s="8">
        <f t="shared" si="4"/>
        <v>557.2858812994408</v>
      </c>
      <c r="AP24">
        <v>-90.065379942685354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1"/>
        <v>1</v>
      </c>
      <c r="AJ25" s="7">
        <f t="shared" ref="AJ25:AM40" si="5">V25</f>
        <v>-90.1768424813678</v>
      </c>
      <c r="AK25" s="7">
        <f t="shared" si="5"/>
        <v>0.10200695250181416</v>
      </c>
      <c r="AL25" s="7">
        <f t="shared" si="5"/>
        <v>1.9607395329069346</v>
      </c>
      <c r="AM25" s="7">
        <f t="shared" si="5"/>
        <v>0.48649144143583717</v>
      </c>
      <c r="AN25" s="8">
        <f t="shared" si="3"/>
        <v>-970.16947944683625</v>
      </c>
      <c r="AO25" s="8">
        <f t="shared" si="4"/>
        <v>887.75822477360487</v>
      </c>
      <c r="AP25">
        <v>-90.065379942685354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1"/>
        <v>2</v>
      </c>
      <c r="AJ26" s="7">
        <f t="shared" si="5"/>
        <v>-90.17537100343408</v>
      </c>
      <c r="AK26" s="7">
        <f t="shared" si="5"/>
        <v>6.6499110340623238E-2</v>
      </c>
      <c r="AL26" s="7">
        <f t="shared" si="5"/>
        <v>1.3618258168277046</v>
      </c>
      <c r="AM26" s="7">
        <f t="shared" si="5"/>
        <v>0.22498059970260559</v>
      </c>
      <c r="AN26" s="8">
        <f t="shared" si="3"/>
        <v>-957.38015827429024</v>
      </c>
      <c r="AO26" s="8">
        <f t="shared" si="4"/>
        <v>578.48978130670139</v>
      </c>
      <c r="AP26">
        <v>-90.065379942685354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si="1"/>
        <v>3</v>
      </c>
      <c r="AJ27" s="7">
        <f t="shared" si="5"/>
        <v>-90.262817681115976</v>
      </c>
      <c r="AK27" s="7">
        <f t="shared" si="5"/>
        <v>3.5169395265007744E-2</v>
      </c>
      <c r="AL27" s="7">
        <f t="shared" si="5"/>
        <v>1.0286620515987077</v>
      </c>
      <c r="AM27" s="7">
        <f t="shared" si="5"/>
        <v>0.10931949131001405</v>
      </c>
      <c r="AN27" s="8">
        <f t="shared" si="3"/>
        <v>-1716.5675169023009</v>
      </c>
      <c r="AO27" s="8">
        <f t="shared" si="4"/>
        <v>305.12210052191517</v>
      </c>
      <c r="AP27">
        <v>-90.065379942685354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1"/>
        <v>4</v>
      </c>
      <c r="AJ28" s="7">
        <f t="shared" si="5"/>
        <v>-90.196632823510299</v>
      </c>
      <c r="AK28" s="7">
        <f t="shared" si="5"/>
        <v>4.2380077231652616E-2</v>
      </c>
      <c r="AL28" s="7">
        <f t="shared" si="5"/>
        <v>1.123288443053962</v>
      </c>
      <c r="AM28" s="7">
        <f t="shared" si="5"/>
        <v>0.12636638125214336</v>
      </c>
      <c r="AN28" s="8">
        <f t="shared" si="3"/>
        <v>-1142.1290310349441</v>
      </c>
      <c r="AO28" s="8">
        <f t="shared" si="4"/>
        <v>368.35201696761021</v>
      </c>
      <c r="AP28">
        <v>-90.065379942685354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1"/>
        <v>5</v>
      </c>
      <c r="AJ29" s="7">
        <f t="shared" si="5"/>
        <v>-90.203735492219963</v>
      </c>
      <c r="AK29" s="7">
        <f t="shared" si="5"/>
        <v>4.7235084512889706E-2</v>
      </c>
      <c r="AL29" s="7">
        <f t="shared" si="5"/>
        <v>1.2459840571227001</v>
      </c>
      <c r="AM29" s="7">
        <f t="shared" si="5"/>
        <v>0.15055098622002752</v>
      </c>
      <c r="AN29" s="8">
        <f t="shared" si="3"/>
        <v>-1203.8228765579584</v>
      </c>
      <c r="AO29" s="8">
        <f t="shared" si="4"/>
        <v>410.49976302687253</v>
      </c>
      <c r="AP29">
        <v>-90.065379942685354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1"/>
        <v>6</v>
      </c>
      <c r="AJ30" s="7">
        <f t="shared" si="5"/>
        <v>-90.194776464187612</v>
      </c>
      <c r="AK30" s="7">
        <f t="shared" si="5"/>
        <v>7.0441571014039653E-2</v>
      </c>
      <c r="AL30" s="7">
        <f t="shared" si="5"/>
        <v>1.5198573645612208</v>
      </c>
      <c r="AM30" s="7">
        <f t="shared" si="5"/>
        <v>0.26199608806389685</v>
      </c>
      <c r="AN30" s="8">
        <f t="shared" si="3"/>
        <v>-1126.0027880646285</v>
      </c>
      <c r="AO30" s="8">
        <f t="shared" si="4"/>
        <v>612.50670541324052</v>
      </c>
      <c r="AP30">
        <v>-90.065379942685354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1"/>
        <v>7</v>
      </c>
      <c r="AJ31" s="7">
        <f t="shared" si="5"/>
        <v>-90.144729697425831</v>
      </c>
      <c r="AK31" s="7">
        <f t="shared" si="5"/>
        <v>4.3426673624022076E-2</v>
      </c>
      <c r="AL31" s="7">
        <f t="shared" si="5"/>
        <v>1.3216330321390188</v>
      </c>
      <c r="AM31" s="7">
        <f t="shared" si="5"/>
        <v>0.14345528986550055</v>
      </c>
      <c r="AN31" s="8">
        <f t="shared" si="3"/>
        <v>-690.94998547947205</v>
      </c>
      <c r="AO31" s="8">
        <f t="shared" si="4"/>
        <v>377.96661152345035</v>
      </c>
      <c r="AP31">
        <v>-90.065379942685354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1"/>
        <v>8</v>
      </c>
      <c r="AJ32" s="7">
        <f t="shared" si="5"/>
        <v>-90.250872961689666</v>
      </c>
      <c r="AK32" s="7">
        <f t="shared" si="5"/>
        <v>6.280839023026083E-2</v>
      </c>
      <c r="AL32" s="7">
        <f t="shared" si="5"/>
        <v>1.6300210986716288</v>
      </c>
      <c r="AM32" s="7">
        <f t="shared" si="5"/>
        <v>0.24578240981366301</v>
      </c>
      <c r="AN32" s="8">
        <f t="shared" si="3"/>
        <v>-1612.9691592066119</v>
      </c>
      <c r="AO32" s="8">
        <f t="shared" si="4"/>
        <v>545.27929694558884</v>
      </c>
      <c r="AP32">
        <v>-90.065379942905551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102</v>
      </c>
      <c r="AH33" s="1">
        <v>0.15</v>
      </c>
      <c r="AI33" s="1">
        <f t="shared" si="1"/>
        <v>9</v>
      </c>
      <c r="AJ33" s="7">
        <f t="shared" si="5"/>
        <v>-90.169373699340255</v>
      </c>
      <c r="AK33" s="7">
        <f t="shared" si="5"/>
        <v>2.6115521381398912E-2</v>
      </c>
      <c r="AL33" s="7">
        <f t="shared" si="5"/>
        <v>0.87556626583041786</v>
      </c>
      <c r="AM33" s="7">
        <f t="shared" si="5"/>
        <v>7.051280997691764E-2</v>
      </c>
      <c r="AN33" s="8">
        <f t="shared" si="3"/>
        <v>452.77510567509614</v>
      </c>
      <c r="AO33" s="8">
        <f t="shared" si="4"/>
        <v>227.40874843063534</v>
      </c>
      <c r="AP33">
        <v>-90.221423365884903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102</v>
      </c>
      <c r="AH34" s="1">
        <v>0.15</v>
      </c>
      <c r="AI34" s="8">
        <f t="shared" si="1"/>
        <v>10.000999999999999</v>
      </c>
      <c r="AJ34" s="7">
        <f t="shared" si="5"/>
        <v>-89.974988821200569</v>
      </c>
      <c r="AK34" s="7">
        <f t="shared" si="5"/>
        <v>2.4667870698709019E-2</v>
      </c>
      <c r="AL34" s="7">
        <f t="shared" si="5"/>
        <v>0.81276742605750885</v>
      </c>
      <c r="AM34" s="7">
        <f t="shared" si="5"/>
        <v>6.5465063549924041E-2</v>
      </c>
      <c r="AN34" s="8">
        <f t="shared" si="3"/>
        <v>2599.25981921838</v>
      </c>
      <c r="AO34" s="8">
        <f t="shared" si="4"/>
        <v>215.991303522012</v>
      </c>
      <c r="AP34">
        <v>-90.273099999999971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102</v>
      </c>
      <c r="AH35" s="1">
        <v>0.15</v>
      </c>
      <c r="AI35" s="8">
        <f t="shared" si="1"/>
        <v>11.001000000000001</v>
      </c>
      <c r="AJ35" s="7">
        <f t="shared" si="5"/>
        <v>-89.997017909000036</v>
      </c>
      <c r="AK35" s="7">
        <f t="shared" si="5"/>
        <v>2.8229217521730965E-2</v>
      </c>
      <c r="AL35" s="7">
        <f t="shared" si="5"/>
        <v>1.0185965587556403</v>
      </c>
      <c r="AM35" s="7">
        <f t="shared" si="5"/>
        <v>8.0275266569346748E-2</v>
      </c>
      <c r="AN35" s="8">
        <f t="shared" si="3"/>
        <v>2406.4915239008224</v>
      </c>
      <c r="AO35" s="8">
        <f t="shared" si="4"/>
        <v>247.04336157754778</v>
      </c>
      <c r="AP35">
        <v>-90.273099999999999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102</v>
      </c>
      <c r="AH36" s="1">
        <v>0.15</v>
      </c>
      <c r="AI36" s="8">
        <f t="shared" si="1"/>
        <v>12.001000000000001</v>
      </c>
      <c r="AJ36" s="7">
        <f t="shared" si="5"/>
        <v>-90.082396884918708</v>
      </c>
      <c r="AK36" s="7">
        <f t="shared" si="5"/>
        <v>3.4593932286331314E-2</v>
      </c>
      <c r="AL36" s="7">
        <f t="shared" si="5"/>
        <v>1.1147066486955919</v>
      </c>
      <c r="AM36" s="7">
        <f t="shared" si="5"/>
        <v>0.10183081725340318</v>
      </c>
      <c r="AN36" s="8">
        <f t="shared" si="3"/>
        <v>1660.4215209885531</v>
      </c>
      <c r="AO36" s="8">
        <f t="shared" si="4"/>
        <v>302.09243933621019</v>
      </c>
      <c r="AP36">
        <v>-90.273099999999999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8">
        <f t="shared" si="1"/>
        <v>13.001000000000001</v>
      </c>
      <c r="AJ37" s="7">
        <f t="shared" si="5"/>
        <v>-90.191778460307162</v>
      </c>
      <c r="AK37" s="7">
        <f t="shared" si="5"/>
        <v>3.4174410712052052E-2</v>
      </c>
      <c r="AL37" s="7">
        <f t="shared" si="5"/>
        <v>1.0670838157889546</v>
      </c>
      <c r="AM37" s="7">
        <f t="shared" si="5"/>
        <v>9.8775766744218452E-2</v>
      </c>
      <c r="AN37" s="8">
        <f t="shared" si="3"/>
        <v>707.04104171426252</v>
      </c>
      <c r="AO37" s="8">
        <f t="shared" si="4"/>
        <v>297.57455541234992</v>
      </c>
      <c r="AP37">
        <v>-90.273099999999999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8">
        <f t="shared" si="1"/>
        <v>14.001000000000001</v>
      </c>
      <c r="AJ38" s="7">
        <f t="shared" si="5"/>
        <v>-90.254069278435423</v>
      </c>
      <c r="AK38" s="7">
        <f t="shared" si="5"/>
        <v>2.6423057198950554E-2</v>
      </c>
      <c r="AL38" s="7">
        <f t="shared" si="5"/>
        <v>0.83913589146388456</v>
      </c>
      <c r="AM38" s="7">
        <f t="shared" si="5"/>
        <v>7.1174540922363888E-2</v>
      </c>
      <c r="AN38" s="8">
        <f t="shared" si="3"/>
        <v>165.3257808906794</v>
      </c>
      <c r="AO38" s="8">
        <f t="shared" si="4"/>
        <v>229.68171433346285</v>
      </c>
      <c r="AP38">
        <v>-90.273099999999999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8">
        <f t="shared" si="1"/>
        <v>15.001000000000001</v>
      </c>
      <c r="AJ39" s="7">
        <f t="shared" si="5"/>
        <v>-90.188891043762098</v>
      </c>
      <c r="AK39" s="7">
        <f t="shared" si="5"/>
        <v>2.8849382615411697E-2</v>
      </c>
      <c r="AL39" s="7">
        <f t="shared" si="5"/>
        <v>0.84979287364745026</v>
      </c>
      <c r="AM39" s="7">
        <f t="shared" si="5"/>
        <v>7.7491465230393269E-2</v>
      </c>
      <c r="AN39" s="8">
        <f t="shared" si="3"/>
        <v>732.17301020367381</v>
      </c>
      <c r="AO39" s="8">
        <f t="shared" si="4"/>
        <v>251.20821171831233</v>
      </c>
      <c r="AP39">
        <v>-90.273099999999999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8">
        <f t="shared" si="1"/>
        <v>16.001000000000001</v>
      </c>
      <c r="AJ40" s="7">
        <f t="shared" si="5"/>
        <v>-90.248949353789314</v>
      </c>
      <c r="AK40" s="7">
        <f t="shared" si="5"/>
        <v>2.7425270352846916E-2</v>
      </c>
      <c r="AL40" s="7">
        <f t="shared" si="5"/>
        <v>0.87422909688999795</v>
      </c>
      <c r="AM40" s="7">
        <f t="shared" si="5"/>
        <v>7.4864592324564078E-2</v>
      </c>
      <c r="AN40" s="8">
        <f t="shared" si="3"/>
        <v>209.81819608500984</v>
      </c>
      <c r="AO40" s="8">
        <f t="shared" si="4"/>
        <v>238.4284615297716</v>
      </c>
      <c r="AP40">
        <v>-90.273099999999999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1"/>
        <v>-9.66</v>
      </c>
      <c r="AJ41" s="7">
        <f t="shared" ref="AJ41:AM48" si="6">V41</f>
        <v>-90.103880188740163</v>
      </c>
      <c r="AK41" s="7">
        <f t="shared" si="6"/>
        <v>3.3705940080820243E-2</v>
      </c>
      <c r="AL41" s="7">
        <f t="shared" si="6"/>
        <v>1.1918442400319487</v>
      </c>
      <c r="AM41" s="7">
        <f t="shared" si="6"/>
        <v>0.10296031781998838</v>
      </c>
      <c r="AN41" s="8">
        <f t="shared" si="3"/>
        <v>1445.9916089073488</v>
      </c>
      <c r="AO41" s="8">
        <f t="shared" si="4"/>
        <v>294.16125945047611</v>
      </c>
      <c r="AP41" s="6">
        <f t="shared" ref="AP9:AP48" si="7">VLOOKUP(AG41,$AH$1:$AI$6,2,FALSE)</f>
        <v>-90.27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1"/>
        <v>-9.3299999999999983</v>
      </c>
      <c r="AJ42" s="7">
        <f t="shared" si="6"/>
        <v>-90.137561371169014</v>
      </c>
      <c r="AK42" s="7">
        <f t="shared" si="6"/>
        <v>2.8105355780702078E-2</v>
      </c>
      <c r="AL42" s="7">
        <f t="shared" si="6"/>
        <v>0.88579038941403254</v>
      </c>
      <c r="AM42" s="7">
        <f t="shared" si="6"/>
        <v>7.6085019089462927E-2</v>
      </c>
      <c r="AN42" s="8">
        <f t="shared" si="3"/>
        <v>1152.305433748113</v>
      </c>
      <c r="AO42" s="8">
        <f t="shared" si="4"/>
        <v>245.04936423896947</v>
      </c>
      <c r="AP42" s="6">
        <f t="shared" si="7"/>
        <v>-90.27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345</v>
      </c>
      <c r="AH43" s="1">
        <v>0.15</v>
      </c>
      <c r="AI43" s="1">
        <f t="shared" si="1"/>
        <v>-8.6699999999999982</v>
      </c>
      <c r="AJ43" s="7">
        <f t="shared" si="6"/>
        <v>-90.162775679015468</v>
      </c>
      <c r="AK43" s="7">
        <f t="shared" si="6"/>
        <v>4.6700798848120367E-2</v>
      </c>
      <c r="AL43" s="7">
        <f t="shared" si="6"/>
        <v>1.1302498320958994</v>
      </c>
      <c r="AM43" s="7">
        <f t="shared" si="6"/>
        <v>0.13950484985974615</v>
      </c>
      <c r="AN43" s="8">
        <f t="shared" si="3"/>
        <v>-6.749895801294592</v>
      </c>
      <c r="AO43" s="8">
        <f t="shared" si="4"/>
        <v>406.63075235547461</v>
      </c>
      <c r="AP43" s="6">
        <f t="shared" si="7"/>
        <v>-90.162000000000006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s="1" t="s">
        <v>102</v>
      </c>
      <c r="AH44" s="1">
        <v>0.15</v>
      </c>
      <c r="AI44" s="1">
        <f t="shared" si="1"/>
        <v>-8.34</v>
      </c>
      <c r="AJ44" s="7">
        <f t="shared" si="6"/>
        <v>-90.271538926620565</v>
      </c>
      <c r="AK44" s="7">
        <f t="shared" si="6"/>
        <v>5.9839609397609739E-2</v>
      </c>
      <c r="AL44" s="7">
        <f t="shared" si="6"/>
        <v>1.2904817694308943</v>
      </c>
      <c r="AM44" s="7">
        <f t="shared" si="6"/>
        <v>0.19515404464963723</v>
      </c>
      <c r="AN44" s="8">
        <f t="shared" si="3"/>
        <v>-13.366262226033321</v>
      </c>
      <c r="AO44" s="8">
        <f t="shared" si="4"/>
        <v>520.1298900024965</v>
      </c>
      <c r="AP44" s="6">
        <f t="shared" si="7"/>
        <v>-90.27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s="1" t="s">
        <v>345</v>
      </c>
      <c r="AH45" s="1">
        <v>0.15</v>
      </c>
      <c r="AI45" s="1">
        <f t="shared" si="1"/>
        <v>8.34</v>
      </c>
      <c r="AJ45" s="7">
        <f t="shared" si="6"/>
        <v>-90.131405448132313</v>
      </c>
      <c r="AK45" s="7">
        <f t="shared" si="6"/>
        <v>4.7427267211210586E-2</v>
      </c>
      <c r="AL45" s="7">
        <f t="shared" si="6"/>
        <v>1.1073621110029408</v>
      </c>
      <c r="AM45" s="7">
        <f t="shared" si="6"/>
        <v>0.13969574877436752</v>
      </c>
      <c r="AN45" s="8">
        <f t="shared" si="3"/>
        <v>266.34056301033661</v>
      </c>
      <c r="AO45" s="8">
        <f t="shared" si="4"/>
        <v>413.29919305321812</v>
      </c>
      <c r="AP45" s="6">
        <f t="shared" si="7"/>
        <v>-90.162000000000006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s="1" t="s">
        <v>102</v>
      </c>
      <c r="AH46" s="1">
        <v>0.15</v>
      </c>
      <c r="AI46" s="1">
        <f t="shared" si="1"/>
        <v>8.67</v>
      </c>
      <c r="AJ46" s="7">
        <f t="shared" si="6"/>
        <v>-90.133707810864493</v>
      </c>
      <c r="AK46" s="7">
        <f t="shared" si="6"/>
        <v>2.3512341717596929E-2</v>
      </c>
      <c r="AL46" s="7">
        <f t="shared" si="6"/>
        <v>0.85621395945431544</v>
      </c>
      <c r="AM46" s="7">
        <f t="shared" si="6"/>
        <v>6.3275166834099908E-2</v>
      </c>
      <c r="AN46" s="8">
        <f t="shared" si="3"/>
        <v>1185.8937996209741</v>
      </c>
      <c r="AO46" s="8">
        <f t="shared" si="4"/>
        <v>205.01142527584716</v>
      </c>
      <c r="AP46" s="6">
        <f t="shared" si="7"/>
        <v>-90.27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s="1" t="s">
        <v>102</v>
      </c>
      <c r="AH47" s="1">
        <v>0.15</v>
      </c>
      <c r="AI47" s="1">
        <f t="shared" si="1"/>
        <v>9.33</v>
      </c>
      <c r="AJ47" s="7">
        <f t="shared" si="6"/>
        <v>-90.097045492137497</v>
      </c>
      <c r="AK47" s="7">
        <f t="shared" si="6"/>
        <v>2.2733879017537394E-2</v>
      </c>
      <c r="AL47" s="7">
        <f t="shared" si="6"/>
        <v>0.87089225038853169</v>
      </c>
      <c r="AM47" s="7">
        <f t="shared" si="6"/>
        <v>6.1063102008810689E-2</v>
      </c>
      <c r="AN47" s="8">
        <f t="shared" si="3"/>
        <v>1505.6189685538345</v>
      </c>
      <c r="AO47" s="8">
        <f t="shared" si="4"/>
        <v>198.41198106540514</v>
      </c>
      <c r="AP47" s="6">
        <f t="shared" si="7"/>
        <v>-90.27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s="1" t="s">
        <v>102</v>
      </c>
      <c r="AH48" s="1">
        <v>0.15</v>
      </c>
      <c r="AI48" s="1">
        <f t="shared" si="1"/>
        <v>9.66</v>
      </c>
      <c r="AJ48" s="7">
        <f t="shared" si="6"/>
        <v>-90.103234668887993</v>
      </c>
      <c r="AK48" s="7">
        <f t="shared" si="6"/>
        <v>3.928924135461162E-2</v>
      </c>
      <c r="AL48" s="7">
        <f t="shared" si="6"/>
        <v>0.94859459187387951</v>
      </c>
      <c r="AM48" s="7">
        <f t="shared" si="6"/>
        <v>0.10838223645642769</v>
      </c>
      <c r="AN48" s="8">
        <f t="shared" si="3"/>
        <v>1451.622806628139</v>
      </c>
      <c r="AO48" s="8">
        <f t="shared" si="4"/>
        <v>342.91915244377697</v>
      </c>
      <c r="AP48" s="6">
        <f t="shared" si="7"/>
        <v>-90.27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:AI59" si="8">9.913-L50</f>
        <v>-9.66</v>
      </c>
      <c r="AJ50" s="11">
        <f t="shared" ref="AJ50:AM59" si="9">V50</f>
        <v>-90.12668681121751</v>
      </c>
      <c r="AK50" s="11">
        <f t="shared" si="9"/>
        <v>3.5222557555739505E-2</v>
      </c>
      <c r="AL50" s="11">
        <f t="shared" si="9"/>
        <v>1.0567857134457455</v>
      </c>
      <c r="AM50" s="11">
        <f t="shared" si="9"/>
        <v>0.10155048204644281</v>
      </c>
      <c r="AN50" s="12">
        <f t="shared" ref="AN50:AN59" si="10">(SIN(RADIANS(AP50/2))/SIN(RADIANS(AJ50/2))-1)*1000000</f>
        <v>1247.0988754673674</v>
      </c>
      <c r="AO50" s="12">
        <f t="shared" ref="AO50:AO59" si="11">(SIN(RADIANS(AP50/2))/SIN(RADIANS((AJ50+AK50)/2))-1)*1000000-AN50</f>
        <v>307.21992484616931</v>
      </c>
      <c r="AP50" s="13">
        <f t="shared" ref="AP50:AP59" si="12">VLOOKUP(AG50,$AH$1:$AI$4,2,FALSE)</f>
        <v>-90.27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si="8"/>
        <v>-9.3299999999999983</v>
      </c>
      <c r="AJ51" s="11">
        <f t="shared" si="9"/>
        <v>-90.156492561710067</v>
      </c>
      <c r="AK51" s="11">
        <f t="shared" si="9"/>
        <v>3.4985502006336849E-2</v>
      </c>
      <c r="AL51" s="11">
        <f t="shared" si="9"/>
        <v>1.0614576500370714</v>
      </c>
      <c r="AM51" s="11">
        <f t="shared" si="9"/>
        <v>0.10101763638937068</v>
      </c>
      <c r="AN51" s="12">
        <f t="shared" si="10"/>
        <v>987.34673409794914</v>
      </c>
      <c r="AO51" s="12">
        <f t="shared" si="11"/>
        <v>304.91347141636811</v>
      </c>
      <c r="AP51" s="13">
        <f t="shared" si="12"/>
        <v>-90.27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8"/>
        <v>-9</v>
      </c>
      <c r="AJ52" s="11">
        <f t="shared" si="9"/>
        <v>-90.136039165691443</v>
      </c>
      <c r="AK52" s="11">
        <f t="shared" si="9"/>
        <v>3.2116816282359843E-2</v>
      </c>
      <c r="AL52" s="11">
        <f t="shared" si="9"/>
        <v>1.2972534875538257</v>
      </c>
      <c r="AM52" s="11">
        <f t="shared" si="9"/>
        <v>0.10403888908298095</v>
      </c>
      <c r="AN52" s="12">
        <f t="shared" si="10"/>
        <v>1165.5728621531302</v>
      </c>
      <c r="AO52" s="12">
        <f t="shared" si="11"/>
        <v>280.05096112204706</v>
      </c>
      <c r="AP52" s="13">
        <f t="shared" si="12"/>
        <v>-90.27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8"/>
        <v>-8.6699999999999982</v>
      </c>
      <c r="AJ53" s="11">
        <f t="shared" si="9"/>
        <v>-90.192574153793117</v>
      </c>
      <c r="AK53" s="11">
        <f t="shared" si="9"/>
        <v>3.6000906901715812E-2</v>
      </c>
      <c r="AL53" s="11">
        <f t="shared" si="9"/>
        <v>1.0560110875185087</v>
      </c>
      <c r="AM53" s="11">
        <f t="shared" si="9"/>
        <v>0.10426651895075462</v>
      </c>
      <c r="AN53" s="12">
        <f t="shared" si="10"/>
        <v>673.17250837461984</v>
      </c>
      <c r="AO53" s="12">
        <f t="shared" si="11"/>
        <v>313.47134264780857</v>
      </c>
      <c r="AP53" s="13">
        <f t="shared" si="12"/>
        <v>-90.27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8"/>
        <v>-8.34</v>
      </c>
      <c r="AJ54" s="11">
        <f t="shared" si="9"/>
        <v>-90.173244458617575</v>
      </c>
      <c r="AK54" s="11">
        <f t="shared" si="9"/>
        <v>3.6528080451818122E-2</v>
      </c>
      <c r="AL54" s="11">
        <f t="shared" si="9"/>
        <v>1.1015940128971791</v>
      </c>
      <c r="AM54" s="11">
        <f t="shared" si="9"/>
        <v>0.10777138322699983</v>
      </c>
      <c r="AN54" s="12">
        <f t="shared" si="10"/>
        <v>841.44561711751999</v>
      </c>
      <c r="AO54" s="12">
        <f t="shared" si="11"/>
        <v>318.22464683006751</v>
      </c>
      <c r="AP54" s="13">
        <f t="shared" si="12"/>
        <v>-90.27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8"/>
        <v>8.34</v>
      </c>
      <c r="AJ55" s="11">
        <f t="shared" si="9"/>
        <v>-90.155187339507336</v>
      </c>
      <c r="AK55" s="11">
        <f t="shared" si="9"/>
        <v>2.9139703053132845E-2</v>
      </c>
      <c r="AL55" s="11">
        <f t="shared" si="9"/>
        <v>0.8930406335159603</v>
      </c>
      <c r="AM55" s="11">
        <f t="shared" si="9"/>
        <v>7.9193713977444277E-2</v>
      </c>
      <c r="AN55" s="12">
        <f t="shared" si="10"/>
        <v>998.71728826128606</v>
      </c>
      <c r="AO55" s="12">
        <f t="shared" si="11"/>
        <v>253.95410703787911</v>
      </c>
      <c r="AP55" s="13">
        <f t="shared" si="12"/>
        <v>-90.27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8"/>
        <v>8.67</v>
      </c>
      <c r="AJ56" s="11">
        <f t="shared" si="9"/>
        <v>-90.165388134597364</v>
      </c>
      <c r="AK56" s="11">
        <f t="shared" si="9"/>
        <v>2.3795204958117471E-2</v>
      </c>
      <c r="AL56" s="11">
        <f t="shared" si="9"/>
        <v>1.0112038551428504</v>
      </c>
      <c r="AM56" s="11">
        <f t="shared" si="9"/>
        <v>6.7187779277028695E-2</v>
      </c>
      <c r="AN56" s="12">
        <f t="shared" si="10"/>
        <v>909.86253206892798</v>
      </c>
      <c r="AO56" s="12">
        <f t="shared" si="11"/>
        <v>207.30669378821176</v>
      </c>
      <c r="AP56" s="13">
        <f t="shared" si="12"/>
        <v>-90.27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8"/>
        <v>9</v>
      </c>
      <c r="AJ57" s="11">
        <f t="shared" si="9"/>
        <v>-90.052002118180781</v>
      </c>
      <c r="AK57" s="11">
        <f t="shared" si="9"/>
        <v>2.7632540585509062E-2</v>
      </c>
      <c r="AL57" s="11">
        <f t="shared" si="9"/>
        <v>0.87774798557169098</v>
      </c>
      <c r="AM57" s="11">
        <f t="shared" si="9"/>
        <v>7.4798949910127463E-2</v>
      </c>
      <c r="AN57" s="12">
        <f t="shared" si="10"/>
        <v>1898.8538675288603</v>
      </c>
      <c r="AO57" s="12">
        <f t="shared" si="11"/>
        <v>241.46542721759101</v>
      </c>
      <c r="AP57" s="13">
        <f t="shared" si="12"/>
        <v>-90.27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8"/>
        <v>9.33</v>
      </c>
      <c r="AJ58" s="11">
        <f t="shared" si="9"/>
        <v>-90.020512045201357</v>
      </c>
      <c r="AK58" s="11">
        <f t="shared" si="9"/>
        <v>2.0444138363585912E-2</v>
      </c>
      <c r="AL58" s="11">
        <f t="shared" si="9"/>
        <v>0.8678932420277905</v>
      </c>
      <c r="AM58" s="11">
        <f t="shared" si="9"/>
        <v>5.5040286907441435E-2</v>
      </c>
      <c r="AN58" s="12">
        <f t="shared" si="10"/>
        <v>2174.0420226170622</v>
      </c>
      <c r="AO58" s="12">
        <f t="shared" si="11"/>
        <v>178.78046943731169</v>
      </c>
      <c r="AP58" s="13">
        <f t="shared" si="12"/>
        <v>-90.27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8"/>
        <v>9.66</v>
      </c>
      <c r="AJ59" s="11">
        <f t="shared" si="9"/>
        <v>-90.082857088338116</v>
      </c>
      <c r="AK59" s="11">
        <f t="shared" si="9"/>
        <v>3.0391988820305197E-2</v>
      </c>
      <c r="AL59" s="11">
        <f t="shared" si="9"/>
        <v>1.1068648886059167</v>
      </c>
      <c r="AM59" s="11">
        <f t="shared" si="9"/>
        <v>8.9094878219529494E-2</v>
      </c>
      <c r="AN59" s="12">
        <f t="shared" si="10"/>
        <v>1629.4356981292335</v>
      </c>
      <c r="AO59" s="12">
        <f t="shared" si="11"/>
        <v>265.37391994119207</v>
      </c>
      <c r="AP59" s="13">
        <f t="shared" si="12"/>
        <v>-90.27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:AI68" si="13">9.913-L61</f>
        <v>0</v>
      </c>
      <c r="AJ61" s="16">
        <f t="shared" ref="AJ61:AM68" si="14">V61</f>
        <v>-90.166731388155156</v>
      </c>
      <c r="AK61" s="16">
        <f t="shared" si="14"/>
        <v>6.4049235870200921E-2</v>
      </c>
      <c r="AL61" s="16">
        <f t="shared" si="14"/>
        <v>1.4430589330355321</v>
      </c>
      <c r="AM61" s="16">
        <f t="shared" si="14"/>
        <v>0.22747171509805711</v>
      </c>
      <c r="AN61" s="17">
        <f t="shared" ref="AN61:AN68" si="15">(SIN(RADIANS(AP61/2))/SIN(RADIANS(AJ61/2))-1)*1000000</f>
        <v>-981.39207123992821</v>
      </c>
      <c r="AO61" s="17">
        <f t="shared" ref="AO61:AO68" si="16">(SIN(RADIANS(AP61/2))/SIN(RADIANS((AJ61+AK61)/2))-1)*1000000-AN61</f>
        <v>557.23059831214164</v>
      </c>
      <c r="AP61" s="18">
        <f t="shared" ref="AP61:AP68" si="17">VLOOKUP(AG61,$AH$1:$AI$4,2,FALSE)</f>
        <v>-90.054000000000002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si="13"/>
        <v>0</v>
      </c>
      <c r="AJ62" s="16">
        <f t="shared" si="14"/>
        <v>-90.178009653651102</v>
      </c>
      <c r="AK62" s="16">
        <f t="shared" si="14"/>
        <v>7.8279501601587156E-2</v>
      </c>
      <c r="AL62" s="16">
        <f t="shared" si="14"/>
        <v>1.5090037306284521</v>
      </c>
      <c r="AM62" s="16">
        <f t="shared" si="14"/>
        <v>0.29911081406389894</v>
      </c>
      <c r="AN62" s="17">
        <f t="shared" si="15"/>
        <v>-1079.4167456862347</v>
      </c>
      <c r="AO62" s="17">
        <f t="shared" si="16"/>
        <v>680.96029381980998</v>
      </c>
      <c r="AP62" s="18">
        <f t="shared" si="17"/>
        <v>-90.054000000000002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13"/>
        <v>0</v>
      </c>
      <c r="AJ63" s="16">
        <f t="shared" si="14"/>
        <v>-90.239922527677237</v>
      </c>
      <c r="AK63" s="16">
        <f t="shared" si="14"/>
        <v>3.3249943436762207E-2</v>
      </c>
      <c r="AL63" s="16">
        <f t="shared" si="14"/>
        <v>0.98619304073232705</v>
      </c>
      <c r="AM63" s="16">
        <f t="shared" si="14"/>
        <v>9.4177239466030141E-2</v>
      </c>
      <c r="AN63" s="17">
        <f t="shared" si="15"/>
        <v>-1617.0157926712614</v>
      </c>
      <c r="AO63" s="17">
        <f t="shared" si="16"/>
        <v>288.60619757187237</v>
      </c>
      <c r="AP63" s="18">
        <f t="shared" si="17"/>
        <v>-90.054000000000002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13"/>
        <v>0</v>
      </c>
      <c r="AJ64" s="16">
        <f t="shared" si="14"/>
        <v>-90.191564132044604</v>
      </c>
      <c r="AK64" s="16">
        <f t="shared" si="14"/>
        <v>4.9689666544798922E-2</v>
      </c>
      <c r="AL64" s="16">
        <f t="shared" si="14"/>
        <v>1.343226749347902</v>
      </c>
      <c r="AM64" s="16">
        <f t="shared" si="14"/>
        <v>0.16574436858583119</v>
      </c>
      <c r="AN64" s="17">
        <f t="shared" si="15"/>
        <v>-1197.1868011255715</v>
      </c>
      <c r="AO64" s="17">
        <f t="shared" si="16"/>
        <v>431.93997879442668</v>
      </c>
      <c r="AP64" s="18">
        <f t="shared" si="17"/>
        <v>-90.054000000000002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13"/>
        <v>0</v>
      </c>
      <c r="AJ65" s="16">
        <f t="shared" si="14"/>
        <v>-90.19796585003165</v>
      </c>
      <c r="AK65" s="16">
        <f t="shared" si="14"/>
        <v>3.6436034323099525E-2</v>
      </c>
      <c r="AL65" s="16">
        <f t="shared" si="14"/>
        <v>0.98655054703216116</v>
      </c>
      <c r="AM65" s="16">
        <f t="shared" si="14"/>
        <v>0.10551147077658672</v>
      </c>
      <c r="AN65" s="17">
        <f t="shared" si="15"/>
        <v>-1252.7945458390423</v>
      </c>
      <c r="AO65" s="17">
        <f t="shared" si="16"/>
        <v>316.62151478573105</v>
      </c>
      <c r="AP65" s="18">
        <f t="shared" si="17"/>
        <v>-90.054000000000002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13"/>
        <v>0</v>
      </c>
      <c r="AJ66" s="16">
        <f t="shared" si="14"/>
        <v>-90.177786912695055</v>
      </c>
      <c r="AK66" s="16">
        <f t="shared" si="14"/>
        <v>3.99435170610263E-2</v>
      </c>
      <c r="AL66" s="16">
        <f t="shared" si="14"/>
        <v>0.95900663543311027</v>
      </c>
      <c r="AM66" s="16">
        <f t="shared" si="14"/>
        <v>0.11493084043793947</v>
      </c>
      <c r="AN66" s="17">
        <f t="shared" si="15"/>
        <v>-1077.4810798437341</v>
      </c>
      <c r="AO66" s="17">
        <f t="shared" si="16"/>
        <v>347.29997539562078</v>
      </c>
      <c r="AP66" s="18">
        <f t="shared" si="17"/>
        <v>-90.054000000000002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13"/>
        <v>0</v>
      </c>
      <c r="AJ67" s="16">
        <f t="shared" si="14"/>
        <v>-90.183002620018044</v>
      </c>
      <c r="AK67" s="16">
        <f t="shared" si="14"/>
        <v>3.3091643684589632E-2</v>
      </c>
      <c r="AL67" s="16">
        <f t="shared" si="14"/>
        <v>1.018857858518984</v>
      </c>
      <c r="AM67" s="16">
        <f t="shared" si="14"/>
        <v>9.7907434179414221E-2</v>
      </c>
      <c r="AN67" s="17">
        <f t="shared" si="15"/>
        <v>-1122.803716331</v>
      </c>
      <c r="AO67" s="17">
        <f t="shared" si="16"/>
        <v>287.65943337405452</v>
      </c>
      <c r="AP67" s="18">
        <f t="shared" si="17"/>
        <v>-90.054000000000002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13"/>
        <v>0</v>
      </c>
      <c r="AJ68" s="16">
        <f t="shared" si="14"/>
        <v>-90.117429433468288</v>
      </c>
      <c r="AK68" s="16">
        <f t="shared" si="14"/>
        <v>3.8725215207888186E-2</v>
      </c>
      <c r="AL68" s="16">
        <f t="shared" si="14"/>
        <v>1.1348856630813497</v>
      </c>
      <c r="AM68" s="16">
        <f t="shared" si="14"/>
        <v>0.11798804228913934</v>
      </c>
      <c r="AN68" s="17">
        <f t="shared" si="15"/>
        <v>-552.54608800581195</v>
      </c>
      <c r="AO68" s="17">
        <f t="shared" si="16"/>
        <v>337.2338119500551</v>
      </c>
      <c r="AP68" s="18">
        <f t="shared" si="17"/>
        <v>-90.054000000000002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:AI90" si="18">9.913-L70</f>
        <v>-16</v>
      </c>
      <c r="AJ70" s="25">
        <f t="shared" ref="AJ70:AM85" si="19">V70</f>
        <v>-90.209692452750431</v>
      </c>
      <c r="AK70" s="25">
        <f t="shared" si="19"/>
        <v>2.8172272509677836E-2</v>
      </c>
      <c r="AL70" s="25">
        <f t="shared" si="19"/>
        <v>0.85694576992740212</v>
      </c>
      <c r="AM70" s="25">
        <f t="shared" si="19"/>
        <v>7.8037243798564887E-2</v>
      </c>
      <c r="AN70" s="26">
        <f t="shared" ref="AN70:AN90" si="20">(SIN(RADIANS(AP70/2))/SIN(RADIANS(AJ70/2))-1)*1000000</f>
        <v>293.90520720617985</v>
      </c>
      <c r="AO70" s="26">
        <f t="shared" ref="AO70:AO90" si="21">(SIN(RADIANS(AP70/2))/SIN(RADIANS((AJ70+AK70)/2))-1)*1000000-AN70</f>
        <v>245.11360151757697</v>
      </c>
      <c r="AP70" s="27">
        <v>-90.243499999999997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si="18"/>
        <v>-12</v>
      </c>
      <c r="AJ71" s="25">
        <f t="shared" si="19"/>
        <v>-90.057998272748804</v>
      </c>
      <c r="AK71" s="25">
        <f t="shared" si="19"/>
        <v>2.919139532759308E-2</v>
      </c>
      <c r="AL71" s="25">
        <f t="shared" si="19"/>
        <v>0.91342758939840585</v>
      </c>
      <c r="AM71" s="25">
        <f t="shared" si="19"/>
        <v>7.9514683692692198E-2</v>
      </c>
      <c r="AN71" s="26">
        <f t="shared" si="20"/>
        <v>1615.8591516619581</v>
      </c>
      <c r="AO71" s="26">
        <f t="shared" si="21"/>
        <v>254.99385437055548</v>
      </c>
      <c r="AP71" s="27">
        <v>-90.243499999999997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8"/>
        <v>-8</v>
      </c>
      <c r="AJ72" s="25">
        <f t="shared" si="19"/>
        <v>-90.142157244916106</v>
      </c>
      <c r="AK72" s="25">
        <f t="shared" si="19"/>
        <v>3.1751197635849118E-2</v>
      </c>
      <c r="AL72" s="25">
        <f t="shared" si="19"/>
        <v>0.95275462623224361</v>
      </c>
      <c r="AM72" s="25">
        <f t="shared" si="19"/>
        <v>8.9224562219986342E-2</v>
      </c>
      <c r="AN72" s="26">
        <f t="shared" si="20"/>
        <v>881.79965945545109</v>
      </c>
      <c r="AO72" s="26">
        <f t="shared" si="21"/>
        <v>276.75349751121735</v>
      </c>
      <c r="AP72" s="27">
        <v>-90.243499999999997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8"/>
        <v>-4</v>
      </c>
      <c r="AJ73" s="25">
        <f t="shared" si="19"/>
        <v>-90.304527056986728</v>
      </c>
      <c r="AK73" s="25">
        <f t="shared" si="19"/>
        <v>5.2997198826763917E-2</v>
      </c>
      <c r="AL73" s="25">
        <f t="shared" si="19"/>
        <v>1.3940813372639351</v>
      </c>
      <c r="AM73" s="25">
        <f t="shared" si="19"/>
        <v>0.18496262180772172</v>
      </c>
      <c r="AN73" s="26">
        <f t="shared" si="20"/>
        <v>-2268.4082948236651</v>
      </c>
      <c r="AO73" s="26">
        <f t="shared" si="21"/>
        <v>459.31068097193611</v>
      </c>
      <c r="AP73" s="27">
        <v>-90.043499999999995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8"/>
        <v>0</v>
      </c>
      <c r="AJ74" s="25">
        <f t="shared" si="19"/>
        <v>-90.117429433468288</v>
      </c>
      <c r="AK74" s="25">
        <f t="shared" si="19"/>
        <v>3.8725215207888186E-2</v>
      </c>
      <c r="AL74" s="25">
        <f t="shared" si="19"/>
        <v>1.1348856630813497</v>
      </c>
      <c r="AM74" s="25">
        <f t="shared" si="19"/>
        <v>0.11798804228913934</v>
      </c>
      <c r="AN74" s="26">
        <f t="shared" si="20"/>
        <v>-644.04316894361989</v>
      </c>
      <c r="AO74" s="26">
        <f t="shared" si="21"/>
        <v>337.2029389818731</v>
      </c>
      <c r="AP74" s="27">
        <v>-90.043499999999995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8"/>
        <v>4</v>
      </c>
      <c r="AJ75" s="25">
        <f t="shared" si="19"/>
        <v>-90.203914595287856</v>
      </c>
      <c r="AK75" s="25">
        <f t="shared" si="19"/>
        <v>2.9671838027535008E-2</v>
      </c>
      <c r="AL75" s="25">
        <f t="shared" si="19"/>
        <v>1.0112422100570075</v>
      </c>
      <c r="AM75" s="25">
        <f t="shared" si="19"/>
        <v>8.6671400331433307E-2</v>
      </c>
      <c r="AN75" s="26">
        <f t="shared" si="20"/>
        <v>-1395.8874994527414</v>
      </c>
      <c r="AO75" s="26">
        <f t="shared" si="21"/>
        <v>257.7555501864781</v>
      </c>
      <c r="AP75" s="27">
        <v>-90.043499999999995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8"/>
        <v>8</v>
      </c>
      <c r="AJ76" s="25">
        <f t="shared" si="19"/>
        <v>-90.049562970587289</v>
      </c>
      <c r="AK76" s="25">
        <f t="shared" si="19"/>
        <v>3.7628932019878505E-2</v>
      </c>
      <c r="AL76" s="25">
        <f t="shared" si="19"/>
        <v>1.068544397977635</v>
      </c>
      <c r="AM76" s="25">
        <f t="shared" si="19"/>
        <v>0.11061802175236772</v>
      </c>
      <c r="AN76" s="26">
        <f t="shared" si="20"/>
        <v>1689.5235300402601</v>
      </c>
      <c r="AO76" s="26">
        <f t="shared" si="21"/>
        <v>328.80665829804184</v>
      </c>
      <c r="AP76" s="27">
        <v>-90.243499999999997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6">
        <f t="shared" si="18"/>
        <v>12.001000000000001</v>
      </c>
      <c r="AJ77" s="25">
        <f t="shared" si="19"/>
        <v>-90.167489873884151</v>
      </c>
      <c r="AK77" s="25">
        <f t="shared" si="19"/>
        <v>1.8963326209538254E-2</v>
      </c>
      <c r="AL77" s="25">
        <f t="shared" si="19"/>
        <v>0.79806087362859413</v>
      </c>
      <c r="AM77" s="25">
        <f t="shared" si="19"/>
        <v>5.0488006046333016E-2</v>
      </c>
      <c r="AN77" s="26">
        <f t="shared" si="20"/>
        <v>661.15723955073588</v>
      </c>
      <c r="AO77" s="26">
        <f t="shared" si="21"/>
        <v>165.15323509969096</v>
      </c>
      <c r="AP77" s="27">
        <v>-90.243499999999997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6">
        <f t="shared" si="18"/>
        <v>16.001000000000001</v>
      </c>
      <c r="AJ78" s="25">
        <f t="shared" si="19"/>
        <v>-90.184206886217964</v>
      </c>
      <c r="AK78" s="25">
        <f t="shared" si="19"/>
        <v>2.717929881677434E-2</v>
      </c>
      <c r="AL78" s="25">
        <f t="shared" si="19"/>
        <v>0.90278034865272461</v>
      </c>
      <c r="AM78" s="25">
        <f t="shared" si="19"/>
        <v>7.5317914566383634E-2</v>
      </c>
      <c r="AN78" s="26">
        <f t="shared" si="20"/>
        <v>515.6352619721805</v>
      </c>
      <c r="AO78" s="26">
        <f t="shared" si="21"/>
        <v>236.62879810348863</v>
      </c>
      <c r="AP78" s="27">
        <v>-90.243499999999997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si="18"/>
        <v>-6</v>
      </c>
      <c r="AJ79" s="25">
        <f t="shared" si="19"/>
        <v>-90.248330293239462</v>
      </c>
      <c r="AK79" s="25">
        <f t="shared" si="19"/>
        <v>4.5062682387527177E-2</v>
      </c>
      <c r="AL79" s="25">
        <f t="shared" si="19"/>
        <v>1.0192961057846277</v>
      </c>
      <c r="AM79" s="25">
        <f t="shared" si="19"/>
        <v>0.13409590113479844</v>
      </c>
      <c r="AN79" s="26">
        <f t="shared" si="20"/>
        <v>-1689.9546272933774</v>
      </c>
      <c r="AO79" s="26">
        <f t="shared" si="21"/>
        <v>391.11402755254153</v>
      </c>
      <c r="AP79" s="27">
        <f t="shared" ref="AP70:AP90" si="22">VLOOKUP(AG79,$AH$1:$AI$4,2,FALSE)</f>
        <v>-90.054000000000002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8"/>
        <v>-2</v>
      </c>
      <c r="AJ80" s="25">
        <f t="shared" si="19"/>
        <v>-90.323384048116253</v>
      </c>
      <c r="AK80" s="25">
        <f t="shared" si="19"/>
        <v>4.9802056971031176E-2</v>
      </c>
      <c r="AL80" s="25">
        <f t="shared" si="19"/>
        <v>0.8318175854480041</v>
      </c>
      <c r="AM80" s="25">
        <f t="shared" si="19"/>
        <v>0.13984751937300335</v>
      </c>
      <c r="AN80" s="26">
        <f t="shared" si="20"/>
        <v>-2340.3493231410889</v>
      </c>
      <c r="AO80" s="26">
        <f t="shared" si="21"/>
        <v>431.42815946817245</v>
      </c>
      <c r="AP80" s="27">
        <f t="shared" si="22"/>
        <v>-90.054000000000002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8"/>
        <v>2</v>
      </c>
      <c r="AJ81" s="25">
        <f t="shared" si="19"/>
        <v>-90.276933084522909</v>
      </c>
      <c r="AK81" s="25">
        <f t="shared" si="19"/>
        <v>3.7510066379991651E-2</v>
      </c>
      <c r="AL81" s="25">
        <f t="shared" si="19"/>
        <v>1.0208415221131564</v>
      </c>
      <c r="AM81" s="25">
        <f t="shared" si="19"/>
        <v>0.11253066038928927</v>
      </c>
      <c r="AN81" s="26">
        <f t="shared" si="20"/>
        <v>-1937.9688356453428</v>
      </c>
      <c r="AO81" s="26">
        <f t="shared" si="21"/>
        <v>325.28687998223381</v>
      </c>
      <c r="AP81" s="27">
        <f t="shared" si="22"/>
        <v>-90.054000000000002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8"/>
        <v>6</v>
      </c>
      <c r="AJ82" s="25">
        <f t="shared" si="19"/>
        <v>-90.096913984316032</v>
      </c>
      <c r="AK82" s="25">
        <f t="shared" si="19"/>
        <v>4.2968842993221894E-2</v>
      </c>
      <c r="AL82" s="25">
        <f t="shared" si="19"/>
        <v>0.96162075156204507</v>
      </c>
      <c r="AM82" s="25">
        <f t="shared" si="19"/>
        <v>0.12304021370924534</v>
      </c>
      <c r="AN82" s="26">
        <f t="shared" si="20"/>
        <v>-373.93236380445228</v>
      </c>
      <c r="AO82" s="26">
        <f t="shared" si="21"/>
        <v>374.4106454358631</v>
      </c>
      <c r="AP82" s="27">
        <f t="shared" si="22"/>
        <v>-90.054000000000002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8"/>
        <v>-5</v>
      </c>
      <c r="AJ83" s="25">
        <f t="shared" si="19"/>
        <v>-90.23357028071355</v>
      </c>
      <c r="AK83" s="25">
        <f t="shared" si="19"/>
        <v>3.4668512111494923E-2</v>
      </c>
      <c r="AL83" s="25">
        <f t="shared" si="19"/>
        <v>0.97473023719696594</v>
      </c>
      <c r="AM83" s="25">
        <f t="shared" si="19"/>
        <v>0.10025822558071137</v>
      </c>
      <c r="AN83" s="26">
        <f t="shared" si="20"/>
        <v>-1561.8983076174375</v>
      </c>
      <c r="AO83" s="26">
        <f t="shared" si="21"/>
        <v>300.9747988860222</v>
      </c>
      <c r="AP83" s="27">
        <f t="shared" si="22"/>
        <v>-90.054000000000002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8"/>
        <v>-3</v>
      </c>
      <c r="AJ84" s="25">
        <f t="shared" si="19"/>
        <v>-90.236609660598376</v>
      </c>
      <c r="AK84" s="25">
        <f t="shared" si="19"/>
        <v>5.7572402640161176E-2</v>
      </c>
      <c r="AL84" s="25">
        <f t="shared" si="19"/>
        <v>1.1814286963889258</v>
      </c>
      <c r="AM84" s="25">
        <f t="shared" si="19"/>
        <v>0.18562224720685311</v>
      </c>
      <c r="AN84" s="26">
        <f t="shared" si="20"/>
        <v>-1588.2716887357651</v>
      </c>
      <c r="AO84" s="26">
        <f t="shared" si="21"/>
        <v>499.92499109752225</v>
      </c>
      <c r="AP84" s="27">
        <f t="shared" si="22"/>
        <v>-90.054000000000002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8"/>
        <v>-1</v>
      </c>
      <c r="AJ85" s="25">
        <f t="shared" si="19"/>
        <v>-90.180291018544793</v>
      </c>
      <c r="AK85" s="25">
        <f t="shared" si="19"/>
        <v>4.1905407757089001E-2</v>
      </c>
      <c r="AL85" s="25">
        <f t="shared" si="19"/>
        <v>1.0045662731169125</v>
      </c>
      <c r="AM85" s="25">
        <f t="shared" si="19"/>
        <v>0.12267590803138177</v>
      </c>
      <c r="AN85" s="26">
        <f t="shared" si="20"/>
        <v>-1099.2416381572223</v>
      </c>
      <c r="AO85" s="26">
        <f t="shared" si="21"/>
        <v>364.34366402771082</v>
      </c>
      <c r="AP85" s="27">
        <f t="shared" si="22"/>
        <v>-90.054000000000002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8"/>
        <v>1</v>
      </c>
      <c r="AJ86" s="25">
        <f t="shared" ref="AJ86:AM90" si="23">V86</f>
        <v>-90.209341599933694</v>
      </c>
      <c r="AK86" s="25">
        <f t="shared" si="23"/>
        <v>3.1570815346049726E-2</v>
      </c>
      <c r="AL86" s="25">
        <f t="shared" si="23"/>
        <v>1.1581303418946995</v>
      </c>
      <c r="AM86" s="25">
        <f t="shared" si="23"/>
        <v>0.10070740930552745</v>
      </c>
      <c r="AN86" s="26">
        <f t="shared" si="20"/>
        <v>-1351.5856486441269</v>
      </c>
      <c r="AO86" s="26">
        <f t="shared" si="21"/>
        <v>274.24472588988283</v>
      </c>
      <c r="AP86" s="27">
        <f t="shared" si="22"/>
        <v>-90.054000000000002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8"/>
        <v>3</v>
      </c>
      <c r="AJ87" s="25">
        <f t="shared" si="23"/>
        <v>-90.166407626613648</v>
      </c>
      <c r="AK87" s="25">
        <f t="shared" si="23"/>
        <v>7.3573926351937199E-2</v>
      </c>
      <c r="AL87" s="25">
        <f t="shared" si="23"/>
        <v>1.2585245847296802</v>
      </c>
      <c r="AM87" s="25">
        <f t="shared" si="23"/>
        <v>0.24907544840240647</v>
      </c>
      <c r="AN87" s="26">
        <f t="shared" si="20"/>
        <v>-978.57768146902833</v>
      </c>
      <c r="AO87" s="26">
        <f t="shared" si="21"/>
        <v>640.18094040974029</v>
      </c>
      <c r="AP87" s="27">
        <f t="shared" si="22"/>
        <v>-90.054000000000002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8"/>
        <v>5</v>
      </c>
      <c r="AJ88" s="25">
        <f t="shared" si="23"/>
        <v>-90.089543297794634</v>
      </c>
      <c r="AK88" s="25">
        <f t="shared" si="23"/>
        <v>4.9904015762488263E-2</v>
      </c>
      <c r="AL88" s="25">
        <f t="shared" si="23"/>
        <v>1.2467043049970929</v>
      </c>
      <c r="AM88" s="25">
        <f t="shared" si="23"/>
        <v>0.16580681599961505</v>
      </c>
      <c r="AN88" s="26">
        <f t="shared" si="20"/>
        <v>-309.73751662011216</v>
      </c>
      <c r="AO88" s="26">
        <f t="shared" si="21"/>
        <v>434.9638978378145</v>
      </c>
      <c r="AP88" s="27">
        <f t="shared" si="22"/>
        <v>-90.054000000000002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8"/>
        <v>-4</v>
      </c>
      <c r="AJ89" s="25">
        <f t="shared" si="23"/>
        <v>-90.217467674313951</v>
      </c>
      <c r="AK89" s="25">
        <f t="shared" si="23"/>
        <v>3.3476133828297679E-2</v>
      </c>
      <c r="AL89" s="25">
        <f t="shared" si="23"/>
        <v>0.88102727474635323</v>
      </c>
      <c r="AM89" s="25">
        <f t="shared" si="23"/>
        <v>9.345003885058939E-2</v>
      </c>
      <c r="AN89" s="26">
        <f t="shared" si="20"/>
        <v>-1422.1374096019536</v>
      </c>
      <c r="AO89" s="26">
        <f t="shared" si="21"/>
        <v>290.74102428339188</v>
      </c>
      <c r="AP89" s="27">
        <f t="shared" si="22"/>
        <v>-90.054000000000002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8"/>
        <v>0</v>
      </c>
      <c r="AJ90" s="25">
        <f t="shared" si="23"/>
        <v>-90.167239741085112</v>
      </c>
      <c r="AK90" s="25">
        <f t="shared" si="23"/>
        <v>4.7290200467485694E-2</v>
      </c>
      <c r="AL90" s="25">
        <f t="shared" si="23"/>
        <v>1.0950095990403357</v>
      </c>
      <c r="AM90" s="25">
        <f t="shared" si="23"/>
        <v>0.1454410683526883</v>
      </c>
      <c r="AN90" s="26">
        <f t="shared" si="20"/>
        <v>-985.81102634753836</v>
      </c>
      <c r="AO90" s="26">
        <f t="shared" si="21"/>
        <v>411.33073186638831</v>
      </c>
      <c r="AP90" s="27">
        <f t="shared" si="22"/>
        <v>-90.054000000000002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4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4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4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4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4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4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4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>
        <v>567.67144610470052</v>
      </c>
      <c r="AO106">
        <v>245.1806856300642</v>
      </c>
      <c r="AP106">
        <v>-90.275000000000006</v>
      </c>
      <c r="AR106">
        <f>AN106</f>
        <v>567.67144610470052</v>
      </c>
    </row>
    <row r="107" spans="1:44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>
        <v>1889.987190585085</v>
      </c>
      <c r="AO107">
        <v>255.06364256799861</v>
      </c>
      <c r="AP107">
        <v>-90.275000000000006</v>
      </c>
      <c r="AR107">
        <f t="shared" ref="AR107:AR109" si="24">AN107</f>
        <v>1889.987190585085</v>
      </c>
    </row>
    <row r="108" spans="1:44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t="s">
        <v>102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>
        <v>1155.7267967183816</v>
      </c>
      <c r="AO108">
        <v>276.82924101379831</v>
      </c>
      <c r="AP108">
        <v>-90.275000000000006</v>
      </c>
      <c r="AR108">
        <f t="shared" si="24"/>
        <v>1155.7267967183816</v>
      </c>
    </row>
    <row r="109" spans="1:44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>
        <v>-1829.2234256376271</v>
      </c>
      <c r="AO109">
        <v>391.05946536432953</v>
      </c>
      <c r="AP109">
        <v>-90.037999999999997</v>
      </c>
      <c r="AR109">
        <f t="shared" si="24"/>
        <v>-1829.2234256376271</v>
      </c>
    </row>
    <row r="110" spans="1:44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>
        <v>-1701.1849704013925</v>
      </c>
      <c r="AO110">
        <v>300.93281153065186</v>
      </c>
      <c r="AP110">
        <v>-90.037999999999997</v>
      </c>
      <c r="AR110">
        <f>AVERAGE(AN109:AN111)</f>
        <v>-1948.8897251032831</v>
      </c>
    </row>
    <row r="111" spans="1:44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>
        <v>-2316.2607792708291</v>
      </c>
      <c r="AO111">
        <v>459.28865184352594</v>
      </c>
      <c r="AP111">
        <v>-90.037999999999997</v>
      </c>
      <c r="AR111">
        <f t="shared" ref="AR111:AR122" si="25">AVERAGE(AN110:AN112)</f>
        <v>-1859.6297731133434</v>
      </c>
    </row>
    <row r="112" spans="1:44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>
        <v>-1561.4435696678086</v>
      </c>
      <c r="AO112">
        <v>290.70046458623528</v>
      </c>
      <c r="AP112">
        <v>-90.037999999999997</v>
      </c>
      <c r="AR112">
        <f t="shared" si="25"/>
        <v>-1868.419673750547</v>
      </c>
    </row>
    <row r="113" spans="1:44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>
        <v>-1727.554672313003</v>
      </c>
      <c r="AO113">
        <v>499.85524928419795</v>
      </c>
      <c r="AP113">
        <v>-90.037999999999997</v>
      </c>
      <c r="AR113">
        <f t="shared" si="25"/>
        <v>-1922.8418768145366</v>
      </c>
    </row>
    <row r="114" spans="1:44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>
        <v>-2479.5273884627986</v>
      </c>
      <c r="AO114">
        <v>431.36797327480963</v>
      </c>
      <c r="AP114">
        <v>-90.037999999999997</v>
      </c>
      <c r="AR114">
        <f t="shared" si="25"/>
        <v>-1815.2249681431992</v>
      </c>
    </row>
    <row r="115" spans="1:44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>
        <v>-1238.5928436537963</v>
      </c>
      <c r="AO115">
        <v>364.29283642702705</v>
      </c>
      <c r="AP115">
        <v>-90.037999999999997</v>
      </c>
      <c r="AR115">
        <f t="shared" si="25"/>
        <v>-1470.0312640461379</v>
      </c>
    </row>
    <row r="116" spans="1:44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>
        <v>-691.97356002181914</v>
      </c>
      <c r="AO116">
        <v>337.1867662973483</v>
      </c>
      <c r="AP116">
        <v>-90.037999999999997</v>
      </c>
      <c r="AR116">
        <f t="shared" si="25"/>
        <v>-1018.5814865355895</v>
      </c>
    </row>
    <row r="117" spans="1:44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>
        <v>-1125.178055931153</v>
      </c>
      <c r="AO117">
        <v>411.2733493557563</v>
      </c>
      <c r="AP117">
        <v>-90.037999999999997</v>
      </c>
      <c r="AR117">
        <f t="shared" si="25"/>
        <v>-1102.6844223183118</v>
      </c>
    </row>
    <row r="118" spans="1:44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>
        <v>-1490.9016510019635</v>
      </c>
      <c r="AO118">
        <v>274.20646750153651</v>
      </c>
      <c r="AP118">
        <v>-90.037999999999997</v>
      </c>
      <c r="AR118">
        <f t="shared" si="25"/>
        <v>-1564.4275806036374</v>
      </c>
    </row>
    <row r="119" spans="1:44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>
        <v>-2077.2030348777948</v>
      </c>
      <c r="AO119">
        <v>325.24150098078849</v>
      </c>
      <c r="AP119">
        <v>-90.037999999999997</v>
      </c>
      <c r="AR119">
        <f t="shared" si="25"/>
        <v>-1562.0168020056651</v>
      </c>
    </row>
    <row r="120" spans="1:44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>
        <v>-1117.9457201372368</v>
      </c>
      <c r="AO120">
        <v>640.0916322527595</v>
      </c>
      <c r="AP120">
        <v>-90.037999999999997</v>
      </c>
      <c r="AR120">
        <f t="shared" si="25"/>
        <v>-1546.3101953764324</v>
      </c>
    </row>
    <row r="121" spans="1:44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>
        <v>-1443.7818311142657</v>
      </c>
      <c r="AO121">
        <v>257.74318790028337</v>
      </c>
      <c r="AP121">
        <v>-90.037999999999997</v>
      </c>
      <c r="AR121">
        <f t="shared" si="25"/>
        <v>-1003.6421375964055</v>
      </c>
    </row>
    <row r="122" spans="1:44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>
        <v>-449.19886153771404</v>
      </c>
      <c r="AO122">
        <v>434.90321839290135</v>
      </c>
      <c r="AP122">
        <v>-90.037999999999997</v>
      </c>
      <c r="AR122">
        <f t="shared" si="25"/>
        <v>-802.12181530014971</v>
      </c>
    </row>
    <row r="123" spans="1:44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>
        <v>-513.38475324846922</v>
      </c>
      <c r="AO123">
        <v>374.3584134453526</v>
      </c>
      <c r="AP123">
        <v>-90.037999999999997</v>
      </c>
      <c r="AR123">
        <f>AN123</f>
        <v>-513.38475324846922</v>
      </c>
    </row>
    <row r="124" spans="1:44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t="s">
        <v>102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>
        <v>1963.6717298578965</v>
      </c>
      <c r="AO124">
        <v>328.89664801150093</v>
      </c>
      <c r="AP124">
        <v>-90.275000000000006</v>
      </c>
      <c r="AR124">
        <f t="shared" ref="AR124:AR126" si="26">AN124</f>
        <v>1963.6717298578965</v>
      </c>
    </row>
    <row r="125" spans="1:44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 s="29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>
        <v>935.02399011602404</v>
      </c>
      <c r="AO125">
        <v>165.19843519513518</v>
      </c>
      <c r="AP125">
        <v>-90.275000000000006</v>
      </c>
      <c r="AR125">
        <f t="shared" si="26"/>
        <v>935.02399011602404</v>
      </c>
    </row>
    <row r="126" spans="1:44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 s="29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>
        <v>789.46218523845425</v>
      </c>
      <c r="AO126">
        <v>236.69356004574195</v>
      </c>
      <c r="AP126">
        <v>-90.275000000000006</v>
      </c>
      <c r="AR126">
        <f t="shared" si="26"/>
        <v>789.46218523845425</v>
      </c>
    </row>
  </sheetData>
  <phoneticPr fontId="22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AR126"/>
  <sheetViews>
    <sheetView topLeftCell="AN1" workbookViewId="0">
      <selection activeCell="BW35" sqref="BW35"/>
    </sheetView>
  </sheetViews>
  <sheetFormatPr baseColWidth="10" defaultColWidth="8.83203125" defaultRowHeight="14" x14ac:dyDescent="0"/>
  <cols>
    <col min="33" max="33" width="10.5" bestFit="1" customWidth="1"/>
  </cols>
  <sheetData>
    <row r="1" spans="1:42">
      <c r="AH1" s="1" t="s">
        <v>100</v>
      </c>
      <c r="AI1" s="6">
        <v>-90.054000000000002</v>
      </c>
      <c r="AJ1" t="s">
        <v>101</v>
      </c>
      <c r="AL1" s="16">
        <v>-90.269829099761324</v>
      </c>
      <c r="AM1" s="16">
        <v>-90.054161835141912</v>
      </c>
      <c r="AN1" s="14" t="s">
        <v>344</v>
      </c>
    </row>
    <row r="2" spans="1:42">
      <c r="AH2" s="1" t="s">
        <v>102</v>
      </c>
      <c r="AI2" s="6">
        <v>-90.27</v>
      </c>
      <c r="AJ2" t="s">
        <v>101</v>
      </c>
      <c r="AP2" s="6">
        <f>AVERAGE(AL8:AL14,AL37:AL40)</f>
        <v>0.9395462742970494</v>
      </c>
    </row>
    <row r="3" spans="1:42">
      <c r="AH3" s="1" t="s">
        <v>103</v>
      </c>
      <c r="AI3" s="6">
        <f>1/3*(AI1+2*AI2)</f>
        <v>-90.197999999999993</v>
      </c>
      <c r="AP3" s="6">
        <f>AVERAGE(AL17:AL19,AL21:AL24,AL26:AL35)</f>
        <v>1.2490447666553757</v>
      </c>
    </row>
    <row r="4" spans="1:42">
      <c r="AH4" s="1" t="s">
        <v>104</v>
      </c>
      <c r="AI4" s="6">
        <f>1/3*(2*AI1+AI2)</f>
        <v>-90.125999999999991</v>
      </c>
    </row>
    <row r="5" spans="1:42">
      <c r="AH5" s="1" t="s">
        <v>345</v>
      </c>
      <c r="AI5" s="6">
        <f>1/2*(AI1+AI2)</f>
        <v>-90.162000000000006</v>
      </c>
    </row>
    <row r="6" spans="1:42">
      <c r="AH6" s="1" t="s">
        <v>346</v>
      </c>
      <c r="AI6" s="6">
        <f>1/4*(AI1+3*AI2)</f>
        <v>-90.216000000000008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1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238.54703399850408</v>
      </c>
      <c r="AO8" s="8">
        <f>(SIN(RADIANS(AP8/2))/SIN(RADIANS((AJ8+AK8)/2))-1)*1000000-AN8</f>
        <v>183.57942564239951</v>
      </c>
      <c r="AP8" s="6">
        <f>VLOOKUP(AG8,$AH$1:$AI$6,2,FALSE)</f>
        <v>-90.27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18" si="1">9.913-L9</f>
        <v>-15</v>
      </c>
      <c r="AJ9" s="7">
        <f t="shared" ref="AJ9:AJ13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13" si="3">(SIN(RADIANS(AP9/2))/SIN(RADIANS(AJ9/2))-1)*1000000</f>
        <v>110.44780770275153</v>
      </c>
      <c r="AO9" s="8">
        <f t="shared" ref="AO9:AO13" si="4">(SIN(RADIANS(AP9/2))/SIN(RADIANS((AJ9+AK9)/2))-1)*1000000-AN9</f>
        <v>284.32435793601667</v>
      </c>
      <c r="AP9" s="6">
        <f t="shared" ref="AP9:AP48" si="5">VLOOKUP(AG9,$AH$1:$AI$6,2,FALSE)</f>
        <v>-90.27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885.95130329527376</v>
      </c>
      <c r="AO10" s="8">
        <f t="shared" si="4"/>
        <v>204.77737779356346</v>
      </c>
      <c r="AP10" s="6">
        <f t="shared" si="5"/>
        <v>-90.27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2197.0782514073585</v>
      </c>
      <c r="AO11" s="8">
        <f t="shared" si="4"/>
        <v>315.24661115578374</v>
      </c>
      <c r="AP11" s="6">
        <f t="shared" si="5"/>
        <v>-90.27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1830.9973269832192</v>
      </c>
      <c r="AO12" s="8">
        <f t="shared" si="4"/>
        <v>285.32181653084785</v>
      </c>
      <c r="AP12" s="6">
        <f t="shared" si="5"/>
        <v>-90.27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1776.8692523847385</v>
      </c>
      <c r="AO13" s="8">
        <f t="shared" si="4"/>
        <v>296.60407691833871</v>
      </c>
      <c r="AP13" s="6">
        <f t="shared" si="5"/>
        <v>-90.27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ref="AJ14:AJ18" si="6">V14</f>
        <v>-90.158947795544776</v>
      </c>
      <c r="AK14" s="7">
        <f t="shared" ref="AK14:AK18" si="7">W14</f>
        <v>2.8899518073296881E-2</v>
      </c>
      <c r="AL14" s="7">
        <f t="shared" ref="AL14:AL18" si="8">X14</f>
        <v>0.93088334099414494</v>
      </c>
      <c r="AM14" s="7">
        <f t="shared" ref="AM14:AM18" si="9">Y14</f>
        <v>8.2616961398909533E-2</v>
      </c>
      <c r="AN14" s="8">
        <f t="shared" ref="AN14:AN18" si="10">(SIN(RADIANS(AP14/2))/SIN(RADIANS(AJ14/2))-1)*1000000</f>
        <v>965.95880772265548</v>
      </c>
      <c r="AO14" s="8">
        <f t="shared" ref="AO14:AO18" si="11">(SIN(RADIANS(AP14/2))/SIN(RADIANS((AJ14+AK14)/2))-1)*1000000-AN14</f>
        <v>251.8353169267408</v>
      </c>
      <c r="AP14" s="6">
        <f t="shared" si="5"/>
        <v>-90.27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346</v>
      </c>
      <c r="AH15" s="1">
        <v>0.15</v>
      </c>
      <c r="AI15" s="1">
        <f t="shared" si="1"/>
        <v>-9</v>
      </c>
      <c r="AJ15" s="7">
        <f t="shared" si="6"/>
        <v>-90.192530528291442</v>
      </c>
      <c r="AK15" s="7">
        <f t="shared" si="7"/>
        <v>3.0180910648439391E-2</v>
      </c>
      <c r="AL15" s="7">
        <f t="shared" si="8"/>
        <v>0.8680449363009376</v>
      </c>
      <c r="AM15" s="7">
        <f t="shared" si="9"/>
        <v>8.5439296019170399E-2</v>
      </c>
      <c r="AN15" s="8">
        <f t="shared" si="10"/>
        <v>204.10173570462041</v>
      </c>
      <c r="AO15" s="8">
        <f t="shared" si="11"/>
        <v>262.65180480500305</v>
      </c>
      <c r="AP15" s="6">
        <f t="shared" si="5"/>
        <v>-90.216000000000008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6"/>
        <v>-90.287848176176126</v>
      </c>
      <c r="AK16" s="7">
        <f t="shared" si="7"/>
        <v>3.8506680994583084E-2</v>
      </c>
      <c r="AL16" s="7">
        <f t="shared" si="8"/>
        <v>1.3730807316151286</v>
      </c>
      <c r="AM16" s="7">
        <f t="shared" si="9"/>
        <v>0.12495154084668468</v>
      </c>
      <c r="AN16" s="8">
        <f t="shared" si="10"/>
        <v>-2032.5644972838397</v>
      </c>
      <c r="AO16" s="8">
        <f t="shared" si="11"/>
        <v>333.83859653435275</v>
      </c>
      <c r="AP16" s="6">
        <f t="shared" si="5"/>
        <v>-90.054000000000002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6"/>
        <v>-90.238972461803471</v>
      </c>
      <c r="AK17" s="7">
        <f t="shared" si="7"/>
        <v>3.7577716812846433E-2</v>
      </c>
      <c r="AL17" s="7">
        <f t="shared" si="8"/>
        <v>1.3129593106550297</v>
      </c>
      <c r="AM17" s="7">
        <f t="shared" si="9"/>
        <v>0.11800857422395639</v>
      </c>
      <c r="AN17" s="8">
        <f t="shared" si="10"/>
        <v>-1608.7727970703902</v>
      </c>
      <c r="AO17" s="8">
        <f t="shared" si="11"/>
        <v>326.19740036843314</v>
      </c>
      <c r="AP17" s="6">
        <f t="shared" si="5"/>
        <v>-90.054000000000002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6"/>
        <v>-90.241598834702188</v>
      </c>
      <c r="AK18" s="7">
        <f t="shared" si="7"/>
        <v>2.9768674167215584E-2</v>
      </c>
      <c r="AL18" s="7">
        <f t="shared" si="8"/>
        <v>1.1767321729477946</v>
      </c>
      <c r="AM18" s="7">
        <f t="shared" si="9"/>
        <v>8.768994204293018E-2</v>
      </c>
      <c r="AN18" s="8">
        <f t="shared" si="10"/>
        <v>-1631.5593284814688</v>
      </c>
      <c r="AO18" s="8">
        <f t="shared" si="11"/>
        <v>258.36604187912098</v>
      </c>
      <c r="AP18" s="6">
        <f t="shared" si="5"/>
        <v>-90.054000000000002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ref="AI19" si="12">9.913-L19</f>
        <v>-5</v>
      </c>
      <c r="AJ19" s="7">
        <f t="shared" ref="AJ19" si="13">V19</f>
        <v>-90.173802118288791</v>
      </c>
      <c r="AK19" s="7">
        <f t="shared" ref="AK19" si="14">W19</f>
        <v>5.7234630387582447E-2</v>
      </c>
      <c r="AL19" s="7">
        <f t="shared" ref="AL19" si="15">X19</f>
        <v>1.2400620708227557</v>
      </c>
      <c r="AM19" s="7">
        <f t="shared" ref="AM19" si="16">Y19</f>
        <v>0.17701368871599479</v>
      </c>
      <c r="AN19" s="8">
        <f t="shared" ref="AN19" si="17">(SIN(RADIANS(AP19/2))/SIN(RADIANS(AJ19/2))-1)*1000000</f>
        <v>-1042.8504714582455</v>
      </c>
      <c r="AO19" s="8">
        <f t="shared" ref="AO19" si="18">(SIN(RADIANS(AP19/2))/SIN(RADIANS((AJ19+AK19)/2))-1)*1000000-AN19</f>
        <v>497.80681384614672</v>
      </c>
      <c r="AP19" s="6">
        <f t="shared" si="5"/>
        <v>-90.054000000000002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ref="AI20" si="19">9.913-L20</f>
        <v>-4</v>
      </c>
      <c r="AJ20" s="7">
        <f t="shared" ref="AJ20" si="20">V20</f>
        <v>-90.199578066460816</v>
      </c>
      <c r="AK20" s="7">
        <f t="shared" ref="AK20" si="21">W20</f>
        <v>3.172200235402084E-2</v>
      </c>
      <c r="AL20" s="7">
        <f t="shared" ref="AL20" si="22">X20</f>
        <v>0.63708344431159991</v>
      </c>
      <c r="AM20" s="7">
        <f t="shared" ref="AM20" si="23">Y20</f>
        <v>8.2518718882624686E-2</v>
      </c>
      <c r="AN20" s="8">
        <f t="shared" ref="AN20" si="24">(SIN(RADIANS(AP20/2))/SIN(RADIANS(AJ20/2))-1)*1000000</f>
        <v>-1266.7974004200166</v>
      </c>
      <c r="AO20" s="8">
        <f t="shared" ref="AO20" si="25">(SIN(RADIANS(AP20/2))/SIN(RADIANS((AJ20+AK20)/2))-1)*1000000-AN20</f>
        <v>275.62894708077488</v>
      </c>
      <c r="AP20" s="6">
        <f t="shared" si="5"/>
        <v>-90.054000000000002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ref="AI21:AI26" si="26">9.913-L21</f>
        <v>-3</v>
      </c>
      <c r="AJ21" s="7">
        <f t="shared" ref="AJ21:AJ26" si="27">V21</f>
        <v>-90.187127802041658</v>
      </c>
      <c r="AK21" s="7">
        <f t="shared" ref="AK21:AK26" si="28">W21</f>
        <v>7.7032732861726808E-2</v>
      </c>
      <c r="AL21" s="7">
        <f t="shared" ref="AL21:AL26" si="29">X21</f>
        <v>1.3586596080270623</v>
      </c>
      <c r="AM21" s="7">
        <f t="shared" ref="AM21:AM26" si="30">Y21</f>
        <v>0.2742331351584818</v>
      </c>
      <c r="AN21" s="8">
        <f t="shared" ref="AN21:AN26" si="31">(SIN(RADIANS(AP21/2))/SIN(RADIANS(AJ21/2))-1)*1000000</f>
        <v>-1158.6456987831007</v>
      </c>
      <c r="AO21" s="8">
        <f t="shared" ref="AO21:AO26" si="32">(SIN(RADIANS(AP21/2))/SIN(RADIANS((AJ21+AK21)/2))-1)*1000000-AN21</f>
        <v>669.94380095397605</v>
      </c>
      <c r="AP21" s="6">
        <f t="shared" si="5"/>
        <v>-90.054000000000002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26"/>
        <v>-2</v>
      </c>
      <c r="AJ22" s="7">
        <f t="shared" si="27"/>
        <v>-90.201678284924526</v>
      </c>
      <c r="AK22" s="7">
        <f t="shared" si="28"/>
        <v>7.5208112182838641E-2</v>
      </c>
      <c r="AL22" s="7">
        <f t="shared" si="29"/>
        <v>1.6038948569730307</v>
      </c>
      <c r="AM22" s="7">
        <f t="shared" si="30"/>
        <v>0.2934160131380682</v>
      </c>
      <c r="AN22" s="8">
        <f t="shared" si="31"/>
        <v>-1285.03789576484</v>
      </c>
      <c r="AO22" s="8">
        <f t="shared" si="32"/>
        <v>653.8108163486321</v>
      </c>
      <c r="AP22" s="6">
        <f t="shared" si="5"/>
        <v>-90.054000000000002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26"/>
        <v>-1</v>
      </c>
      <c r="AJ23" s="7">
        <f t="shared" si="27"/>
        <v>-90.190762997371479</v>
      </c>
      <c r="AK23" s="7">
        <f t="shared" si="28"/>
        <v>4.9873480878189935E-2</v>
      </c>
      <c r="AL23" s="7">
        <f t="shared" si="29"/>
        <v>1.1601919660616717</v>
      </c>
      <c r="AM23" s="7">
        <f t="shared" si="30"/>
        <v>0.15281515312072391</v>
      </c>
      <c r="AN23" s="8">
        <f t="shared" si="31"/>
        <v>-1190.227186807391</v>
      </c>
      <c r="AO23" s="8">
        <f t="shared" si="32"/>
        <v>433.54795797378995</v>
      </c>
      <c r="AP23" s="6">
        <f t="shared" si="5"/>
        <v>-90.054000000000002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26"/>
        <v>0</v>
      </c>
      <c r="AJ24" s="7">
        <f t="shared" si="27"/>
        <v>-90.166731388155156</v>
      </c>
      <c r="AK24" s="7">
        <f t="shared" si="28"/>
        <v>6.4049235870200921E-2</v>
      </c>
      <c r="AL24" s="7">
        <f t="shared" si="29"/>
        <v>1.4430589330355321</v>
      </c>
      <c r="AM24" s="7">
        <f t="shared" si="30"/>
        <v>0.22747171509805711</v>
      </c>
      <c r="AN24" s="8">
        <f t="shared" si="31"/>
        <v>-981.39207123992821</v>
      </c>
      <c r="AO24" s="8">
        <f t="shared" si="32"/>
        <v>557.23059831214164</v>
      </c>
      <c r="AP24" s="6">
        <f t="shared" si="5"/>
        <v>-90.054000000000002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26"/>
        <v>1</v>
      </c>
      <c r="AJ25" s="7">
        <f t="shared" si="27"/>
        <v>-90.1768424813678</v>
      </c>
      <c r="AK25" s="7">
        <f t="shared" si="28"/>
        <v>0.10200695250181416</v>
      </c>
      <c r="AL25" s="7">
        <f t="shared" si="29"/>
        <v>1.9607395329069346</v>
      </c>
      <c r="AM25" s="7">
        <f t="shared" si="30"/>
        <v>0.48649144143583717</v>
      </c>
      <c r="AN25" s="8">
        <f t="shared" si="31"/>
        <v>-1069.2736473401076</v>
      </c>
      <c r="AO25" s="8">
        <f t="shared" si="32"/>
        <v>887.67015879442897</v>
      </c>
      <c r="AP25" s="6">
        <f t="shared" si="5"/>
        <v>-90.054000000000002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26"/>
        <v>2</v>
      </c>
      <c r="AJ26" s="7">
        <f t="shared" si="27"/>
        <v>-90.17537100343408</v>
      </c>
      <c r="AK26" s="7">
        <f t="shared" si="28"/>
        <v>6.6499110340623238E-2</v>
      </c>
      <c r="AL26" s="7">
        <f t="shared" si="29"/>
        <v>1.3618258168277046</v>
      </c>
      <c r="AM26" s="7">
        <f t="shared" si="30"/>
        <v>0.22498059970260559</v>
      </c>
      <c r="AN26" s="8">
        <f t="shared" si="31"/>
        <v>-1056.4855948734796</v>
      </c>
      <c r="AO26" s="8">
        <f t="shared" si="32"/>
        <v>578.43239488375434</v>
      </c>
      <c r="AP26" s="6">
        <f t="shared" si="5"/>
        <v>-90.054000000000002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ref="AI27:AI44" si="33">9.913-L27</f>
        <v>3</v>
      </c>
      <c r="AJ27" s="7">
        <f t="shared" ref="AJ27:AJ44" si="34">V27</f>
        <v>-90.262817681115976</v>
      </c>
      <c r="AK27" s="7">
        <f t="shared" ref="AK27:AK44" si="35">W27</f>
        <v>3.5169395265007744E-2</v>
      </c>
      <c r="AL27" s="7">
        <f t="shared" ref="AL27:AL44" si="36">X27</f>
        <v>1.0286620515987077</v>
      </c>
      <c r="AM27" s="7">
        <f t="shared" ref="AM27:AM44" si="37">Y27</f>
        <v>0.10931949131001405</v>
      </c>
      <c r="AN27" s="8">
        <f t="shared" ref="AN27:AN44" si="38">(SIN(RADIANS(AP27/2))/SIN(RADIANS(AJ27/2))-1)*1000000</f>
        <v>-1815.5976418049447</v>
      </c>
      <c r="AO27" s="8">
        <f t="shared" ref="AO27:AO44" si="39">(SIN(RADIANS(AP27/2))/SIN(RADIANS((AJ27+AK27)/2))-1)*1000000-AN27</f>
        <v>305.09183228477627</v>
      </c>
      <c r="AP27" s="6">
        <f t="shared" si="5"/>
        <v>-90.054000000000002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33"/>
        <v>4</v>
      </c>
      <c r="AJ28" s="7">
        <f t="shared" si="34"/>
        <v>-90.196632823510299</v>
      </c>
      <c r="AK28" s="7">
        <f t="shared" si="35"/>
        <v>4.2380077231652616E-2</v>
      </c>
      <c r="AL28" s="7">
        <f t="shared" si="36"/>
        <v>1.123288443053962</v>
      </c>
      <c r="AM28" s="7">
        <f t="shared" si="37"/>
        <v>0.12636638125214336</v>
      </c>
      <c r="AN28" s="8">
        <f t="shared" si="38"/>
        <v>-1241.216140470347</v>
      </c>
      <c r="AO28" s="8">
        <f t="shared" si="39"/>
        <v>368.31547629678778</v>
      </c>
      <c r="AP28" s="6">
        <f t="shared" si="5"/>
        <v>-90.054000000000002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33"/>
        <v>5</v>
      </c>
      <c r="AJ29" s="7">
        <f t="shared" si="34"/>
        <v>-90.203735492219963</v>
      </c>
      <c r="AK29" s="7">
        <f t="shared" si="35"/>
        <v>4.7235084512889706E-2</v>
      </c>
      <c r="AL29" s="7">
        <f t="shared" si="36"/>
        <v>1.2459840571227001</v>
      </c>
      <c r="AM29" s="7">
        <f t="shared" si="37"/>
        <v>0.15055098622002752</v>
      </c>
      <c r="AN29" s="8">
        <f t="shared" si="38"/>
        <v>-1302.9038659386761</v>
      </c>
      <c r="AO29" s="8">
        <f t="shared" si="39"/>
        <v>410.45904128245161</v>
      </c>
      <c r="AP29" s="6">
        <f t="shared" si="5"/>
        <v>-90.054000000000002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33"/>
        <v>6</v>
      </c>
      <c r="AJ30" s="7">
        <f t="shared" si="34"/>
        <v>-90.194776464187612</v>
      </c>
      <c r="AK30" s="7">
        <f t="shared" si="35"/>
        <v>7.0441571014039653E-2</v>
      </c>
      <c r="AL30" s="7">
        <f t="shared" si="36"/>
        <v>1.5198573645612208</v>
      </c>
      <c r="AM30" s="7">
        <f t="shared" si="37"/>
        <v>0.26199608806389685</v>
      </c>
      <c r="AN30" s="8">
        <f t="shared" si="38"/>
        <v>-1225.0914972300463</v>
      </c>
      <c r="AO30" s="8">
        <f t="shared" si="39"/>
        <v>612.44594449760825</v>
      </c>
      <c r="AP30" s="6">
        <f t="shared" si="5"/>
        <v>-90.054000000000002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33"/>
        <v>7</v>
      </c>
      <c r="AJ31" s="7">
        <f t="shared" si="34"/>
        <v>-90.144729697425831</v>
      </c>
      <c r="AK31" s="7">
        <f t="shared" si="35"/>
        <v>4.3426673624022076E-2</v>
      </c>
      <c r="AL31" s="7">
        <f t="shared" si="36"/>
        <v>1.3216330321390188</v>
      </c>
      <c r="AM31" s="7">
        <f t="shared" si="37"/>
        <v>0.14345528986550055</v>
      </c>
      <c r="AN31" s="8">
        <f t="shared" si="38"/>
        <v>-790.08185206086432</v>
      </c>
      <c r="AO31" s="8">
        <f t="shared" si="39"/>
        <v>377.92911708101059</v>
      </c>
      <c r="AP31" s="6">
        <f t="shared" si="5"/>
        <v>-90.054000000000002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33"/>
        <v>8</v>
      </c>
      <c r="AJ32" s="7">
        <f t="shared" si="34"/>
        <v>-90.250872961689666</v>
      </c>
      <c r="AK32" s="7">
        <f t="shared" si="35"/>
        <v>6.280839023026083E-2</v>
      </c>
      <c r="AL32" s="7">
        <f t="shared" si="36"/>
        <v>1.6300210986716288</v>
      </c>
      <c r="AM32" s="7">
        <f t="shared" si="37"/>
        <v>0.24578240981366301</v>
      </c>
      <c r="AN32" s="8">
        <f t="shared" si="38"/>
        <v>-1712.0095630247522</v>
      </c>
      <c r="AO32" s="8">
        <f t="shared" si="39"/>
        <v>545.22520501520944</v>
      </c>
      <c r="AP32" s="6">
        <f t="shared" si="5"/>
        <v>-90.054000000000002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104</v>
      </c>
      <c r="AH33" s="1">
        <v>0.15</v>
      </c>
      <c r="AI33" s="1">
        <f t="shared" si="33"/>
        <v>9</v>
      </c>
      <c r="AJ33" s="7">
        <f t="shared" si="34"/>
        <v>-90.169373699340255</v>
      </c>
      <c r="AK33" s="7">
        <f t="shared" si="35"/>
        <v>2.6115521381398912E-2</v>
      </c>
      <c r="AL33" s="7">
        <f t="shared" si="36"/>
        <v>0.87556626583041786</v>
      </c>
      <c r="AM33" s="7">
        <f t="shared" si="37"/>
        <v>7.051280997691764E-2</v>
      </c>
      <c r="AN33" s="8">
        <f t="shared" si="38"/>
        <v>-377.46129123095164</v>
      </c>
      <c r="AO33" s="8">
        <f t="shared" si="39"/>
        <v>227.22003085740019</v>
      </c>
      <c r="AP33" s="6">
        <f t="shared" si="5"/>
        <v>-90.125999999999991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102</v>
      </c>
      <c r="AH34" s="1">
        <v>0.15</v>
      </c>
      <c r="AI34" s="8">
        <f t="shared" si="33"/>
        <v>10.000999999999999</v>
      </c>
      <c r="AJ34" s="7">
        <f t="shared" si="34"/>
        <v>-89.974988821200569</v>
      </c>
      <c r="AK34" s="7">
        <f t="shared" si="35"/>
        <v>2.4667870698709019E-2</v>
      </c>
      <c r="AL34" s="7">
        <f t="shared" si="36"/>
        <v>0.81276742605750885</v>
      </c>
      <c r="AM34" s="7">
        <f t="shared" si="37"/>
        <v>6.5465063549924041E-2</v>
      </c>
      <c r="AN34" s="8">
        <f t="shared" si="38"/>
        <v>2572.2655063065149</v>
      </c>
      <c r="AO34" s="8">
        <f t="shared" si="39"/>
        <v>215.9854881007559</v>
      </c>
      <c r="AP34" s="6">
        <f t="shared" si="5"/>
        <v>-90.27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102</v>
      </c>
      <c r="AH35" s="1">
        <v>0.15</v>
      </c>
      <c r="AI35" s="8">
        <f t="shared" si="33"/>
        <v>11.001000000000001</v>
      </c>
      <c r="AJ35" s="7">
        <f t="shared" si="34"/>
        <v>-89.997017909000036</v>
      </c>
      <c r="AK35" s="7">
        <f t="shared" si="35"/>
        <v>2.8229217521730965E-2</v>
      </c>
      <c r="AL35" s="7">
        <f t="shared" si="36"/>
        <v>1.0185965587556403</v>
      </c>
      <c r="AM35" s="7">
        <f t="shared" si="37"/>
        <v>8.0275266569346748E-2</v>
      </c>
      <c r="AN35" s="8">
        <f t="shared" si="38"/>
        <v>2379.5024011457053</v>
      </c>
      <c r="AO35" s="8">
        <f t="shared" si="39"/>
        <v>247.03671010084554</v>
      </c>
      <c r="AP35" s="6">
        <f t="shared" si="5"/>
        <v>-90.27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102</v>
      </c>
      <c r="AH36" s="1">
        <v>0.15</v>
      </c>
      <c r="AI36" s="8">
        <f t="shared" si="33"/>
        <v>12.001000000000001</v>
      </c>
      <c r="AJ36" s="7">
        <f t="shared" si="34"/>
        <v>-90.082396884918708</v>
      </c>
      <c r="AK36" s="7">
        <f t="shared" si="35"/>
        <v>3.4593932286331314E-2</v>
      </c>
      <c r="AL36" s="7">
        <f t="shared" si="36"/>
        <v>1.1147066486955919</v>
      </c>
      <c r="AM36" s="7">
        <f t="shared" si="37"/>
        <v>0.10183081725340318</v>
      </c>
      <c r="AN36" s="8">
        <f t="shared" si="38"/>
        <v>1633.4524856682631</v>
      </c>
      <c r="AO36" s="8">
        <f t="shared" si="39"/>
        <v>302.08430569977895</v>
      </c>
      <c r="AP36" s="6">
        <f t="shared" si="5"/>
        <v>-90.27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8">
        <f t="shared" si="33"/>
        <v>13.001000000000001</v>
      </c>
      <c r="AJ37" s="7">
        <f t="shared" si="34"/>
        <v>-90.191778460307162</v>
      </c>
      <c r="AK37" s="7">
        <f t="shared" si="35"/>
        <v>3.4174410712052052E-2</v>
      </c>
      <c r="AL37" s="7">
        <f t="shared" si="36"/>
        <v>1.0670838157889546</v>
      </c>
      <c r="AM37" s="7">
        <f t="shared" si="37"/>
        <v>9.8775766744218452E-2</v>
      </c>
      <c r="AN37" s="8">
        <f t="shared" si="38"/>
        <v>680.09767552412723</v>
      </c>
      <c r="AO37" s="8">
        <f t="shared" si="39"/>
        <v>297.56654341683839</v>
      </c>
      <c r="AP37" s="6">
        <f t="shared" si="5"/>
        <v>-90.27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8">
        <f t="shared" si="33"/>
        <v>14.001000000000001</v>
      </c>
      <c r="AJ38" s="7">
        <f t="shared" si="34"/>
        <v>-90.254069278435423</v>
      </c>
      <c r="AK38" s="7">
        <f t="shared" si="35"/>
        <v>2.6423057198950554E-2</v>
      </c>
      <c r="AL38" s="7">
        <f t="shared" si="36"/>
        <v>0.83913589146388456</v>
      </c>
      <c r="AM38" s="7">
        <f t="shared" si="37"/>
        <v>7.1174540922363888E-2</v>
      </c>
      <c r="AN38" s="8">
        <f t="shared" si="38"/>
        <v>138.39700002082901</v>
      </c>
      <c r="AO38" s="8">
        <f t="shared" si="39"/>
        <v>229.6755303070608</v>
      </c>
      <c r="AP38" s="6">
        <f t="shared" si="5"/>
        <v>-90.27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8">
        <f t="shared" si="33"/>
        <v>15.001000000000001</v>
      </c>
      <c r="AJ39" s="7">
        <f t="shared" si="34"/>
        <v>-90.188891043762098</v>
      </c>
      <c r="AK39" s="7">
        <f t="shared" si="35"/>
        <v>2.8849382615411697E-2</v>
      </c>
      <c r="AL39" s="7">
        <f t="shared" si="36"/>
        <v>0.84979287364745026</v>
      </c>
      <c r="AM39" s="7">
        <f t="shared" si="37"/>
        <v>7.7491465230393269E-2</v>
      </c>
      <c r="AN39" s="8">
        <f t="shared" si="38"/>
        <v>705.22896735214499</v>
      </c>
      <c r="AO39" s="8">
        <f t="shared" si="39"/>
        <v>251.20144810553143</v>
      </c>
      <c r="AP39" s="6">
        <f t="shared" si="5"/>
        <v>-90.27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8">
        <f t="shared" si="33"/>
        <v>16.001000000000001</v>
      </c>
      <c r="AJ40" s="7">
        <f t="shared" si="34"/>
        <v>-90.248949353789314</v>
      </c>
      <c r="AK40" s="7">
        <f t="shared" si="35"/>
        <v>2.7425270352846916E-2</v>
      </c>
      <c r="AL40" s="7">
        <f t="shared" si="36"/>
        <v>0.87422909688999795</v>
      </c>
      <c r="AM40" s="7">
        <f t="shared" si="37"/>
        <v>7.4864592324564078E-2</v>
      </c>
      <c r="AN40" s="8">
        <f t="shared" si="38"/>
        <v>182.88821728651428</v>
      </c>
      <c r="AO40" s="8">
        <f t="shared" si="39"/>
        <v>238.42204200330562</v>
      </c>
      <c r="AP40" s="6">
        <f t="shared" si="5"/>
        <v>-90.27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33"/>
        <v>-9.66</v>
      </c>
      <c r="AJ41" s="7">
        <f t="shared" si="34"/>
        <v>-90.103880188740163</v>
      </c>
      <c r="AK41" s="7">
        <f t="shared" si="35"/>
        <v>3.3705940080820243E-2</v>
      </c>
      <c r="AL41" s="7">
        <f t="shared" si="36"/>
        <v>1.1918442400319487</v>
      </c>
      <c r="AM41" s="7">
        <f t="shared" si="37"/>
        <v>0.10296031781998838</v>
      </c>
      <c r="AN41" s="8">
        <f t="shared" si="38"/>
        <v>1445.9916089073488</v>
      </c>
      <c r="AO41" s="8">
        <f t="shared" si="39"/>
        <v>294.16125945047611</v>
      </c>
      <c r="AP41" s="6">
        <f t="shared" si="5"/>
        <v>-90.27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33"/>
        <v>-9.3299999999999983</v>
      </c>
      <c r="AJ42" s="7">
        <f t="shared" si="34"/>
        <v>-90.137561371169014</v>
      </c>
      <c r="AK42" s="7">
        <f t="shared" si="35"/>
        <v>2.8105355780702078E-2</v>
      </c>
      <c r="AL42" s="7">
        <f t="shared" si="36"/>
        <v>0.88579038941403254</v>
      </c>
      <c r="AM42" s="7">
        <f t="shared" si="37"/>
        <v>7.6085019089462927E-2</v>
      </c>
      <c r="AN42" s="8">
        <f t="shared" si="38"/>
        <v>1152.305433748113</v>
      </c>
      <c r="AO42" s="8">
        <f t="shared" si="39"/>
        <v>245.04936423896947</v>
      </c>
      <c r="AP42" s="6">
        <f t="shared" si="5"/>
        <v>-90.27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104</v>
      </c>
      <c r="AH43" s="1">
        <v>0.15</v>
      </c>
      <c r="AI43" s="1">
        <f t="shared" si="33"/>
        <v>-8.6699999999999982</v>
      </c>
      <c r="AJ43" s="7">
        <f t="shared" si="34"/>
        <v>-90.162775679015468</v>
      </c>
      <c r="AK43" s="7">
        <f t="shared" si="35"/>
        <v>4.6700798848120367E-2</v>
      </c>
      <c r="AL43" s="7">
        <f t="shared" si="36"/>
        <v>1.1302498320958994</v>
      </c>
      <c r="AM43" s="7">
        <f t="shared" si="37"/>
        <v>0.13950484985974615</v>
      </c>
      <c r="AN43" s="8">
        <f t="shared" si="38"/>
        <v>-320.06937813611194</v>
      </c>
      <c r="AO43" s="8">
        <f t="shared" si="39"/>
        <v>406.50334615877085</v>
      </c>
      <c r="AP43" s="6">
        <f t="shared" si="5"/>
        <v>-90.125999999999991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s="1" t="s">
        <v>102</v>
      </c>
      <c r="AH44" s="1">
        <v>0.15</v>
      </c>
      <c r="AI44" s="1">
        <f t="shared" si="33"/>
        <v>-8.34</v>
      </c>
      <c r="AJ44" s="7">
        <f t="shared" si="34"/>
        <v>-90.271538926620565</v>
      </c>
      <c r="AK44" s="7">
        <f t="shared" si="35"/>
        <v>5.9839609397609739E-2</v>
      </c>
      <c r="AL44" s="7">
        <f t="shared" si="36"/>
        <v>1.2904817694308943</v>
      </c>
      <c r="AM44" s="7">
        <f t="shared" si="37"/>
        <v>0.19515404464963723</v>
      </c>
      <c r="AN44" s="8">
        <f t="shared" si="38"/>
        <v>-13.366262226033321</v>
      </c>
      <c r="AO44" s="8">
        <f t="shared" si="39"/>
        <v>520.1298900024965</v>
      </c>
      <c r="AP44" s="6">
        <f t="shared" si="5"/>
        <v>-90.27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s="1" t="s">
        <v>102</v>
      </c>
      <c r="AH45" s="1">
        <v>0.15</v>
      </c>
      <c r="AI45" s="1">
        <f t="shared" ref="AI45" si="40">9.913-L45</f>
        <v>8.34</v>
      </c>
      <c r="AJ45" s="7">
        <f t="shared" ref="AJ45" si="41">V45</f>
        <v>-90.131405448132313</v>
      </c>
      <c r="AK45" s="7">
        <f t="shared" ref="AK45" si="42">W45</f>
        <v>4.7427267211210586E-2</v>
      </c>
      <c r="AL45" s="7">
        <f t="shared" ref="AL45" si="43">X45</f>
        <v>1.1073621110029408</v>
      </c>
      <c r="AM45" s="7">
        <f t="shared" ref="AM45" si="44">Y45</f>
        <v>0.13969574877436752</v>
      </c>
      <c r="AN45" s="8">
        <f t="shared" ref="AN45" si="45">(SIN(RADIANS(AP45/2))/SIN(RADIANS(AJ45/2))-1)*1000000</f>
        <v>1205.9632477716686</v>
      </c>
      <c r="AO45" s="8">
        <f t="shared" ref="AO45" si="46">(SIN(RADIANS(AP45/2))/SIN(RADIANS((AJ45+AK45)/2))-1)*1000000-AN45</f>
        <v>413.68743494607497</v>
      </c>
      <c r="AP45" s="6">
        <f t="shared" si="5"/>
        <v>-90.27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s="1" t="s">
        <v>102</v>
      </c>
      <c r="AH46" s="1">
        <v>0.15</v>
      </c>
      <c r="AI46" s="1">
        <f t="shared" ref="AI46:AI48" si="47">9.913-L46</f>
        <v>8.67</v>
      </c>
      <c r="AJ46" s="7">
        <f t="shared" ref="AJ46:AJ48" si="48">V46</f>
        <v>-90.133707810864493</v>
      </c>
      <c r="AK46" s="7">
        <f t="shared" ref="AK46:AK48" si="49">W46</f>
        <v>2.3512341717596929E-2</v>
      </c>
      <c r="AL46" s="7">
        <f t="shared" ref="AL46:AL48" si="50">X46</f>
        <v>0.85621395945431544</v>
      </c>
      <c r="AM46" s="7">
        <f t="shared" ref="AM46:AM48" si="51">Y46</f>
        <v>6.3275166834099908E-2</v>
      </c>
      <c r="AN46" s="8">
        <f t="shared" ref="AN46:AN48" si="52">(SIN(RADIANS(AP46/2))/SIN(RADIANS(AJ46/2))-1)*1000000</f>
        <v>1185.8937996209741</v>
      </c>
      <c r="AO46" s="8">
        <f t="shared" ref="AO46:AO48" si="53">(SIN(RADIANS(AP46/2))/SIN(RADIANS((AJ46+AK46)/2))-1)*1000000-AN46</f>
        <v>205.01142527584716</v>
      </c>
      <c r="AP46" s="6">
        <f t="shared" si="5"/>
        <v>-90.27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s="1" t="s">
        <v>103</v>
      </c>
      <c r="AH47" s="1">
        <v>0.15</v>
      </c>
      <c r="AI47" s="1">
        <f t="shared" si="47"/>
        <v>9.33</v>
      </c>
      <c r="AJ47" s="7">
        <f t="shared" si="48"/>
        <v>-90.097045492137497</v>
      </c>
      <c r="AK47" s="7">
        <f t="shared" si="49"/>
        <v>2.2733879017537394E-2</v>
      </c>
      <c r="AL47" s="7">
        <f t="shared" si="50"/>
        <v>0.87089225038853169</v>
      </c>
      <c r="AM47" s="7">
        <f t="shared" si="51"/>
        <v>6.1063102008810689E-2</v>
      </c>
      <c r="AN47" s="8">
        <f t="shared" si="52"/>
        <v>879.11515571703626</v>
      </c>
      <c r="AO47" s="8">
        <f t="shared" si="53"/>
        <v>198.28786207898293</v>
      </c>
      <c r="AP47" s="6">
        <f t="shared" si="5"/>
        <v>-90.197999999999993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s="1" t="s">
        <v>102</v>
      </c>
      <c r="AH48" s="1">
        <v>0.15</v>
      </c>
      <c r="AI48" s="1">
        <f t="shared" si="47"/>
        <v>9.66</v>
      </c>
      <c r="AJ48" s="7">
        <f t="shared" si="48"/>
        <v>-90.103234668887993</v>
      </c>
      <c r="AK48" s="7">
        <f t="shared" si="49"/>
        <v>3.928924135461162E-2</v>
      </c>
      <c r="AL48" s="7">
        <f t="shared" si="50"/>
        <v>0.94859459187387951</v>
      </c>
      <c r="AM48" s="7">
        <f t="shared" si="51"/>
        <v>0.10838223645642769</v>
      </c>
      <c r="AN48" s="8">
        <f t="shared" si="52"/>
        <v>1451.622806628139</v>
      </c>
      <c r="AO48" s="8">
        <f t="shared" si="53"/>
        <v>342.91915244377697</v>
      </c>
      <c r="AP48" s="6">
        <f t="shared" si="5"/>
        <v>-90.27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" si="54">9.913-L50</f>
        <v>-9.66</v>
      </c>
      <c r="AJ50" s="11">
        <f t="shared" ref="AJ50" si="55">V50</f>
        <v>-90.12668681121751</v>
      </c>
      <c r="AK50" s="11">
        <f t="shared" ref="AK50" si="56">W50</f>
        <v>3.5222557555739505E-2</v>
      </c>
      <c r="AL50" s="11">
        <f t="shared" ref="AL50" si="57">X50</f>
        <v>1.0567857134457455</v>
      </c>
      <c r="AM50" s="11">
        <f t="shared" ref="AM50" si="58">Y50</f>
        <v>0.10155048204644281</v>
      </c>
      <c r="AN50" s="12">
        <f t="shared" ref="AN50" si="59">(SIN(RADIANS(AP50/2))/SIN(RADIANS(AJ50/2))-1)*1000000</f>
        <v>1247.0988754673674</v>
      </c>
      <c r="AO50" s="12">
        <f t="shared" ref="AO50" si="60">(SIN(RADIANS(AP50/2))/SIN(RADIANS((AJ50+AK50)/2))-1)*1000000-AN50</f>
        <v>307.21992484616931</v>
      </c>
      <c r="AP50" s="13">
        <f t="shared" ref="AP50" si="61">VLOOKUP(AG50,$AH$1:$AI$4,2,FALSE)</f>
        <v>-90.27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ref="AI51:AI59" si="62">9.913-L51</f>
        <v>-9.3299999999999983</v>
      </c>
      <c r="AJ51" s="11">
        <f t="shared" ref="AJ51:AJ59" si="63">V51</f>
        <v>-90.156492561710067</v>
      </c>
      <c r="AK51" s="11">
        <f t="shared" ref="AK51:AK59" si="64">W51</f>
        <v>3.4985502006336849E-2</v>
      </c>
      <c r="AL51" s="11">
        <f t="shared" ref="AL51:AL59" si="65">X51</f>
        <v>1.0614576500370714</v>
      </c>
      <c r="AM51" s="11">
        <f t="shared" ref="AM51:AM59" si="66">Y51</f>
        <v>0.10101763638937068</v>
      </c>
      <c r="AN51" s="12">
        <f t="shared" ref="AN51:AN59" si="67">(SIN(RADIANS(AP51/2))/SIN(RADIANS(AJ51/2))-1)*1000000</f>
        <v>987.34673409794914</v>
      </c>
      <c r="AO51" s="12">
        <f t="shared" ref="AO51:AO59" si="68">(SIN(RADIANS(AP51/2))/SIN(RADIANS((AJ51+AK51)/2))-1)*1000000-AN51</f>
        <v>304.91347141636811</v>
      </c>
      <c r="AP51" s="13">
        <f t="shared" ref="AP51:AP59" si="69">VLOOKUP(AG51,$AH$1:$AI$4,2,FALSE)</f>
        <v>-90.27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62"/>
        <v>-9</v>
      </c>
      <c r="AJ52" s="11">
        <f t="shared" si="63"/>
        <v>-90.136039165691443</v>
      </c>
      <c r="AK52" s="11">
        <f t="shared" si="64"/>
        <v>3.2116816282359843E-2</v>
      </c>
      <c r="AL52" s="11">
        <f t="shared" si="65"/>
        <v>1.2972534875538257</v>
      </c>
      <c r="AM52" s="11">
        <f t="shared" si="66"/>
        <v>0.10403888908298095</v>
      </c>
      <c r="AN52" s="12">
        <f t="shared" si="67"/>
        <v>1165.5728621531302</v>
      </c>
      <c r="AO52" s="12">
        <f t="shared" si="68"/>
        <v>280.05096112204706</v>
      </c>
      <c r="AP52" s="13">
        <f t="shared" si="69"/>
        <v>-90.27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62"/>
        <v>-8.6699999999999982</v>
      </c>
      <c r="AJ53" s="11">
        <f t="shared" si="63"/>
        <v>-90.192574153793117</v>
      </c>
      <c r="AK53" s="11">
        <f t="shared" si="64"/>
        <v>3.6000906901715812E-2</v>
      </c>
      <c r="AL53" s="11">
        <f t="shared" si="65"/>
        <v>1.0560110875185087</v>
      </c>
      <c r="AM53" s="11">
        <f t="shared" si="66"/>
        <v>0.10426651895075462</v>
      </c>
      <c r="AN53" s="12">
        <f t="shared" si="67"/>
        <v>673.17250837461984</v>
      </c>
      <c r="AO53" s="12">
        <f t="shared" si="68"/>
        <v>313.47134264780857</v>
      </c>
      <c r="AP53" s="13">
        <f t="shared" si="69"/>
        <v>-90.27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62"/>
        <v>-8.34</v>
      </c>
      <c r="AJ54" s="11">
        <f t="shared" si="63"/>
        <v>-90.173244458617575</v>
      </c>
      <c r="AK54" s="11">
        <f t="shared" si="64"/>
        <v>3.6528080451818122E-2</v>
      </c>
      <c r="AL54" s="11">
        <f t="shared" si="65"/>
        <v>1.1015940128971791</v>
      </c>
      <c r="AM54" s="11">
        <f t="shared" si="66"/>
        <v>0.10777138322699983</v>
      </c>
      <c r="AN54" s="12">
        <f t="shared" si="67"/>
        <v>841.44561711751999</v>
      </c>
      <c r="AO54" s="12">
        <f t="shared" si="68"/>
        <v>318.22464683006751</v>
      </c>
      <c r="AP54" s="13">
        <f t="shared" si="69"/>
        <v>-90.27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62"/>
        <v>8.34</v>
      </c>
      <c r="AJ55" s="11">
        <f t="shared" si="63"/>
        <v>-90.155187339507336</v>
      </c>
      <c r="AK55" s="11">
        <f t="shared" si="64"/>
        <v>2.9139703053132845E-2</v>
      </c>
      <c r="AL55" s="11">
        <f t="shared" si="65"/>
        <v>0.8930406335159603</v>
      </c>
      <c r="AM55" s="11">
        <f t="shared" si="66"/>
        <v>7.9193713977444277E-2</v>
      </c>
      <c r="AN55" s="12">
        <f t="shared" si="67"/>
        <v>998.71728826128606</v>
      </c>
      <c r="AO55" s="12">
        <f t="shared" si="68"/>
        <v>253.95410703787911</v>
      </c>
      <c r="AP55" s="13">
        <f t="shared" si="69"/>
        <v>-90.27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62"/>
        <v>8.67</v>
      </c>
      <c r="AJ56" s="11">
        <f t="shared" si="63"/>
        <v>-90.165388134597364</v>
      </c>
      <c r="AK56" s="11">
        <f t="shared" si="64"/>
        <v>2.3795204958117471E-2</v>
      </c>
      <c r="AL56" s="11">
        <f t="shared" si="65"/>
        <v>1.0112038551428504</v>
      </c>
      <c r="AM56" s="11">
        <f t="shared" si="66"/>
        <v>6.7187779277028695E-2</v>
      </c>
      <c r="AN56" s="12">
        <f t="shared" si="67"/>
        <v>909.86253206892798</v>
      </c>
      <c r="AO56" s="12">
        <f t="shared" si="68"/>
        <v>207.30669378821176</v>
      </c>
      <c r="AP56" s="13">
        <f t="shared" si="69"/>
        <v>-90.27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62"/>
        <v>9</v>
      </c>
      <c r="AJ57" s="11">
        <f t="shared" si="63"/>
        <v>-90.052002118180781</v>
      </c>
      <c r="AK57" s="11">
        <f t="shared" si="64"/>
        <v>2.7632540585509062E-2</v>
      </c>
      <c r="AL57" s="11">
        <f t="shared" si="65"/>
        <v>0.87774798557169098</v>
      </c>
      <c r="AM57" s="11">
        <f t="shared" si="66"/>
        <v>7.4798949910127463E-2</v>
      </c>
      <c r="AN57" s="12">
        <f t="shared" si="67"/>
        <v>1898.8538675288603</v>
      </c>
      <c r="AO57" s="12">
        <f t="shared" si="68"/>
        <v>241.46542721759101</v>
      </c>
      <c r="AP57" s="13">
        <f t="shared" si="69"/>
        <v>-90.27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62"/>
        <v>9.33</v>
      </c>
      <c r="AJ58" s="11">
        <f t="shared" si="63"/>
        <v>-90.020512045201357</v>
      </c>
      <c r="AK58" s="11">
        <f t="shared" si="64"/>
        <v>2.0444138363585912E-2</v>
      </c>
      <c r="AL58" s="11">
        <f t="shared" si="65"/>
        <v>0.8678932420277905</v>
      </c>
      <c r="AM58" s="11">
        <f t="shared" si="66"/>
        <v>5.5040286907441435E-2</v>
      </c>
      <c r="AN58" s="12">
        <f t="shared" si="67"/>
        <v>2174.0420226170622</v>
      </c>
      <c r="AO58" s="12">
        <f t="shared" si="68"/>
        <v>178.78046943731169</v>
      </c>
      <c r="AP58" s="13">
        <f t="shared" si="69"/>
        <v>-90.27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62"/>
        <v>9.66</v>
      </c>
      <c r="AJ59" s="11">
        <f t="shared" si="63"/>
        <v>-90.082857088338116</v>
      </c>
      <c r="AK59" s="11">
        <f t="shared" si="64"/>
        <v>3.0391988820305197E-2</v>
      </c>
      <c r="AL59" s="11">
        <f t="shared" si="65"/>
        <v>1.1068648886059167</v>
      </c>
      <c r="AM59" s="11">
        <f t="shared" si="66"/>
        <v>8.9094878219529494E-2</v>
      </c>
      <c r="AN59" s="12">
        <f t="shared" si="67"/>
        <v>1629.4356981292335</v>
      </c>
      <c r="AO59" s="12">
        <f t="shared" si="68"/>
        <v>265.37391994119207</v>
      </c>
      <c r="AP59" s="13">
        <f t="shared" si="69"/>
        <v>-90.27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" si="70">9.913-L61</f>
        <v>0</v>
      </c>
      <c r="AJ61" s="16">
        <f t="shared" ref="AJ61" si="71">V61</f>
        <v>-90.166731388155156</v>
      </c>
      <c r="AK61" s="16">
        <f t="shared" ref="AK61" si="72">W61</f>
        <v>6.4049235870200921E-2</v>
      </c>
      <c r="AL61" s="16">
        <f t="shared" ref="AL61" si="73">X61</f>
        <v>1.4430589330355321</v>
      </c>
      <c r="AM61" s="16">
        <f t="shared" ref="AM61" si="74">Y61</f>
        <v>0.22747171509805711</v>
      </c>
      <c r="AN61" s="17">
        <f t="shared" ref="AN61" si="75">(SIN(RADIANS(AP61/2))/SIN(RADIANS(AJ61/2))-1)*1000000</f>
        <v>-981.39207123992821</v>
      </c>
      <c r="AO61" s="17">
        <f t="shared" ref="AO61" si="76">(SIN(RADIANS(AP61/2))/SIN(RADIANS((AJ61+AK61)/2))-1)*1000000-AN61</f>
        <v>557.23059831214164</v>
      </c>
      <c r="AP61" s="18">
        <f t="shared" ref="AP61" si="77">VLOOKUP(AG61,$AH$1:$AI$4,2,FALSE)</f>
        <v>-90.054000000000002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ref="AI62:AI68" si="78">9.913-L62</f>
        <v>0</v>
      </c>
      <c r="AJ62" s="16">
        <f t="shared" ref="AJ62:AJ68" si="79">V62</f>
        <v>-90.178009653651102</v>
      </c>
      <c r="AK62" s="16">
        <f t="shared" ref="AK62:AK68" si="80">W62</f>
        <v>7.8279501601587156E-2</v>
      </c>
      <c r="AL62" s="16">
        <f t="shared" ref="AL62:AL68" si="81">X62</f>
        <v>1.5090037306284521</v>
      </c>
      <c r="AM62" s="16">
        <f t="shared" ref="AM62:AM68" si="82">Y62</f>
        <v>0.29911081406389894</v>
      </c>
      <c r="AN62" s="17">
        <f t="shared" ref="AN62:AN68" si="83">(SIN(RADIANS(AP62/2))/SIN(RADIANS(AJ62/2))-1)*1000000</f>
        <v>-1079.4167456862347</v>
      </c>
      <c r="AO62" s="17">
        <f t="shared" ref="AO62:AO68" si="84">(SIN(RADIANS(AP62/2))/SIN(RADIANS((AJ62+AK62)/2))-1)*1000000-AN62</f>
        <v>680.96029381980998</v>
      </c>
      <c r="AP62" s="18">
        <f t="shared" ref="AP62:AP68" si="85">VLOOKUP(AG62,$AH$1:$AI$4,2,FALSE)</f>
        <v>-90.054000000000002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78"/>
        <v>0</v>
      </c>
      <c r="AJ63" s="16">
        <f t="shared" si="79"/>
        <v>-90.239922527677237</v>
      </c>
      <c r="AK63" s="16">
        <f t="shared" si="80"/>
        <v>3.3249943436762207E-2</v>
      </c>
      <c r="AL63" s="16">
        <f t="shared" si="81"/>
        <v>0.98619304073232705</v>
      </c>
      <c r="AM63" s="16">
        <f t="shared" si="82"/>
        <v>9.4177239466030141E-2</v>
      </c>
      <c r="AN63" s="17">
        <f t="shared" si="83"/>
        <v>-1617.0157926712614</v>
      </c>
      <c r="AO63" s="17">
        <f t="shared" si="84"/>
        <v>288.60619757187237</v>
      </c>
      <c r="AP63" s="18">
        <f t="shared" si="85"/>
        <v>-90.054000000000002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78"/>
        <v>0</v>
      </c>
      <c r="AJ64" s="16">
        <f t="shared" si="79"/>
        <v>-90.191564132044604</v>
      </c>
      <c r="AK64" s="16">
        <f t="shared" si="80"/>
        <v>4.9689666544798922E-2</v>
      </c>
      <c r="AL64" s="16">
        <f t="shared" si="81"/>
        <v>1.343226749347902</v>
      </c>
      <c r="AM64" s="16">
        <f t="shared" si="82"/>
        <v>0.16574436858583119</v>
      </c>
      <c r="AN64" s="17">
        <f t="shared" si="83"/>
        <v>-1197.1868011255715</v>
      </c>
      <c r="AO64" s="17">
        <f t="shared" si="84"/>
        <v>431.93997879442668</v>
      </c>
      <c r="AP64" s="18">
        <f t="shared" si="85"/>
        <v>-90.054000000000002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78"/>
        <v>0</v>
      </c>
      <c r="AJ65" s="16">
        <f t="shared" si="79"/>
        <v>-90.19796585003165</v>
      </c>
      <c r="AK65" s="16">
        <f t="shared" si="80"/>
        <v>3.6436034323099525E-2</v>
      </c>
      <c r="AL65" s="16">
        <f t="shared" si="81"/>
        <v>0.98655054703216116</v>
      </c>
      <c r="AM65" s="16">
        <f t="shared" si="82"/>
        <v>0.10551147077658672</v>
      </c>
      <c r="AN65" s="17">
        <f t="shared" si="83"/>
        <v>-1252.7945458390423</v>
      </c>
      <c r="AO65" s="17">
        <f t="shared" si="84"/>
        <v>316.62151478573105</v>
      </c>
      <c r="AP65" s="18">
        <f t="shared" si="85"/>
        <v>-90.054000000000002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78"/>
        <v>0</v>
      </c>
      <c r="AJ66" s="16">
        <f t="shared" si="79"/>
        <v>-90.177786912695055</v>
      </c>
      <c r="AK66" s="16">
        <f t="shared" si="80"/>
        <v>3.99435170610263E-2</v>
      </c>
      <c r="AL66" s="16">
        <f t="shared" si="81"/>
        <v>0.95900663543311027</v>
      </c>
      <c r="AM66" s="16">
        <f t="shared" si="82"/>
        <v>0.11493084043793947</v>
      </c>
      <c r="AN66" s="17">
        <f t="shared" si="83"/>
        <v>-1077.4810798437341</v>
      </c>
      <c r="AO66" s="17">
        <f t="shared" si="84"/>
        <v>347.29997539562078</v>
      </c>
      <c r="AP66" s="18">
        <f t="shared" si="85"/>
        <v>-90.054000000000002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78"/>
        <v>0</v>
      </c>
      <c r="AJ67" s="16">
        <f t="shared" si="79"/>
        <v>-90.183002620018044</v>
      </c>
      <c r="AK67" s="16">
        <f t="shared" si="80"/>
        <v>3.3091643684589632E-2</v>
      </c>
      <c r="AL67" s="16">
        <f t="shared" si="81"/>
        <v>1.018857858518984</v>
      </c>
      <c r="AM67" s="16">
        <f t="shared" si="82"/>
        <v>9.7907434179414221E-2</v>
      </c>
      <c r="AN67" s="17">
        <f t="shared" si="83"/>
        <v>-1122.803716331</v>
      </c>
      <c r="AO67" s="17">
        <f t="shared" si="84"/>
        <v>287.65943337405452</v>
      </c>
      <c r="AP67" s="18">
        <f t="shared" si="85"/>
        <v>-90.054000000000002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78"/>
        <v>0</v>
      </c>
      <c r="AJ68" s="16">
        <f t="shared" si="79"/>
        <v>-90.117429433468288</v>
      </c>
      <c r="AK68" s="16">
        <f t="shared" si="80"/>
        <v>3.8725215207888186E-2</v>
      </c>
      <c r="AL68" s="16">
        <f t="shared" si="81"/>
        <v>1.1348856630813497</v>
      </c>
      <c r="AM68" s="16">
        <f t="shared" si="82"/>
        <v>0.11798804228913934</v>
      </c>
      <c r="AN68" s="17">
        <f t="shared" si="83"/>
        <v>-552.54608800581195</v>
      </c>
      <c r="AO68" s="17">
        <f t="shared" si="84"/>
        <v>337.2338119500551</v>
      </c>
      <c r="AP68" s="18">
        <f t="shared" si="85"/>
        <v>-90.054000000000002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" si="86">9.913-L70</f>
        <v>-16</v>
      </c>
      <c r="AJ70" s="25">
        <f t="shared" ref="AJ70" si="87">V70</f>
        <v>-90.209692452750431</v>
      </c>
      <c r="AK70" s="25">
        <f t="shared" ref="AK70" si="88">W70</f>
        <v>2.8172272509677836E-2</v>
      </c>
      <c r="AL70" s="25">
        <f t="shared" ref="AL70" si="89">X70</f>
        <v>0.85694576992740212</v>
      </c>
      <c r="AM70" s="25">
        <f t="shared" ref="AM70" si="90">Y70</f>
        <v>7.8037243798564887E-2</v>
      </c>
      <c r="AN70" s="26">
        <f t="shared" ref="AN70" si="91">(SIN(RADIANS(AP70/2))/SIN(RADIANS(AJ70/2))-1)*1000000</f>
        <v>524.2215351060064</v>
      </c>
      <c r="AO70" s="26">
        <f t="shared" ref="AO70" si="92">(SIN(RADIANS(AP70/2))/SIN(RADIANS((AJ70+AK70)/2))-1)*1000000-AN70</f>
        <v>245.17003859503291</v>
      </c>
      <c r="AP70" s="27">
        <f t="shared" ref="AP70" si="93">VLOOKUP(AG70,$AH$1:$AI$4,2,FALSE)</f>
        <v>-90.27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ref="AI71:AI77" si="94">9.913-L71</f>
        <v>-12</v>
      </c>
      <c r="AJ71" s="25">
        <f t="shared" ref="AJ71:AJ77" si="95">V71</f>
        <v>-90.057998272748804</v>
      </c>
      <c r="AK71" s="25">
        <f t="shared" ref="AK71:AK77" si="96">W71</f>
        <v>2.919139532759308E-2</v>
      </c>
      <c r="AL71" s="25">
        <f t="shared" ref="AL71:AL77" si="97">X71</f>
        <v>0.91342758939840585</v>
      </c>
      <c r="AM71" s="25">
        <f t="shared" ref="AM71:AM77" si="98">Y71</f>
        <v>7.9514683692692198E-2</v>
      </c>
      <c r="AN71" s="26">
        <f t="shared" ref="AN71:AN77" si="99">(SIN(RADIANS(AP71/2))/SIN(RADIANS(AJ71/2))-1)*1000000</f>
        <v>1846.4798576816045</v>
      </c>
      <c r="AO71" s="26">
        <f t="shared" ref="AO71:AO77" si="100">(SIN(RADIANS(AP71/2))/SIN(RADIANS((AJ71+AK71)/2))-1)*1000000-AN71</f>
        <v>255.05256636293439</v>
      </c>
      <c r="AP71" s="27">
        <f t="shared" ref="AP71:AP77" si="101">VLOOKUP(AG71,$AH$1:$AI$4,2,FALSE)</f>
        <v>-90.27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94"/>
        <v>-8</v>
      </c>
      <c r="AJ72" s="25">
        <f t="shared" si="95"/>
        <v>-90.142157244916106</v>
      </c>
      <c r="AK72" s="25">
        <f t="shared" si="96"/>
        <v>3.1751197635849118E-2</v>
      </c>
      <c r="AL72" s="25">
        <f t="shared" si="97"/>
        <v>0.95275462623224361</v>
      </c>
      <c r="AM72" s="25">
        <f t="shared" si="98"/>
        <v>8.9224562219986342E-2</v>
      </c>
      <c r="AN72" s="26">
        <f t="shared" si="99"/>
        <v>1112.2513492631824</v>
      </c>
      <c r="AO72" s="26">
        <f t="shared" si="100"/>
        <v>276.81721963213067</v>
      </c>
      <c r="AP72" s="27">
        <f t="shared" si="101"/>
        <v>-90.27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94"/>
        <v>-4</v>
      </c>
      <c r="AJ73" s="25">
        <f t="shared" si="95"/>
        <v>-90.304527056986728</v>
      </c>
      <c r="AK73" s="25">
        <f t="shared" si="96"/>
        <v>5.2997198826763917E-2</v>
      </c>
      <c r="AL73" s="25">
        <f t="shared" si="97"/>
        <v>1.3940813372639351</v>
      </c>
      <c r="AM73" s="25">
        <f t="shared" si="98"/>
        <v>0.18496262180772172</v>
      </c>
      <c r="AN73" s="26">
        <f t="shared" si="99"/>
        <v>-2177.0599343355902</v>
      </c>
      <c r="AO73" s="26">
        <f t="shared" si="100"/>
        <v>459.35273364206023</v>
      </c>
      <c r="AP73" s="27">
        <f t="shared" si="101"/>
        <v>-90.054000000000002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94"/>
        <v>0</v>
      </c>
      <c r="AJ74" s="25">
        <f t="shared" si="95"/>
        <v>-90.117429433468288</v>
      </c>
      <c r="AK74" s="25">
        <f t="shared" si="96"/>
        <v>3.8725215207888186E-2</v>
      </c>
      <c r="AL74" s="25">
        <f t="shared" si="97"/>
        <v>1.1348856630813497</v>
      </c>
      <c r="AM74" s="25">
        <f t="shared" si="98"/>
        <v>0.11798804228913934</v>
      </c>
      <c r="AN74" s="26">
        <f t="shared" si="99"/>
        <v>-552.54608800581195</v>
      </c>
      <c r="AO74" s="26">
        <f t="shared" si="100"/>
        <v>337.2338119500551</v>
      </c>
      <c r="AP74" s="27">
        <f t="shared" si="101"/>
        <v>-90.054000000000002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94"/>
        <v>4</v>
      </c>
      <c r="AJ75" s="25">
        <f t="shared" si="95"/>
        <v>-90.203914595287856</v>
      </c>
      <c r="AK75" s="25">
        <f t="shared" si="96"/>
        <v>2.9671838027535008E-2</v>
      </c>
      <c r="AL75" s="25">
        <f t="shared" si="97"/>
        <v>1.0112422100570075</v>
      </c>
      <c r="AM75" s="25">
        <f t="shared" si="98"/>
        <v>8.6671400331433307E-2</v>
      </c>
      <c r="AN75" s="26">
        <f t="shared" si="99"/>
        <v>-1304.4592544098066</v>
      </c>
      <c r="AO75" s="26">
        <f t="shared" si="100"/>
        <v>257.77914926572453</v>
      </c>
      <c r="AP75" s="27">
        <f t="shared" si="101"/>
        <v>-90.054000000000002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94"/>
        <v>8</v>
      </c>
      <c r="AJ76" s="25">
        <f t="shared" si="95"/>
        <v>-90.049562970587289</v>
      </c>
      <c r="AK76" s="25">
        <f t="shared" si="96"/>
        <v>3.7628932019878505E-2</v>
      </c>
      <c r="AL76" s="25">
        <f t="shared" si="97"/>
        <v>1.068544397977635</v>
      </c>
      <c r="AM76" s="25">
        <f t="shared" si="98"/>
        <v>0.11061802175236772</v>
      </c>
      <c r="AN76" s="26">
        <f t="shared" si="99"/>
        <v>1920.1611971841892</v>
      </c>
      <c r="AO76" s="26">
        <f t="shared" si="100"/>
        <v>328.88236558914491</v>
      </c>
      <c r="AP76" s="27">
        <f t="shared" si="101"/>
        <v>-90.27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6">
        <f t="shared" si="94"/>
        <v>12.001000000000001</v>
      </c>
      <c r="AJ77" s="25">
        <f t="shared" si="95"/>
        <v>-90.167489873884151</v>
      </c>
      <c r="AK77" s="25">
        <f t="shared" si="96"/>
        <v>1.8963326209538254E-2</v>
      </c>
      <c r="AL77" s="25">
        <f t="shared" si="97"/>
        <v>0.79806087362859413</v>
      </c>
      <c r="AM77" s="25">
        <f t="shared" si="98"/>
        <v>5.0488006046333016E-2</v>
      </c>
      <c r="AN77" s="26">
        <f t="shared" si="99"/>
        <v>891.55812673769037</v>
      </c>
      <c r="AO77" s="26">
        <f t="shared" si="100"/>
        <v>165.19126141001379</v>
      </c>
      <c r="AP77" s="27">
        <f t="shared" si="101"/>
        <v>-90.27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6">
        <f t="shared" ref="AI78" si="102">9.913-L78</f>
        <v>16.001000000000001</v>
      </c>
      <c r="AJ78" s="25">
        <f t="shared" ref="AJ78" si="103">V78</f>
        <v>-90.184206886217964</v>
      </c>
      <c r="AK78" s="25">
        <f t="shared" ref="AK78" si="104">W78</f>
        <v>2.717929881677434E-2</v>
      </c>
      <c r="AL78" s="25">
        <f t="shared" ref="AL78" si="105">X78</f>
        <v>0.90278034865272461</v>
      </c>
      <c r="AM78" s="25">
        <f t="shared" ref="AM78" si="106">Y78</f>
        <v>7.5317914566383634E-2</v>
      </c>
      <c r="AN78" s="26">
        <f t="shared" ref="AN78" si="107">(SIN(RADIANS(AP78/2))/SIN(RADIANS(AJ78/2))-1)*1000000</f>
        <v>746.00264291913027</v>
      </c>
      <c r="AO78" s="26">
        <f t="shared" ref="AO78" si="108">(SIN(RADIANS(AP78/2))/SIN(RADIANS((AJ78+AK78)/2))-1)*1000000-AN78</f>
        <v>236.68328156634107</v>
      </c>
      <c r="AP78" s="27">
        <f t="shared" ref="AP78" si="109">VLOOKUP(AG78,$AH$1:$AI$4,2,FALSE)</f>
        <v>-90.27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ref="AI79:AI90" si="110">9.913-L79</f>
        <v>-6</v>
      </c>
      <c r="AJ79" s="25">
        <f t="shared" ref="AJ79:AJ90" si="111">V79</f>
        <v>-90.248330293239462</v>
      </c>
      <c r="AK79" s="25">
        <f t="shared" ref="AK79:AK90" si="112">W79</f>
        <v>4.5062682387527177E-2</v>
      </c>
      <c r="AL79" s="25">
        <f t="shared" ref="AL79:AL90" si="113">X79</f>
        <v>1.0192961057846277</v>
      </c>
      <c r="AM79" s="25">
        <f t="shared" ref="AM79:AM90" si="114">Y79</f>
        <v>0.13409590113479844</v>
      </c>
      <c r="AN79" s="26">
        <f t="shared" ref="AN79:AN90" si="115">(SIN(RADIANS(AP79/2))/SIN(RADIANS(AJ79/2))-1)*1000000</f>
        <v>-1689.9546272933774</v>
      </c>
      <c r="AO79" s="26">
        <f t="shared" ref="AO79:AO90" si="116">(SIN(RADIANS(AP79/2))/SIN(RADIANS((AJ79+AK79)/2))-1)*1000000-AN79</f>
        <v>391.11402755254153</v>
      </c>
      <c r="AP79" s="27">
        <f t="shared" ref="AP79:AP90" si="117">VLOOKUP(AG79,$AH$1:$AI$4,2,FALSE)</f>
        <v>-90.054000000000002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10"/>
        <v>-2</v>
      </c>
      <c r="AJ80" s="25">
        <f t="shared" si="111"/>
        <v>-90.323384048116253</v>
      </c>
      <c r="AK80" s="25">
        <f t="shared" si="112"/>
        <v>4.9802056971031176E-2</v>
      </c>
      <c r="AL80" s="25">
        <f t="shared" si="113"/>
        <v>0.8318175854480041</v>
      </c>
      <c r="AM80" s="25">
        <f t="shared" si="114"/>
        <v>0.13984751937300335</v>
      </c>
      <c r="AN80" s="26">
        <f t="shared" si="115"/>
        <v>-2340.3493231410889</v>
      </c>
      <c r="AO80" s="26">
        <f t="shared" si="116"/>
        <v>431.42815946817245</v>
      </c>
      <c r="AP80" s="27">
        <f t="shared" si="117"/>
        <v>-90.054000000000002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10"/>
        <v>2</v>
      </c>
      <c r="AJ81" s="25">
        <f t="shared" si="111"/>
        <v>-90.276933084522909</v>
      </c>
      <c r="AK81" s="25">
        <f t="shared" si="112"/>
        <v>3.7510066379991651E-2</v>
      </c>
      <c r="AL81" s="25">
        <f t="shared" si="113"/>
        <v>1.0208415221131564</v>
      </c>
      <c r="AM81" s="25">
        <f t="shared" si="114"/>
        <v>0.11253066038928927</v>
      </c>
      <c r="AN81" s="26">
        <f t="shared" si="115"/>
        <v>-1937.9688356453428</v>
      </c>
      <c r="AO81" s="26">
        <f t="shared" si="116"/>
        <v>325.28687998223381</v>
      </c>
      <c r="AP81" s="27">
        <f t="shared" si="117"/>
        <v>-90.054000000000002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10"/>
        <v>6</v>
      </c>
      <c r="AJ82" s="25">
        <f t="shared" si="111"/>
        <v>-90.096913984316032</v>
      </c>
      <c r="AK82" s="25">
        <f t="shared" si="112"/>
        <v>4.2968842993221894E-2</v>
      </c>
      <c r="AL82" s="25">
        <f t="shared" si="113"/>
        <v>0.96162075156204507</v>
      </c>
      <c r="AM82" s="25">
        <f t="shared" si="114"/>
        <v>0.12304021370924534</v>
      </c>
      <c r="AN82" s="26">
        <f t="shared" si="115"/>
        <v>-373.93236380445228</v>
      </c>
      <c r="AO82" s="26">
        <f t="shared" si="116"/>
        <v>374.4106454358631</v>
      </c>
      <c r="AP82" s="27">
        <f t="shared" si="117"/>
        <v>-90.054000000000002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10"/>
        <v>-5</v>
      </c>
      <c r="AJ83" s="25">
        <f t="shared" si="111"/>
        <v>-90.23357028071355</v>
      </c>
      <c r="AK83" s="25">
        <f t="shared" si="112"/>
        <v>3.4668512111494923E-2</v>
      </c>
      <c r="AL83" s="25">
        <f t="shared" si="113"/>
        <v>0.97473023719696594</v>
      </c>
      <c r="AM83" s="25">
        <f t="shared" si="114"/>
        <v>0.10025822558071137</v>
      </c>
      <c r="AN83" s="26">
        <f t="shared" si="115"/>
        <v>-1561.8983076174375</v>
      </c>
      <c r="AO83" s="26">
        <f t="shared" si="116"/>
        <v>300.9747988860222</v>
      </c>
      <c r="AP83" s="27">
        <f t="shared" si="117"/>
        <v>-90.054000000000002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10"/>
        <v>-3</v>
      </c>
      <c r="AJ84" s="25">
        <f t="shared" si="111"/>
        <v>-90.236609660598376</v>
      </c>
      <c r="AK84" s="25">
        <f t="shared" si="112"/>
        <v>5.7572402640161176E-2</v>
      </c>
      <c r="AL84" s="25">
        <f t="shared" si="113"/>
        <v>1.1814286963889258</v>
      </c>
      <c r="AM84" s="25">
        <f t="shared" si="114"/>
        <v>0.18562224720685311</v>
      </c>
      <c r="AN84" s="26">
        <f t="shared" si="115"/>
        <v>-1588.2716887357651</v>
      </c>
      <c r="AO84" s="26">
        <f t="shared" si="116"/>
        <v>499.92499109752225</v>
      </c>
      <c r="AP84" s="27">
        <f t="shared" si="117"/>
        <v>-90.054000000000002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10"/>
        <v>-1</v>
      </c>
      <c r="AJ85" s="25">
        <f t="shared" si="111"/>
        <v>-90.180291018544793</v>
      </c>
      <c r="AK85" s="25">
        <f t="shared" si="112"/>
        <v>4.1905407757089001E-2</v>
      </c>
      <c r="AL85" s="25">
        <f t="shared" si="113"/>
        <v>1.0045662731169125</v>
      </c>
      <c r="AM85" s="25">
        <f t="shared" si="114"/>
        <v>0.12267590803138177</v>
      </c>
      <c r="AN85" s="26">
        <f t="shared" si="115"/>
        <v>-1099.2416381572223</v>
      </c>
      <c r="AO85" s="26">
        <f t="shared" si="116"/>
        <v>364.34366402771082</v>
      </c>
      <c r="AP85" s="27">
        <f t="shared" si="117"/>
        <v>-90.054000000000002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10"/>
        <v>1</v>
      </c>
      <c r="AJ86" s="25">
        <f t="shared" si="111"/>
        <v>-90.209341599933694</v>
      </c>
      <c r="AK86" s="25">
        <f t="shared" si="112"/>
        <v>3.1570815346049726E-2</v>
      </c>
      <c r="AL86" s="25">
        <f t="shared" si="113"/>
        <v>1.1581303418946995</v>
      </c>
      <c r="AM86" s="25">
        <f t="shared" si="114"/>
        <v>0.10070740930552745</v>
      </c>
      <c r="AN86" s="26">
        <f t="shared" si="115"/>
        <v>-1351.5856486441269</v>
      </c>
      <c r="AO86" s="26">
        <f t="shared" si="116"/>
        <v>274.24472588988283</v>
      </c>
      <c r="AP86" s="27">
        <f t="shared" si="117"/>
        <v>-90.054000000000002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10"/>
        <v>3</v>
      </c>
      <c r="AJ87" s="25">
        <f t="shared" si="111"/>
        <v>-90.166407626613648</v>
      </c>
      <c r="AK87" s="25">
        <f t="shared" si="112"/>
        <v>7.3573926351937199E-2</v>
      </c>
      <c r="AL87" s="25">
        <f t="shared" si="113"/>
        <v>1.2585245847296802</v>
      </c>
      <c r="AM87" s="25">
        <f t="shared" si="114"/>
        <v>0.24907544840240647</v>
      </c>
      <c r="AN87" s="26">
        <f t="shared" si="115"/>
        <v>-978.57768146902833</v>
      </c>
      <c r="AO87" s="26">
        <f t="shared" si="116"/>
        <v>640.18094040974029</v>
      </c>
      <c r="AP87" s="27">
        <f t="shared" si="117"/>
        <v>-90.054000000000002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10"/>
        <v>5</v>
      </c>
      <c r="AJ88" s="25">
        <f t="shared" si="111"/>
        <v>-90.089543297794634</v>
      </c>
      <c r="AK88" s="25">
        <f t="shared" si="112"/>
        <v>4.9904015762488263E-2</v>
      </c>
      <c r="AL88" s="25">
        <f t="shared" si="113"/>
        <v>1.2467043049970929</v>
      </c>
      <c r="AM88" s="25">
        <f t="shared" si="114"/>
        <v>0.16580681599961505</v>
      </c>
      <c r="AN88" s="26">
        <f t="shared" si="115"/>
        <v>-309.73751662011216</v>
      </c>
      <c r="AO88" s="26">
        <f t="shared" si="116"/>
        <v>434.9638978378145</v>
      </c>
      <c r="AP88" s="27">
        <f t="shared" si="117"/>
        <v>-90.054000000000002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10"/>
        <v>-4</v>
      </c>
      <c r="AJ89" s="25">
        <f t="shared" si="111"/>
        <v>-90.217467674313951</v>
      </c>
      <c r="AK89" s="25">
        <f t="shared" si="112"/>
        <v>3.3476133828297679E-2</v>
      </c>
      <c r="AL89" s="25">
        <f t="shared" si="113"/>
        <v>0.88102727474635323</v>
      </c>
      <c r="AM89" s="25">
        <f t="shared" si="114"/>
        <v>9.345003885058939E-2</v>
      </c>
      <c r="AN89" s="26">
        <f t="shared" si="115"/>
        <v>-1422.1374096019536</v>
      </c>
      <c r="AO89" s="26">
        <f t="shared" si="116"/>
        <v>290.74102428339188</v>
      </c>
      <c r="AP89" s="27">
        <f t="shared" si="117"/>
        <v>-90.054000000000002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10"/>
        <v>0</v>
      </c>
      <c r="AJ90" s="25">
        <f t="shared" si="111"/>
        <v>-90.167239741085112</v>
      </c>
      <c r="AK90" s="25">
        <f t="shared" si="112"/>
        <v>4.7290200467485694E-2</v>
      </c>
      <c r="AL90" s="25">
        <f t="shared" si="113"/>
        <v>1.0950095990403357</v>
      </c>
      <c r="AM90" s="25">
        <f t="shared" si="114"/>
        <v>0.1454410683526883</v>
      </c>
      <c r="AN90" s="26">
        <f t="shared" si="115"/>
        <v>-985.81102634753836</v>
      </c>
      <c r="AO90" s="26">
        <f t="shared" si="116"/>
        <v>411.33073186638831</v>
      </c>
      <c r="AP90" s="27">
        <f t="shared" si="117"/>
        <v>-90.054000000000002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4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4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4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4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4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4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4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>
        <v>567.67144610470052</v>
      </c>
      <c r="AO106">
        <v>245.1806856300642</v>
      </c>
      <c r="AP106">
        <v>-90.275000000000006</v>
      </c>
      <c r="AR106">
        <f>AN106</f>
        <v>567.67144610470052</v>
      </c>
    </row>
    <row r="107" spans="1:44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>
        <v>1889.987190585085</v>
      </c>
      <c r="AO107">
        <v>255.06364256799861</v>
      </c>
      <c r="AP107">
        <v>-90.275000000000006</v>
      </c>
      <c r="AR107">
        <f t="shared" ref="AR107:AR109" si="118">AN107</f>
        <v>1889.987190585085</v>
      </c>
    </row>
    <row r="108" spans="1:44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t="s">
        <v>102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>
        <v>1155.7267967183816</v>
      </c>
      <c r="AO108">
        <v>276.82924101379831</v>
      </c>
      <c r="AP108">
        <v>-90.275000000000006</v>
      </c>
      <c r="AR108">
        <f t="shared" si="118"/>
        <v>1155.7267967183816</v>
      </c>
    </row>
    <row r="109" spans="1:44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>
        <v>-1829.2234256376271</v>
      </c>
      <c r="AO109">
        <v>391.05946536432953</v>
      </c>
      <c r="AP109">
        <v>-90.037999999999997</v>
      </c>
      <c r="AR109">
        <f t="shared" si="118"/>
        <v>-1829.2234256376271</v>
      </c>
    </row>
    <row r="110" spans="1:44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>
        <v>-1701.1849704013925</v>
      </c>
      <c r="AO110">
        <v>300.93281153065186</v>
      </c>
      <c r="AP110">
        <v>-90.037999999999997</v>
      </c>
      <c r="AR110">
        <f>AVERAGE(AN109:AN111)</f>
        <v>-1948.8897251032831</v>
      </c>
    </row>
    <row r="111" spans="1:44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>
        <v>-2316.2607792708291</v>
      </c>
      <c r="AO111">
        <v>459.28865184352594</v>
      </c>
      <c r="AP111">
        <v>-90.037999999999997</v>
      </c>
      <c r="AR111">
        <f t="shared" ref="AR111:AR122" si="119">AVERAGE(AN110:AN112)</f>
        <v>-1859.6297731133434</v>
      </c>
    </row>
    <row r="112" spans="1:44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>
        <v>-1561.4435696678086</v>
      </c>
      <c r="AO112">
        <v>290.70046458623528</v>
      </c>
      <c r="AP112">
        <v>-90.037999999999997</v>
      </c>
      <c r="AR112">
        <f t="shared" si="119"/>
        <v>-1868.419673750547</v>
      </c>
    </row>
    <row r="113" spans="1:44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>
        <v>-1727.554672313003</v>
      </c>
      <c r="AO113">
        <v>499.85524928419795</v>
      </c>
      <c r="AP113">
        <v>-90.037999999999997</v>
      </c>
      <c r="AR113">
        <f t="shared" si="119"/>
        <v>-1922.8418768145366</v>
      </c>
    </row>
    <row r="114" spans="1:44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>
        <v>-2479.5273884627986</v>
      </c>
      <c r="AO114">
        <v>431.36797327480963</v>
      </c>
      <c r="AP114">
        <v>-90.037999999999997</v>
      </c>
      <c r="AR114">
        <f t="shared" si="119"/>
        <v>-1815.2249681431992</v>
      </c>
    </row>
    <row r="115" spans="1:44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>
        <v>-1238.5928436537963</v>
      </c>
      <c r="AO115">
        <v>364.29283642702705</v>
      </c>
      <c r="AP115">
        <v>-90.037999999999997</v>
      </c>
      <c r="AR115">
        <f t="shared" si="119"/>
        <v>-1470.0312640461379</v>
      </c>
    </row>
    <row r="116" spans="1:44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>
        <v>-691.97356002181914</v>
      </c>
      <c r="AO116">
        <v>337.1867662973483</v>
      </c>
      <c r="AP116">
        <v>-90.037999999999997</v>
      </c>
      <c r="AR116">
        <f t="shared" si="119"/>
        <v>-1018.5814865355895</v>
      </c>
    </row>
    <row r="117" spans="1:44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>
        <v>-1125.178055931153</v>
      </c>
      <c r="AO117">
        <v>411.2733493557563</v>
      </c>
      <c r="AP117">
        <v>-90.037999999999997</v>
      </c>
      <c r="AR117">
        <f t="shared" si="119"/>
        <v>-1102.6844223183118</v>
      </c>
    </row>
    <row r="118" spans="1:44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>
        <v>-1490.9016510019635</v>
      </c>
      <c r="AO118">
        <v>274.20646750153651</v>
      </c>
      <c r="AP118">
        <v>-90.037999999999997</v>
      </c>
      <c r="AR118">
        <f t="shared" si="119"/>
        <v>-1564.4275806036374</v>
      </c>
    </row>
    <row r="119" spans="1:44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>
        <v>-2077.2030348777948</v>
      </c>
      <c r="AO119">
        <v>325.24150098078849</v>
      </c>
      <c r="AP119">
        <v>-90.037999999999997</v>
      </c>
      <c r="AR119">
        <f t="shared" si="119"/>
        <v>-1562.0168020056651</v>
      </c>
    </row>
    <row r="120" spans="1:44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>
        <v>-1117.9457201372368</v>
      </c>
      <c r="AO120">
        <v>640.0916322527595</v>
      </c>
      <c r="AP120">
        <v>-90.037999999999997</v>
      </c>
      <c r="AR120">
        <f t="shared" si="119"/>
        <v>-1546.3101953764324</v>
      </c>
    </row>
    <row r="121" spans="1:44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>
        <v>-1443.7818311142657</v>
      </c>
      <c r="AO121">
        <v>257.74318790028337</v>
      </c>
      <c r="AP121">
        <v>-90.037999999999997</v>
      </c>
      <c r="AR121">
        <f t="shared" si="119"/>
        <v>-1003.6421375964055</v>
      </c>
    </row>
    <row r="122" spans="1:44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>
        <v>-449.19886153771404</v>
      </c>
      <c r="AO122">
        <v>434.90321839290135</v>
      </c>
      <c r="AP122">
        <v>-90.037999999999997</v>
      </c>
      <c r="AR122">
        <f t="shared" si="119"/>
        <v>-802.12181530014971</v>
      </c>
    </row>
    <row r="123" spans="1:44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>
        <v>-513.38475324846922</v>
      </c>
      <c r="AO123">
        <v>374.3584134453526</v>
      </c>
      <c r="AP123">
        <v>-90.037999999999997</v>
      </c>
      <c r="AR123">
        <f>AN123</f>
        <v>-513.38475324846922</v>
      </c>
    </row>
    <row r="124" spans="1:44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t="s">
        <v>102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>
        <v>1963.6717298578965</v>
      </c>
      <c r="AO124">
        <v>328.89664801150093</v>
      </c>
      <c r="AP124">
        <v>-90.275000000000006</v>
      </c>
      <c r="AR124">
        <f t="shared" ref="AR124:AR126" si="120">AN124</f>
        <v>1963.6717298578965</v>
      </c>
    </row>
    <row r="125" spans="1:44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 s="29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>
        <v>935.02399011602404</v>
      </c>
      <c r="AO125">
        <v>165.19843519513518</v>
      </c>
      <c r="AP125">
        <v>-90.275000000000006</v>
      </c>
      <c r="AR125">
        <f t="shared" si="120"/>
        <v>935.02399011602404</v>
      </c>
    </row>
    <row r="126" spans="1:44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 s="29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>
        <v>789.46218523845425</v>
      </c>
      <c r="AO126">
        <v>236.69356004574195</v>
      </c>
      <c r="AP126">
        <v>-90.275000000000006</v>
      </c>
      <c r="AR126">
        <f t="shared" si="120"/>
        <v>789.46218523845425</v>
      </c>
    </row>
  </sheetData>
  <sortState ref="A106:AP126">
    <sortCondition ref="AI106:AI126"/>
  </sortState>
  <phoneticPr fontId="22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6"/>
  <sheetViews>
    <sheetView topLeftCell="AI1" workbookViewId="0">
      <selection activeCell="AJ24" sqref="AJ24"/>
    </sheetView>
  </sheetViews>
  <sheetFormatPr baseColWidth="10" defaultColWidth="8.83203125" defaultRowHeight="14" x14ac:dyDescent="0"/>
  <cols>
    <col min="33" max="33" width="10.5" bestFit="1" customWidth="1"/>
    <col min="35" max="35" width="9.1640625" bestFit="1" customWidth="1"/>
  </cols>
  <sheetData>
    <row r="1" spans="1:43">
      <c r="AC1" s="30">
        <v>-90.238</v>
      </c>
      <c r="AD1" s="30">
        <v>-90.028000000000006</v>
      </c>
      <c r="AE1" s="31" t="s">
        <v>344</v>
      </c>
      <c r="AH1" s="1" t="s">
        <v>100</v>
      </c>
      <c r="AI1" s="6">
        <v>-90.054000000000002</v>
      </c>
      <c r="AJ1" t="s">
        <v>101</v>
      </c>
      <c r="AL1" s="1" t="s">
        <v>100</v>
      </c>
      <c r="AM1" s="6">
        <v>-90.028000000000006</v>
      </c>
      <c r="AN1">
        <v>2.5</v>
      </c>
      <c r="AP1" s="32" t="s">
        <v>347</v>
      </c>
      <c r="AQ1" s="33"/>
    </row>
    <row r="2" spans="1:43">
      <c r="AH2" s="1" t="s">
        <v>102</v>
      </c>
      <c r="AI2" s="6">
        <v>-90.27</v>
      </c>
      <c r="AJ2" t="s">
        <v>101</v>
      </c>
      <c r="AL2" s="1" t="s">
        <v>102</v>
      </c>
      <c r="AM2" s="6">
        <v>-90.238</v>
      </c>
      <c r="AN2">
        <v>2.5</v>
      </c>
      <c r="AP2" s="33" t="s">
        <v>100</v>
      </c>
      <c r="AQ2" s="33">
        <v>-90.051000000000002</v>
      </c>
    </row>
    <row r="3" spans="1:43">
      <c r="AH3" s="1" t="s">
        <v>103</v>
      </c>
      <c r="AI3" s="6">
        <f>1/3*(AI1+2*AI2)</f>
        <v>-90.197999999999993</v>
      </c>
      <c r="AL3" s="1" t="s">
        <v>103</v>
      </c>
      <c r="AM3" s="6">
        <f>1/3*(AM1+2*AM2)</f>
        <v>-90.168000000000006</v>
      </c>
      <c r="AP3" s="33" t="s">
        <v>102</v>
      </c>
      <c r="AQ3" s="33">
        <v>-90.248000000000005</v>
      </c>
    </row>
    <row r="4" spans="1:43">
      <c r="AH4" s="1" t="s">
        <v>104</v>
      </c>
      <c r="AI4" s="6">
        <f>1/3*(2*AI1+AI2)</f>
        <v>-90.125999999999991</v>
      </c>
      <c r="AL4" s="1" t="s">
        <v>104</v>
      </c>
      <c r="AM4" s="6">
        <f>1/3*(2*AM1+AM2)</f>
        <v>-90.097999999999985</v>
      </c>
    </row>
    <row r="5" spans="1:43">
      <c r="AH5" s="1" t="s">
        <v>345</v>
      </c>
      <c r="AI5" s="6">
        <f>1/2*(AI1+AI2)</f>
        <v>-90.162000000000006</v>
      </c>
      <c r="AL5" s="1" t="s">
        <v>345</v>
      </c>
      <c r="AM5" s="6">
        <f>1/2*(AM1+AM2)</f>
        <v>-90.13300000000001</v>
      </c>
    </row>
    <row r="6" spans="1:43">
      <c r="AH6" s="1" t="s">
        <v>346</v>
      </c>
      <c r="AI6" s="6">
        <f>1/4*(AI1+3*AI2)</f>
        <v>-90.216000000000008</v>
      </c>
      <c r="AL6" s="1" t="s">
        <v>346</v>
      </c>
      <c r="AM6" s="6">
        <f>1/4*(AM1+3*AM2)</f>
        <v>-90.185500000000005</v>
      </c>
    </row>
    <row r="7" spans="1:43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3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2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238.54703399850408</v>
      </c>
      <c r="AO8" s="8">
        <f>(SIN(RADIANS(AP8/2))/SIN(RADIANS((AJ8+AK8)/2))-1)*1000000-AN8</f>
        <v>183.57942564239951</v>
      </c>
      <c r="AP8" s="6">
        <f>VLOOKUP(AG8,$AH$1:$AI$6,2,FALSE)</f>
        <v>-90.27</v>
      </c>
    </row>
    <row r="9" spans="1:43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48" si="1">9.913-L9</f>
        <v>-15</v>
      </c>
      <c r="AJ9" s="7">
        <f t="shared" ref="AJ9:AM24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48" si="3">(SIN(RADIANS(AP9/2))/SIN(RADIANS(AJ9/2))-1)*1000000</f>
        <v>110.44780770275153</v>
      </c>
      <c r="AO9" s="8">
        <f t="shared" ref="AO9:AO48" si="4">(SIN(RADIANS(AP9/2))/SIN(RADIANS((AJ9+AK9)/2))-1)*1000000-AN9</f>
        <v>284.32435793601667</v>
      </c>
      <c r="AP9" s="6">
        <f t="shared" ref="AP9:AP48" si="5">VLOOKUP(AG9,$AH$1:$AI$6,2,FALSE)</f>
        <v>-90.27</v>
      </c>
    </row>
    <row r="10" spans="1:43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885.95130329527376</v>
      </c>
      <c r="AO10" s="8">
        <f t="shared" si="4"/>
        <v>204.77737779356346</v>
      </c>
      <c r="AP10" s="6">
        <f t="shared" si="5"/>
        <v>-90.27</v>
      </c>
    </row>
    <row r="11" spans="1:43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2197.0782514073585</v>
      </c>
      <c r="AO11" s="8">
        <f t="shared" si="4"/>
        <v>315.24661115578374</v>
      </c>
      <c r="AP11" s="6">
        <f t="shared" si="5"/>
        <v>-90.27</v>
      </c>
    </row>
    <row r="12" spans="1:43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1830.9973269832192</v>
      </c>
      <c r="AO12" s="8">
        <f t="shared" si="4"/>
        <v>285.32181653084785</v>
      </c>
      <c r="AP12" s="6">
        <f t="shared" si="5"/>
        <v>-90.27</v>
      </c>
    </row>
    <row r="13" spans="1:43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1776.8692523847385</v>
      </c>
      <c r="AO13" s="8">
        <f t="shared" si="4"/>
        <v>296.60407691833871</v>
      </c>
      <c r="AP13" s="6">
        <f t="shared" si="5"/>
        <v>-90.27</v>
      </c>
    </row>
    <row r="14" spans="1:43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si="2"/>
        <v>-90.158947795544776</v>
      </c>
      <c r="AK14" s="7">
        <f t="shared" si="0"/>
        <v>2.8899518073296881E-2</v>
      </c>
      <c r="AL14" s="7">
        <f t="shared" si="0"/>
        <v>0.93088334099414494</v>
      </c>
      <c r="AM14" s="7">
        <f t="shared" si="0"/>
        <v>8.2616961398909533E-2</v>
      </c>
      <c r="AN14" s="8">
        <f t="shared" si="3"/>
        <v>965.95880772265548</v>
      </c>
      <c r="AO14" s="8">
        <f t="shared" si="4"/>
        <v>251.8353169267408</v>
      </c>
      <c r="AP14" s="6">
        <f t="shared" si="5"/>
        <v>-90.27</v>
      </c>
    </row>
    <row r="15" spans="1:43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102</v>
      </c>
      <c r="AH15" s="1">
        <v>0.15</v>
      </c>
      <c r="AI15" s="1">
        <f t="shared" si="1"/>
        <v>-9</v>
      </c>
      <c r="AJ15" s="7">
        <f t="shared" si="2"/>
        <v>-90.192530528291442</v>
      </c>
      <c r="AK15" s="7">
        <f t="shared" si="0"/>
        <v>3.0180910648439391E-2</v>
      </c>
      <c r="AL15" s="7">
        <f t="shared" si="0"/>
        <v>0.8680449363009376</v>
      </c>
      <c r="AM15" s="7">
        <f t="shared" si="0"/>
        <v>8.5439296019170399E-2</v>
      </c>
      <c r="AN15" s="8">
        <f t="shared" si="3"/>
        <v>673.55219091003175</v>
      </c>
      <c r="AO15" s="8">
        <f t="shared" si="4"/>
        <v>262.77508165328811</v>
      </c>
      <c r="AP15" s="6">
        <f t="shared" si="5"/>
        <v>-90.27</v>
      </c>
    </row>
    <row r="16" spans="1:43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2"/>
        <v>-90.287848176176126</v>
      </c>
      <c r="AK16" s="7">
        <f t="shared" si="0"/>
        <v>3.8506680994583084E-2</v>
      </c>
      <c r="AL16" s="7">
        <f t="shared" si="0"/>
        <v>1.3730807316151286</v>
      </c>
      <c r="AM16" s="7">
        <f t="shared" si="0"/>
        <v>0.12495154084668468</v>
      </c>
      <c r="AN16" s="8">
        <f t="shared" si="3"/>
        <v>-2032.5644972838397</v>
      </c>
      <c r="AO16" s="8">
        <f t="shared" si="4"/>
        <v>333.83859653435275</v>
      </c>
      <c r="AP16" s="6">
        <f t="shared" si="5"/>
        <v>-90.054000000000002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2"/>
        <v>-90.238972461803471</v>
      </c>
      <c r="AK17" s="7">
        <f t="shared" si="0"/>
        <v>3.7577716812846433E-2</v>
      </c>
      <c r="AL17" s="7">
        <f t="shared" si="0"/>
        <v>1.3129593106550297</v>
      </c>
      <c r="AM17" s="7">
        <f t="shared" si="0"/>
        <v>0.11800857422395639</v>
      </c>
      <c r="AN17" s="8">
        <f t="shared" si="3"/>
        <v>-1608.7727970703902</v>
      </c>
      <c r="AO17" s="8">
        <f t="shared" si="4"/>
        <v>326.19740036843314</v>
      </c>
      <c r="AP17" s="6">
        <f t="shared" si="5"/>
        <v>-90.054000000000002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2"/>
        <v>-90.241598834702188</v>
      </c>
      <c r="AK18" s="7">
        <f t="shared" si="0"/>
        <v>2.9768674167215584E-2</v>
      </c>
      <c r="AL18" s="7">
        <f t="shared" si="0"/>
        <v>1.1767321729477946</v>
      </c>
      <c r="AM18" s="7">
        <f t="shared" si="0"/>
        <v>8.768994204293018E-2</v>
      </c>
      <c r="AN18" s="8">
        <f t="shared" si="3"/>
        <v>-1631.5593284814688</v>
      </c>
      <c r="AO18" s="8">
        <f t="shared" si="4"/>
        <v>258.36604187912098</v>
      </c>
      <c r="AP18" s="6">
        <f>VLOOKUP(AG18,$AH$1:$AI$6,2,FALSE)</f>
        <v>-90.054000000000002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si="1"/>
        <v>-5</v>
      </c>
      <c r="AJ19" s="7">
        <f t="shared" si="2"/>
        <v>-90.173802118288791</v>
      </c>
      <c r="AK19" s="7">
        <f t="shared" si="0"/>
        <v>5.7234630387582447E-2</v>
      </c>
      <c r="AL19" s="7">
        <f t="shared" si="0"/>
        <v>1.2400620708227557</v>
      </c>
      <c r="AM19" s="7">
        <f t="shared" si="0"/>
        <v>0.17701368871599479</v>
      </c>
      <c r="AN19" s="8">
        <f t="shared" si="3"/>
        <v>-1042.8504714582455</v>
      </c>
      <c r="AO19" s="8">
        <f t="shared" si="4"/>
        <v>497.80681384614672</v>
      </c>
      <c r="AP19" s="6">
        <f t="shared" si="5"/>
        <v>-90.054000000000002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si="1"/>
        <v>-4</v>
      </c>
      <c r="AJ20" s="7">
        <f t="shared" si="2"/>
        <v>-90.199578066460816</v>
      </c>
      <c r="AK20" s="7">
        <f t="shared" si="0"/>
        <v>3.172200235402084E-2</v>
      </c>
      <c r="AL20" s="7">
        <f t="shared" si="0"/>
        <v>0.63708344431159991</v>
      </c>
      <c r="AM20" s="7">
        <f t="shared" si="0"/>
        <v>8.2518718882624686E-2</v>
      </c>
      <c r="AN20" s="8">
        <f t="shared" si="3"/>
        <v>-1266.7974004200166</v>
      </c>
      <c r="AO20" s="8">
        <f t="shared" si="4"/>
        <v>275.62894708077488</v>
      </c>
      <c r="AP20" s="6">
        <f t="shared" si="5"/>
        <v>-90.054000000000002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si="1"/>
        <v>-3</v>
      </c>
      <c r="AJ21" s="7">
        <f t="shared" si="2"/>
        <v>-90.187127802041658</v>
      </c>
      <c r="AK21" s="7">
        <f t="shared" si="0"/>
        <v>7.7032732861726808E-2</v>
      </c>
      <c r="AL21" s="7">
        <f t="shared" si="0"/>
        <v>1.3586596080270623</v>
      </c>
      <c r="AM21" s="7">
        <f t="shared" si="0"/>
        <v>0.2742331351584818</v>
      </c>
      <c r="AN21" s="8">
        <f t="shared" si="3"/>
        <v>-1158.6456987831007</v>
      </c>
      <c r="AO21" s="8">
        <f t="shared" si="4"/>
        <v>669.94380095397605</v>
      </c>
      <c r="AP21" s="6">
        <f t="shared" si="5"/>
        <v>-90.054000000000002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1"/>
        <v>-2</v>
      </c>
      <c r="AJ22" s="7">
        <f t="shared" si="2"/>
        <v>-90.201678284924526</v>
      </c>
      <c r="AK22" s="7">
        <f t="shared" si="0"/>
        <v>7.5208112182838641E-2</v>
      </c>
      <c r="AL22" s="7">
        <f t="shared" si="0"/>
        <v>1.6038948569730307</v>
      </c>
      <c r="AM22" s="7">
        <f t="shared" si="0"/>
        <v>0.2934160131380682</v>
      </c>
      <c r="AN22" s="8">
        <f t="shared" si="3"/>
        <v>-1285.03789576484</v>
      </c>
      <c r="AO22" s="8">
        <f t="shared" si="4"/>
        <v>653.8108163486321</v>
      </c>
      <c r="AP22" s="6">
        <f t="shared" si="5"/>
        <v>-90.054000000000002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1"/>
        <v>-1</v>
      </c>
      <c r="AJ23" s="7">
        <f t="shared" si="2"/>
        <v>-90.190762997371479</v>
      </c>
      <c r="AK23" s="7">
        <f t="shared" si="0"/>
        <v>4.9873480878189935E-2</v>
      </c>
      <c r="AL23" s="7">
        <f t="shared" si="0"/>
        <v>1.1601919660616717</v>
      </c>
      <c r="AM23" s="7">
        <f t="shared" si="0"/>
        <v>0.15281515312072391</v>
      </c>
      <c r="AN23" s="8">
        <f t="shared" si="3"/>
        <v>-1190.227186807391</v>
      </c>
      <c r="AO23" s="8">
        <f t="shared" si="4"/>
        <v>433.54795797378995</v>
      </c>
      <c r="AP23" s="6">
        <f t="shared" si="5"/>
        <v>-90.054000000000002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1"/>
        <v>0</v>
      </c>
      <c r="AJ24" s="7">
        <f t="shared" si="2"/>
        <v>-90.166731388155156</v>
      </c>
      <c r="AK24" s="7">
        <f t="shared" si="2"/>
        <v>6.4049235870200921E-2</v>
      </c>
      <c r="AL24" s="7">
        <f t="shared" si="2"/>
        <v>1.4430589330355321</v>
      </c>
      <c r="AM24" s="7">
        <f t="shared" si="2"/>
        <v>0.22747171509805711</v>
      </c>
      <c r="AN24" s="8">
        <f t="shared" si="3"/>
        <v>-981.39207123992821</v>
      </c>
      <c r="AO24" s="8">
        <f t="shared" si="4"/>
        <v>557.23059831214164</v>
      </c>
      <c r="AP24" s="6">
        <f t="shared" si="5"/>
        <v>-90.054000000000002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1"/>
        <v>1</v>
      </c>
      <c r="AJ25" s="7">
        <f t="shared" ref="AJ25:AM40" si="6">V25</f>
        <v>-90.1768424813678</v>
      </c>
      <c r="AK25" s="7">
        <f t="shared" si="6"/>
        <v>0.10200695250181416</v>
      </c>
      <c r="AL25" s="7">
        <f t="shared" si="6"/>
        <v>1.9607395329069346</v>
      </c>
      <c r="AM25" s="7">
        <f t="shared" si="6"/>
        <v>0.48649144143583717</v>
      </c>
      <c r="AN25" s="8">
        <f t="shared" si="3"/>
        <v>-1069.2736473401076</v>
      </c>
      <c r="AO25" s="8">
        <f t="shared" si="4"/>
        <v>887.67015879442897</v>
      </c>
      <c r="AP25" s="6">
        <f t="shared" si="5"/>
        <v>-90.054000000000002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1"/>
        <v>2</v>
      </c>
      <c r="AJ26" s="7">
        <f t="shared" si="6"/>
        <v>-90.17537100343408</v>
      </c>
      <c r="AK26" s="7">
        <f t="shared" si="6"/>
        <v>6.6499110340623238E-2</v>
      </c>
      <c r="AL26" s="7">
        <f t="shared" si="6"/>
        <v>1.3618258168277046</v>
      </c>
      <c r="AM26" s="7">
        <f t="shared" si="6"/>
        <v>0.22498059970260559</v>
      </c>
      <c r="AN26" s="8">
        <f t="shared" si="3"/>
        <v>-1056.4855948734796</v>
      </c>
      <c r="AO26" s="8">
        <f t="shared" si="4"/>
        <v>578.43239488375434</v>
      </c>
      <c r="AP26" s="6">
        <f t="shared" si="5"/>
        <v>-90.054000000000002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si="1"/>
        <v>3</v>
      </c>
      <c r="AJ27" s="7">
        <f t="shared" si="6"/>
        <v>-90.262817681115976</v>
      </c>
      <c r="AK27" s="7">
        <f t="shared" si="6"/>
        <v>3.5169395265007744E-2</v>
      </c>
      <c r="AL27" s="7">
        <f t="shared" si="6"/>
        <v>1.0286620515987077</v>
      </c>
      <c r="AM27" s="7">
        <f t="shared" si="6"/>
        <v>0.10931949131001405</v>
      </c>
      <c r="AN27" s="8">
        <f t="shared" si="3"/>
        <v>-1815.5976418049447</v>
      </c>
      <c r="AO27" s="8">
        <f t="shared" si="4"/>
        <v>305.09183228477627</v>
      </c>
      <c r="AP27" s="6">
        <f t="shared" si="5"/>
        <v>-90.054000000000002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1"/>
        <v>4</v>
      </c>
      <c r="AJ28" s="7">
        <f t="shared" si="6"/>
        <v>-90.196632823510299</v>
      </c>
      <c r="AK28" s="7">
        <f t="shared" si="6"/>
        <v>4.2380077231652616E-2</v>
      </c>
      <c r="AL28" s="7">
        <f t="shared" si="6"/>
        <v>1.123288443053962</v>
      </c>
      <c r="AM28" s="7">
        <f t="shared" si="6"/>
        <v>0.12636638125214336</v>
      </c>
      <c r="AN28" s="8">
        <f t="shared" si="3"/>
        <v>-1241.216140470347</v>
      </c>
      <c r="AO28" s="8">
        <f t="shared" si="4"/>
        <v>368.31547629678778</v>
      </c>
      <c r="AP28" s="6">
        <f t="shared" si="5"/>
        <v>-90.054000000000002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1"/>
        <v>5</v>
      </c>
      <c r="AJ29" s="7">
        <f t="shared" si="6"/>
        <v>-90.203735492219963</v>
      </c>
      <c r="AK29" s="7">
        <f t="shared" si="6"/>
        <v>4.7235084512889706E-2</v>
      </c>
      <c r="AL29" s="7">
        <f t="shared" si="6"/>
        <v>1.2459840571227001</v>
      </c>
      <c r="AM29" s="7">
        <f t="shared" si="6"/>
        <v>0.15055098622002752</v>
      </c>
      <c r="AN29" s="8">
        <f t="shared" si="3"/>
        <v>-1302.9038659386761</v>
      </c>
      <c r="AO29" s="8">
        <f t="shared" si="4"/>
        <v>410.45904128245161</v>
      </c>
      <c r="AP29" s="6">
        <f t="shared" si="5"/>
        <v>-90.054000000000002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1"/>
        <v>6</v>
      </c>
      <c r="AJ30" s="7">
        <f t="shared" si="6"/>
        <v>-90.194776464187612</v>
      </c>
      <c r="AK30" s="7">
        <f t="shared" si="6"/>
        <v>7.0441571014039653E-2</v>
      </c>
      <c r="AL30" s="7">
        <f t="shared" si="6"/>
        <v>1.5198573645612208</v>
      </c>
      <c r="AM30" s="7">
        <f t="shared" si="6"/>
        <v>0.26199608806389685</v>
      </c>
      <c r="AN30" s="8">
        <f t="shared" si="3"/>
        <v>-1225.0914972300463</v>
      </c>
      <c r="AO30" s="8">
        <f t="shared" si="4"/>
        <v>612.44594449760825</v>
      </c>
      <c r="AP30" s="6">
        <f t="shared" si="5"/>
        <v>-90.054000000000002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1"/>
        <v>7</v>
      </c>
      <c r="AJ31" s="7">
        <f t="shared" si="6"/>
        <v>-90.144729697425831</v>
      </c>
      <c r="AK31" s="7">
        <f t="shared" si="6"/>
        <v>4.3426673624022076E-2</v>
      </c>
      <c r="AL31" s="7">
        <f t="shared" si="6"/>
        <v>1.3216330321390188</v>
      </c>
      <c r="AM31" s="7">
        <f t="shared" si="6"/>
        <v>0.14345528986550055</v>
      </c>
      <c r="AN31" s="8">
        <f t="shared" si="3"/>
        <v>-790.08185206086432</v>
      </c>
      <c r="AO31" s="8">
        <f t="shared" si="4"/>
        <v>377.92911708101059</v>
      </c>
      <c r="AP31" s="6">
        <f t="shared" si="5"/>
        <v>-90.054000000000002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1"/>
        <v>8</v>
      </c>
      <c r="AJ32" s="7">
        <f t="shared" si="6"/>
        <v>-90.250872961689666</v>
      </c>
      <c r="AK32" s="7">
        <f t="shared" si="6"/>
        <v>6.280839023026083E-2</v>
      </c>
      <c r="AL32" s="7">
        <f t="shared" si="6"/>
        <v>1.6300210986716288</v>
      </c>
      <c r="AM32" s="7">
        <f t="shared" si="6"/>
        <v>0.24578240981366301</v>
      </c>
      <c r="AN32" s="8">
        <f t="shared" si="3"/>
        <v>-1712.0095630247522</v>
      </c>
      <c r="AO32" s="8">
        <f t="shared" si="4"/>
        <v>545.22520501520944</v>
      </c>
      <c r="AP32" s="6">
        <f t="shared" si="5"/>
        <v>-90.054000000000002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102</v>
      </c>
      <c r="AH33" s="1">
        <v>0.15</v>
      </c>
      <c r="AI33" s="1">
        <f t="shared" si="1"/>
        <v>9</v>
      </c>
      <c r="AJ33" s="7">
        <f t="shared" si="6"/>
        <v>-90.169373699340255</v>
      </c>
      <c r="AK33" s="7">
        <f t="shared" si="6"/>
        <v>2.6115521381398912E-2</v>
      </c>
      <c r="AL33" s="7">
        <f t="shared" si="6"/>
        <v>0.87556626583041786</v>
      </c>
      <c r="AM33" s="7">
        <f t="shared" si="6"/>
        <v>7.051280997691764E-2</v>
      </c>
      <c r="AN33" s="8">
        <f t="shared" si="3"/>
        <v>875.15242515712191</v>
      </c>
      <c r="AO33" s="8">
        <f t="shared" si="4"/>
        <v>227.50475725774606</v>
      </c>
      <c r="AP33" s="6">
        <f t="shared" si="5"/>
        <v>-90.27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102</v>
      </c>
      <c r="AH34" s="1">
        <v>0.15</v>
      </c>
      <c r="AI34" s="8">
        <f t="shared" si="1"/>
        <v>10.000999999999999</v>
      </c>
      <c r="AJ34" s="7">
        <f t="shared" si="6"/>
        <v>-89.974988821200569</v>
      </c>
      <c r="AK34" s="7">
        <f t="shared" si="6"/>
        <v>2.4667870698709019E-2</v>
      </c>
      <c r="AL34" s="7">
        <f t="shared" si="6"/>
        <v>0.81276742605750885</v>
      </c>
      <c r="AM34" s="7">
        <f t="shared" si="6"/>
        <v>6.5465063549924041E-2</v>
      </c>
      <c r="AN34" s="8">
        <f t="shared" si="3"/>
        <v>2572.2655063065149</v>
      </c>
      <c r="AO34" s="8">
        <f t="shared" si="4"/>
        <v>215.9854881007559</v>
      </c>
      <c r="AP34" s="6">
        <f t="shared" si="5"/>
        <v>-90.27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102</v>
      </c>
      <c r="AH35" s="1">
        <v>0.15</v>
      </c>
      <c r="AI35" s="8">
        <f t="shared" si="1"/>
        <v>11.001000000000001</v>
      </c>
      <c r="AJ35" s="7">
        <f t="shared" si="6"/>
        <v>-89.997017909000036</v>
      </c>
      <c r="AK35" s="7">
        <f t="shared" si="6"/>
        <v>2.8229217521730965E-2</v>
      </c>
      <c r="AL35" s="7">
        <f t="shared" si="6"/>
        <v>1.0185965587556403</v>
      </c>
      <c r="AM35" s="7">
        <f t="shared" si="6"/>
        <v>8.0275266569346748E-2</v>
      </c>
      <c r="AN35" s="8">
        <f t="shared" si="3"/>
        <v>2379.5024011457053</v>
      </c>
      <c r="AO35" s="8">
        <f t="shared" si="4"/>
        <v>247.03671010084554</v>
      </c>
      <c r="AP35" s="6">
        <f t="shared" si="5"/>
        <v>-90.27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102</v>
      </c>
      <c r="AH36" s="1">
        <v>0.15</v>
      </c>
      <c r="AI36" s="8">
        <f t="shared" si="1"/>
        <v>12.001000000000001</v>
      </c>
      <c r="AJ36" s="7">
        <f t="shared" si="6"/>
        <v>-90.082396884918708</v>
      </c>
      <c r="AK36" s="7">
        <f t="shared" si="6"/>
        <v>3.4593932286331314E-2</v>
      </c>
      <c r="AL36" s="7">
        <f t="shared" si="6"/>
        <v>1.1147066486955919</v>
      </c>
      <c r="AM36" s="7">
        <f t="shared" si="6"/>
        <v>0.10183081725340318</v>
      </c>
      <c r="AN36" s="8">
        <f t="shared" si="3"/>
        <v>1633.4524856682631</v>
      </c>
      <c r="AO36" s="8">
        <f t="shared" si="4"/>
        <v>302.08430569977895</v>
      </c>
      <c r="AP36" s="6">
        <f t="shared" si="5"/>
        <v>-90.27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8">
        <f t="shared" si="1"/>
        <v>13.001000000000001</v>
      </c>
      <c r="AJ37" s="7">
        <f t="shared" si="6"/>
        <v>-90.191778460307162</v>
      </c>
      <c r="AK37" s="7">
        <f t="shared" si="6"/>
        <v>3.4174410712052052E-2</v>
      </c>
      <c r="AL37" s="7">
        <f t="shared" si="6"/>
        <v>1.0670838157889546</v>
      </c>
      <c r="AM37" s="7">
        <f t="shared" si="6"/>
        <v>9.8775766744218452E-2</v>
      </c>
      <c r="AN37" s="8">
        <f t="shared" si="3"/>
        <v>680.09767552412723</v>
      </c>
      <c r="AO37" s="8">
        <f t="shared" si="4"/>
        <v>297.56654341683839</v>
      </c>
      <c r="AP37" s="6">
        <f t="shared" si="5"/>
        <v>-90.27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8">
        <f t="shared" si="1"/>
        <v>14.001000000000001</v>
      </c>
      <c r="AJ38" s="7">
        <f t="shared" si="6"/>
        <v>-90.254069278435423</v>
      </c>
      <c r="AK38" s="7">
        <f t="shared" si="6"/>
        <v>2.6423057198950554E-2</v>
      </c>
      <c r="AL38" s="7">
        <f t="shared" si="6"/>
        <v>0.83913589146388456</v>
      </c>
      <c r="AM38" s="7">
        <f t="shared" si="6"/>
        <v>7.1174540922363888E-2</v>
      </c>
      <c r="AN38" s="8">
        <f t="shared" si="3"/>
        <v>138.39700002082901</v>
      </c>
      <c r="AO38" s="8">
        <f t="shared" si="4"/>
        <v>229.6755303070608</v>
      </c>
      <c r="AP38" s="6">
        <f t="shared" si="5"/>
        <v>-90.27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8">
        <f t="shared" si="1"/>
        <v>15.001000000000001</v>
      </c>
      <c r="AJ39" s="7">
        <f t="shared" si="6"/>
        <v>-90.188891043762098</v>
      </c>
      <c r="AK39" s="7">
        <f t="shared" si="6"/>
        <v>2.8849382615411697E-2</v>
      </c>
      <c r="AL39" s="7">
        <f t="shared" si="6"/>
        <v>0.84979287364745026</v>
      </c>
      <c r="AM39" s="7">
        <f t="shared" si="6"/>
        <v>7.7491465230393269E-2</v>
      </c>
      <c r="AN39" s="8">
        <f t="shared" si="3"/>
        <v>705.22896735214499</v>
      </c>
      <c r="AO39" s="8">
        <f t="shared" si="4"/>
        <v>251.20144810553143</v>
      </c>
      <c r="AP39" s="6">
        <f t="shared" si="5"/>
        <v>-90.27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8">
        <f t="shared" si="1"/>
        <v>16.001000000000001</v>
      </c>
      <c r="AJ40" s="7">
        <f t="shared" si="6"/>
        <v>-90.248949353789314</v>
      </c>
      <c r="AK40" s="7">
        <f t="shared" si="6"/>
        <v>2.7425270352846916E-2</v>
      </c>
      <c r="AL40" s="7">
        <f t="shared" si="6"/>
        <v>0.87422909688999795</v>
      </c>
      <c r="AM40" s="7">
        <f t="shared" si="6"/>
        <v>7.4864592324564078E-2</v>
      </c>
      <c r="AN40" s="8">
        <f t="shared" si="3"/>
        <v>182.88821728651428</v>
      </c>
      <c r="AO40" s="8">
        <f t="shared" si="4"/>
        <v>238.42204200330562</v>
      </c>
      <c r="AP40" s="6">
        <f t="shared" si="5"/>
        <v>-90.27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1"/>
        <v>-9.66</v>
      </c>
      <c r="AJ41" s="7">
        <f t="shared" ref="AJ41:AM48" si="7">V41</f>
        <v>-90.103880188740163</v>
      </c>
      <c r="AK41" s="7">
        <f t="shared" si="7"/>
        <v>3.3705940080820243E-2</v>
      </c>
      <c r="AL41" s="7">
        <f t="shared" si="7"/>
        <v>1.1918442400319487</v>
      </c>
      <c r="AM41" s="7">
        <f t="shared" si="7"/>
        <v>0.10296031781998838</v>
      </c>
      <c r="AN41" s="8">
        <f t="shared" si="3"/>
        <v>1445.9916089073488</v>
      </c>
      <c r="AO41" s="8">
        <f t="shared" si="4"/>
        <v>294.16125945047611</v>
      </c>
      <c r="AP41" s="6">
        <f t="shared" si="5"/>
        <v>-90.27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1"/>
        <v>-9.3299999999999983</v>
      </c>
      <c r="AJ42" s="7">
        <f t="shared" si="7"/>
        <v>-90.137561371169014</v>
      </c>
      <c r="AK42" s="7">
        <f t="shared" si="7"/>
        <v>2.8105355780702078E-2</v>
      </c>
      <c r="AL42" s="7">
        <f t="shared" si="7"/>
        <v>0.88579038941403254</v>
      </c>
      <c r="AM42" s="7">
        <f t="shared" si="7"/>
        <v>7.6085019089462927E-2</v>
      </c>
      <c r="AN42" s="8">
        <f t="shared" si="3"/>
        <v>1152.305433748113</v>
      </c>
      <c r="AO42" s="8">
        <f t="shared" si="4"/>
        <v>245.04936423896947</v>
      </c>
      <c r="AP42" s="6">
        <f t="shared" si="5"/>
        <v>-90.27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345</v>
      </c>
      <c r="AH43" s="1">
        <v>0.15</v>
      </c>
      <c r="AI43" s="1">
        <f t="shared" si="1"/>
        <v>-8.6699999999999982</v>
      </c>
      <c r="AJ43" s="7">
        <f t="shared" si="7"/>
        <v>-90.162775679015468</v>
      </c>
      <c r="AK43" s="7">
        <f t="shared" si="7"/>
        <v>4.6700798848120367E-2</v>
      </c>
      <c r="AL43" s="7">
        <f t="shared" si="7"/>
        <v>1.1302498320958994</v>
      </c>
      <c r="AM43" s="7">
        <f t="shared" si="7"/>
        <v>0.13950484985974615</v>
      </c>
      <c r="AN43" s="8">
        <f t="shared" si="3"/>
        <v>-6.749895801294592</v>
      </c>
      <c r="AO43" s="8">
        <f t="shared" si="4"/>
        <v>406.63075235547461</v>
      </c>
      <c r="AP43" s="6">
        <f t="shared" si="5"/>
        <v>-90.162000000000006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s="1" t="s">
        <v>102</v>
      </c>
      <c r="AH44" s="1">
        <v>0.15</v>
      </c>
      <c r="AI44" s="1">
        <f t="shared" si="1"/>
        <v>-8.34</v>
      </c>
      <c r="AJ44" s="7">
        <f t="shared" si="7"/>
        <v>-90.271538926620565</v>
      </c>
      <c r="AK44" s="7">
        <f t="shared" si="7"/>
        <v>5.9839609397609739E-2</v>
      </c>
      <c r="AL44" s="7">
        <f t="shared" si="7"/>
        <v>1.2904817694308943</v>
      </c>
      <c r="AM44" s="7">
        <f t="shared" si="7"/>
        <v>0.19515404464963723</v>
      </c>
      <c r="AN44" s="8">
        <f t="shared" si="3"/>
        <v>-13.366262226033321</v>
      </c>
      <c r="AO44" s="8">
        <f t="shared" si="4"/>
        <v>520.1298900024965</v>
      </c>
      <c r="AP44" s="6">
        <f t="shared" si="5"/>
        <v>-90.27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s="1" t="s">
        <v>345</v>
      </c>
      <c r="AH45" s="1">
        <v>0.15</v>
      </c>
      <c r="AI45" s="1">
        <f t="shared" si="1"/>
        <v>8.34</v>
      </c>
      <c r="AJ45" s="7">
        <f t="shared" si="7"/>
        <v>-90.131405448132313</v>
      </c>
      <c r="AK45" s="7">
        <f t="shared" si="7"/>
        <v>4.7427267211210586E-2</v>
      </c>
      <c r="AL45" s="7">
        <f t="shared" si="7"/>
        <v>1.1073621110029408</v>
      </c>
      <c r="AM45" s="7">
        <f t="shared" si="7"/>
        <v>0.13969574877436752</v>
      </c>
      <c r="AN45" s="8">
        <f t="shared" si="3"/>
        <v>266.34056301033661</v>
      </c>
      <c r="AO45" s="8">
        <f t="shared" si="4"/>
        <v>413.29919305321812</v>
      </c>
      <c r="AP45" s="6">
        <f t="shared" si="5"/>
        <v>-90.162000000000006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s="1" t="s">
        <v>102</v>
      </c>
      <c r="AH46" s="1">
        <v>0.15</v>
      </c>
      <c r="AI46" s="1">
        <f t="shared" si="1"/>
        <v>8.67</v>
      </c>
      <c r="AJ46" s="7">
        <f t="shared" si="7"/>
        <v>-90.133707810864493</v>
      </c>
      <c r="AK46" s="7">
        <f t="shared" si="7"/>
        <v>2.3512341717596929E-2</v>
      </c>
      <c r="AL46" s="7">
        <f t="shared" si="7"/>
        <v>0.85621395945431544</v>
      </c>
      <c r="AM46" s="7">
        <f t="shared" si="7"/>
        <v>6.3275166834099908E-2</v>
      </c>
      <c r="AN46" s="8">
        <f t="shared" si="3"/>
        <v>1185.8937996209741</v>
      </c>
      <c r="AO46" s="8">
        <f t="shared" si="4"/>
        <v>205.01142527584716</v>
      </c>
      <c r="AP46" s="6">
        <f t="shared" si="5"/>
        <v>-90.27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s="1" t="s">
        <v>102</v>
      </c>
      <c r="AH47" s="1">
        <v>0.15</v>
      </c>
      <c r="AI47" s="1">
        <f t="shared" si="1"/>
        <v>9.33</v>
      </c>
      <c r="AJ47" s="7">
        <f t="shared" si="7"/>
        <v>-90.097045492137497</v>
      </c>
      <c r="AK47" s="7">
        <f t="shared" si="7"/>
        <v>2.2733879017537394E-2</v>
      </c>
      <c r="AL47" s="7">
        <f t="shared" si="7"/>
        <v>0.87089225038853169</v>
      </c>
      <c r="AM47" s="7">
        <f t="shared" si="7"/>
        <v>6.1063102008810689E-2</v>
      </c>
      <c r="AN47" s="8">
        <f t="shared" si="3"/>
        <v>1505.6189685538345</v>
      </c>
      <c r="AO47" s="8">
        <f t="shared" si="4"/>
        <v>198.41198106540514</v>
      </c>
      <c r="AP47" s="6">
        <f t="shared" si="5"/>
        <v>-90.27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s="1" t="s">
        <v>102</v>
      </c>
      <c r="AH48" s="1">
        <v>0.15</v>
      </c>
      <c r="AI48" s="1">
        <f t="shared" si="1"/>
        <v>9.66</v>
      </c>
      <c r="AJ48" s="7">
        <f t="shared" si="7"/>
        <v>-90.103234668887993</v>
      </c>
      <c r="AK48" s="7">
        <f t="shared" si="7"/>
        <v>3.928924135461162E-2</v>
      </c>
      <c r="AL48" s="7">
        <f t="shared" si="7"/>
        <v>0.94859459187387951</v>
      </c>
      <c r="AM48" s="7">
        <f t="shared" si="7"/>
        <v>0.10838223645642769</v>
      </c>
      <c r="AN48" s="8">
        <f t="shared" si="3"/>
        <v>1451.622806628139</v>
      </c>
      <c r="AO48" s="8">
        <f t="shared" si="4"/>
        <v>342.91915244377697</v>
      </c>
      <c r="AP48" s="6">
        <f t="shared" si="5"/>
        <v>-90.27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:AI59" si="8">9.913-L50</f>
        <v>-9.66</v>
      </c>
      <c r="AJ50" s="11">
        <f t="shared" ref="AJ50:AM59" si="9">V50</f>
        <v>-90.12668681121751</v>
      </c>
      <c r="AK50" s="11">
        <f t="shared" si="9"/>
        <v>3.5222557555739505E-2</v>
      </c>
      <c r="AL50" s="11">
        <f t="shared" si="9"/>
        <v>1.0567857134457455</v>
      </c>
      <c r="AM50" s="11">
        <f t="shared" si="9"/>
        <v>0.10155048204644281</v>
      </c>
      <c r="AN50" s="12">
        <f t="shared" ref="AN50:AN59" si="10">(SIN(RADIANS(AP50/2))/SIN(RADIANS(AJ50/2))-1)*1000000</f>
        <v>1247.0988754673674</v>
      </c>
      <c r="AO50" s="12">
        <f t="shared" ref="AO50:AO59" si="11">(SIN(RADIANS(AP50/2))/SIN(RADIANS((AJ50+AK50)/2))-1)*1000000-AN50</f>
        <v>307.21992484616931</v>
      </c>
      <c r="AP50" s="13">
        <f t="shared" ref="AP50:AP59" si="12">VLOOKUP(AG50,$AH$1:$AI$4,2,FALSE)</f>
        <v>-90.27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si="8"/>
        <v>-9.3299999999999983</v>
      </c>
      <c r="AJ51" s="11">
        <f t="shared" si="9"/>
        <v>-90.156492561710067</v>
      </c>
      <c r="AK51" s="11">
        <f t="shared" si="9"/>
        <v>3.4985502006336849E-2</v>
      </c>
      <c r="AL51" s="11">
        <f t="shared" si="9"/>
        <v>1.0614576500370714</v>
      </c>
      <c r="AM51" s="11">
        <f t="shared" si="9"/>
        <v>0.10101763638937068</v>
      </c>
      <c r="AN51" s="12">
        <f t="shared" si="10"/>
        <v>987.34673409794914</v>
      </c>
      <c r="AO51" s="12">
        <f t="shared" si="11"/>
        <v>304.91347141636811</v>
      </c>
      <c r="AP51" s="13">
        <f t="shared" si="12"/>
        <v>-90.27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8"/>
        <v>-9</v>
      </c>
      <c r="AJ52" s="11">
        <f t="shared" si="9"/>
        <v>-90.136039165691443</v>
      </c>
      <c r="AK52" s="11">
        <f t="shared" si="9"/>
        <v>3.2116816282359843E-2</v>
      </c>
      <c r="AL52" s="11">
        <f t="shared" si="9"/>
        <v>1.2972534875538257</v>
      </c>
      <c r="AM52" s="11">
        <f t="shared" si="9"/>
        <v>0.10403888908298095</v>
      </c>
      <c r="AN52" s="12">
        <f t="shared" si="10"/>
        <v>1165.5728621531302</v>
      </c>
      <c r="AO52" s="12">
        <f t="shared" si="11"/>
        <v>280.05096112204706</v>
      </c>
      <c r="AP52" s="13">
        <f t="shared" si="12"/>
        <v>-90.27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8"/>
        <v>-8.6699999999999982</v>
      </c>
      <c r="AJ53" s="11">
        <f t="shared" si="9"/>
        <v>-90.192574153793117</v>
      </c>
      <c r="AK53" s="11">
        <f t="shared" si="9"/>
        <v>3.6000906901715812E-2</v>
      </c>
      <c r="AL53" s="11">
        <f t="shared" si="9"/>
        <v>1.0560110875185087</v>
      </c>
      <c r="AM53" s="11">
        <f t="shared" si="9"/>
        <v>0.10426651895075462</v>
      </c>
      <c r="AN53" s="12">
        <f t="shared" si="10"/>
        <v>673.17250837461984</v>
      </c>
      <c r="AO53" s="12">
        <f t="shared" si="11"/>
        <v>313.47134264780857</v>
      </c>
      <c r="AP53" s="13">
        <f t="shared" si="12"/>
        <v>-90.27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8"/>
        <v>-8.34</v>
      </c>
      <c r="AJ54" s="11">
        <f t="shared" si="9"/>
        <v>-90.173244458617575</v>
      </c>
      <c r="AK54" s="11">
        <f t="shared" si="9"/>
        <v>3.6528080451818122E-2</v>
      </c>
      <c r="AL54" s="11">
        <f t="shared" si="9"/>
        <v>1.1015940128971791</v>
      </c>
      <c r="AM54" s="11">
        <f t="shared" si="9"/>
        <v>0.10777138322699983</v>
      </c>
      <c r="AN54" s="12">
        <f t="shared" si="10"/>
        <v>841.44561711751999</v>
      </c>
      <c r="AO54" s="12">
        <f t="shared" si="11"/>
        <v>318.22464683006751</v>
      </c>
      <c r="AP54" s="13">
        <f t="shared" si="12"/>
        <v>-90.27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8"/>
        <v>8.34</v>
      </c>
      <c r="AJ55" s="11">
        <f t="shared" si="9"/>
        <v>-90.155187339507336</v>
      </c>
      <c r="AK55" s="11">
        <f t="shared" si="9"/>
        <v>2.9139703053132845E-2</v>
      </c>
      <c r="AL55" s="11">
        <f t="shared" si="9"/>
        <v>0.8930406335159603</v>
      </c>
      <c r="AM55" s="11">
        <f t="shared" si="9"/>
        <v>7.9193713977444277E-2</v>
      </c>
      <c r="AN55" s="12">
        <f t="shared" si="10"/>
        <v>998.71728826128606</v>
      </c>
      <c r="AO55" s="12">
        <f t="shared" si="11"/>
        <v>253.95410703787911</v>
      </c>
      <c r="AP55" s="13">
        <f t="shared" si="12"/>
        <v>-90.27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8"/>
        <v>8.67</v>
      </c>
      <c r="AJ56" s="11">
        <f t="shared" si="9"/>
        <v>-90.165388134597364</v>
      </c>
      <c r="AK56" s="11">
        <f t="shared" si="9"/>
        <v>2.3795204958117471E-2</v>
      </c>
      <c r="AL56" s="11">
        <f t="shared" si="9"/>
        <v>1.0112038551428504</v>
      </c>
      <c r="AM56" s="11">
        <f t="shared" si="9"/>
        <v>6.7187779277028695E-2</v>
      </c>
      <c r="AN56" s="12">
        <f t="shared" si="10"/>
        <v>909.86253206892798</v>
      </c>
      <c r="AO56" s="12">
        <f t="shared" si="11"/>
        <v>207.30669378821176</v>
      </c>
      <c r="AP56" s="13">
        <f t="shared" si="12"/>
        <v>-90.27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8"/>
        <v>9</v>
      </c>
      <c r="AJ57" s="11">
        <f t="shared" si="9"/>
        <v>-90.052002118180781</v>
      </c>
      <c r="AK57" s="11">
        <f t="shared" si="9"/>
        <v>2.7632540585509062E-2</v>
      </c>
      <c r="AL57" s="11">
        <f t="shared" si="9"/>
        <v>0.87774798557169098</v>
      </c>
      <c r="AM57" s="11">
        <f t="shared" si="9"/>
        <v>7.4798949910127463E-2</v>
      </c>
      <c r="AN57" s="12">
        <f t="shared" si="10"/>
        <v>1898.8538675288603</v>
      </c>
      <c r="AO57" s="12">
        <f t="shared" si="11"/>
        <v>241.46542721759101</v>
      </c>
      <c r="AP57" s="13">
        <f t="shared" si="12"/>
        <v>-90.27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8"/>
        <v>9.33</v>
      </c>
      <c r="AJ58" s="11">
        <f t="shared" si="9"/>
        <v>-90.020512045201357</v>
      </c>
      <c r="AK58" s="11">
        <f t="shared" si="9"/>
        <v>2.0444138363585912E-2</v>
      </c>
      <c r="AL58" s="11">
        <f t="shared" si="9"/>
        <v>0.8678932420277905</v>
      </c>
      <c r="AM58" s="11">
        <f t="shared" si="9"/>
        <v>5.5040286907441435E-2</v>
      </c>
      <c r="AN58" s="12">
        <f t="shared" si="10"/>
        <v>2174.0420226170622</v>
      </c>
      <c r="AO58" s="12">
        <f t="shared" si="11"/>
        <v>178.78046943731169</v>
      </c>
      <c r="AP58" s="13">
        <f t="shared" si="12"/>
        <v>-90.27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8"/>
        <v>9.66</v>
      </c>
      <c r="AJ59" s="11">
        <f t="shared" si="9"/>
        <v>-90.082857088338116</v>
      </c>
      <c r="AK59" s="11">
        <f t="shared" si="9"/>
        <v>3.0391988820305197E-2</v>
      </c>
      <c r="AL59" s="11">
        <f t="shared" si="9"/>
        <v>1.1068648886059167</v>
      </c>
      <c r="AM59" s="11">
        <f t="shared" si="9"/>
        <v>8.9094878219529494E-2</v>
      </c>
      <c r="AN59" s="12">
        <f t="shared" si="10"/>
        <v>1629.4356981292335</v>
      </c>
      <c r="AO59" s="12">
        <f t="shared" si="11"/>
        <v>265.37391994119207</v>
      </c>
      <c r="AP59" s="13">
        <f t="shared" si="12"/>
        <v>-90.27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:AI68" si="13">9.913-L61</f>
        <v>0</v>
      </c>
      <c r="AJ61" s="16">
        <f t="shared" ref="AJ61:AM68" si="14">V61</f>
        <v>-90.166731388155156</v>
      </c>
      <c r="AK61" s="16">
        <f t="shared" si="14"/>
        <v>6.4049235870200921E-2</v>
      </c>
      <c r="AL61" s="16">
        <f t="shared" si="14"/>
        <v>1.4430589330355321</v>
      </c>
      <c r="AM61" s="16">
        <f t="shared" si="14"/>
        <v>0.22747171509805711</v>
      </c>
      <c r="AN61" s="17">
        <f t="shared" ref="AN61:AN68" si="15">(SIN(RADIANS(AP61/2))/SIN(RADIANS(AJ61/2))-1)*1000000</f>
        <v>-1007.5220214033064</v>
      </c>
      <c r="AO61" s="17">
        <f t="shared" ref="AO61:AO68" si="16">(SIN(RADIANS(AP61/2))/SIN(RADIANS((AJ61+AK61)/2))-1)*1000000-AN61</f>
        <v>557.21602360081499</v>
      </c>
      <c r="AP61" s="18">
        <f>VLOOKUP(AG61,$AP$1:$AQ$4,2,FALSE)</f>
        <v>-90.051000000000002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si="13"/>
        <v>0</v>
      </c>
      <c r="AJ62" s="16">
        <f t="shared" si="14"/>
        <v>-90.178009653651102</v>
      </c>
      <c r="AK62" s="16">
        <f t="shared" si="14"/>
        <v>7.8279501601587156E-2</v>
      </c>
      <c r="AL62" s="16">
        <f t="shared" si="14"/>
        <v>1.5090037306284521</v>
      </c>
      <c r="AM62" s="16">
        <f t="shared" si="14"/>
        <v>0.29911081406389894</v>
      </c>
      <c r="AN62" s="17">
        <f t="shared" si="15"/>
        <v>-1105.5441319535175</v>
      </c>
      <c r="AO62" s="17">
        <f t="shared" si="16"/>
        <v>680.94248288175231</v>
      </c>
      <c r="AP62" s="18">
        <f t="shared" ref="AP62:AP68" si="17">VLOOKUP(AG62,$AP$1:$AQ$4,2,FALSE)</f>
        <v>-90.051000000000002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13"/>
        <v>0</v>
      </c>
      <c r="AJ63" s="16">
        <f t="shared" si="14"/>
        <v>-90.239922527677237</v>
      </c>
      <c r="AK63" s="16">
        <f t="shared" si="14"/>
        <v>3.3249943436762207E-2</v>
      </c>
      <c r="AL63" s="16">
        <f t="shared" si="14"/>
        <v>0.98619304073232705</v>
      </c>
      <c r="AM63" s="16">
        <f t="shared" si="14"/>
        <v>9.4177239466030141E-2</v>
      </c>
      <c r="AN63" s="17">
        <f t="shared" si="15"/>
        <v>-1643.1291177027019</v>
      </c>
      <c r="AO63" s="17">
        <f t="shared" si="16"/>
        <v>288.59864889818618</v>
      </c>
      <c r="AP63" s="18">
        <f t="shared" si="17"/>
        <v>-90.051000000000002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13"/>
        <v>0</v>
      </c>
      <c r="AJ64" s="16">
        <f t="shared" si="14"/>
        <v>-90.191564132044604</v>
      </c>
      <c r="AK64" s="16">
        <f t="shared" si="14"/>
        <v>4.9689666544798922E-2</v>
      </c>
      <c r="AL64" s="16">
        <f t="shared" si="14"/>
        <v>1.343226749347902</v>
      </c>
      <c r="AM64" s="16">
        <f t="shared" si="14"/>
        <v>0.16574436858583119</v>
      </c>
      <c r="AN64" s="17">
        <f t="shared" si="15"/>
        <v>-1223.3111070442114</v>
      </c>
      <c r="AO64" s="17">
        <f t="shared" si="16"/>
        <v>431.92868113683937</v>
      </c>
      <c r="AP64" s="18">
        <f t="shared" si="17"/>
        <v>-90.051000000000002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13"/>
        <v>0</v>
      </c>
      <c r="AJ65" s="16">
        <f t="shared" si="14"/>
        <v>-90.19796585003165</v>
      </c>
      <c r="AK65" s="16">
        <f t="shared" si="14"/>
        <v>3.6436034323099525E-2</v>
      </c>
      <c r="AL65" s="16">
        <f t="shared" si="14"/>
        <v>0.98655054703216116</v>
      </c>
      <c r="AM65" s="16">
        <f t="shared" si="14"/>
        <v>0.10551147077658672</v>
      </c>
      <c r="AN65" s="17">
        <f t="shared" si="15"/>
        <v>-1278.9173973026814</v>
      </c>
      <c r="AO65" s="17">
        <f t="shared" si="16"/>
        <v>316.61323335407951</v>
      </c>
      <c r="AP65" s="18">
        <f t="shared" si="17"/>
        <v>-90.051000000000002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13"/>
        <v>0</v>
      </c>
      <c r="AJ66" s="16">
        <f t="shared" si="14"/>
        <v>-90.177786912695055</v>
      </c>
      <c r="AK66" s="16">
        <f t="shared" si="14"/>
        <v>3.99435170610263E-2</v>
      </c>
      <c r="AL66" s="16">
        <f t="shared" si="14"/>
        <v>0.95900663543311027</v>
      </c>
      <c r="AM66" s="16">
        <f t="shared" si="14"/>
        <v>0.11493084043793947</v>
      </c>
      <c r="AN66" s="17">
        <f t="shared" si="15"/>
        <v>-1103.6085167395181</v>
      </c>
      <c r="AO66" s="17">
        <f t="shared" si="16"/>
        <v>347.29089154961196</v>
      </c>
      <c r="AP66" s="18">
        <f t="shared" si="17"/>
        <v>-90.051000000000002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13"/>
        <v>0</v>
      </c>
      <c r="AJ67" s="16">
        <f t="shared" si="14"/>
        <v>-90.183002620018044</v>
      </c>
      <c r="AK67" s="16">
        <f t="shared" si="14"/>
        <v>3.3091643684589632E-2</v>
      </c>
      <c r="AL67" s="16">
        <f t="shared" si="14"/>
        <v>1.018857858518984</v>
      </c>
      <c r="AM67" s="16">
        <f t="shared" si="14"/>
        <v>9.7907434179414221E-2</v>
      </c>
      <c r="AN67" s="17">
        <f t="shared" si="15"/>
        <v>-1148.9299677852616</v>
      </c>
      <c r="AO67" s="17">
        <f t="shared" si="16"/>
        <v>287.65190946355995</v>
      </c>
      <c r="AP67" s="18">
        <f t="shared" si="17"/>
        <v>-90.051000000000002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13"/>
        <v>0</v>
      </c>
      <c r="AJ68" s="16">
        <f t="shared" si="14"/>
        <v>-90.117429433468288</v>
      </c>
      <c r="AK68" s="16">
        <f t="shared" si="14"/>
        <v>3.8725215207888186E-2</v>
      </c>
      <c r="AL68" s="16">
        <f t="shared" si="14"/>
        <v>1.1348856630813497</v>
      </c>
      <c r="AM68" s="16">
        <f t="shared" si="14"/>
        <v>0.11798804228913934</v>
      </c>
      <c r="AN68" s="17">
        <f t="shared" si="15"/>
        <v>-578.68725490139991</v>
      </c>
      <c r="AO68" s="17">
        <f t="shared" si="16"/>
        <v>337.22499139099409</v>
      </c>
      <c r="AP68" s="18">
        <f t="shared" si="17"/>
        <v>-90.051000000000002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:AI90" si="18">9.913-L70</f>
        <v>-16</v>
      </c>
      <c r="AJ70" s="25">
        <f t="shared" ref="AJ70:AM85" si="19">V70</f>
        <v>-90.209692452750431</v>
      </c>
      <c r="AK70" s="25">
        <f t="shared" si="19"/>
        <v>2.8172272509677836E-2</v>
      </c>
      <c r="AL70" s="25">
        <f t="shared" si="19"/>
        <v>0.85694576992740212</v>
      </c>
      <c r="AM70" s="25">
        <f t="shared" si="19"/>
        <v>7.8037243798564887E-2</v>
      </c>
      <c r="AN70" s="26">
        <f t="shared" ref="AN70:AN90" si="20">(SIN(RADIANS(AP70/2))/SIN(RADIANS(AJ70/2))-1)*1000000</f>
        <v>246.09700122879553</v>
      </c>
      <c r="AO70" s="26">
        <f t="shared" ref="AO70:AO90" si="21">(SIN(RADIANS(AP70/2))/SIN(RADIANS((AJ70+AK70)/2))-1)*1000000-AN70</f>
        <v>245.10188651905014</v>
      </c>
      <c r="AP70" s="27">
        <f>VLOOKUP(AG70,$AL$1:$AM$6,2,FALSE)</f>
        <v>-90.238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si="18"/>
        <v>-12</v>
      </c>
      <c r="AJ71" s="25">
        <f t="shared" si="19"/>
        <v>-90.057998272748804</v>
      </c>
      <c r="AK71" s="25">
        <f t="shared" si="19"/>
        <v>2.919139532759308E-2</v>
      </c>
      <c r="AL71" s="25">
        <f t="shared" si="19"/>
        <v>0.91342758939840585</v>
      </c>
      <c r="AM71" s="25">
        <f t="shared" si="19"/>
        <v>7.9514683692692198E-2</v>
      </c>
      <c r="AN71" s="26">
        <f t="shared" si="20"/>
        <v>1567.9877640075724</v>
      </c>
      <c r="AO71" s="26">
        <f t="shared" si="21"/>
        <v>254.98166715376396</v>
      </c>
      <c r="AP71" s="27">
        <f t="shared" ref="AP71:AP90" si="22">VLOOKUP(AG71,$AL$1:$AM$6,2,FALSE)</f>
        <v>-90.238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8"/>
        <v>-8</v>
      </c>
      <c r="AJ72" s="25">
        <f t="shared" si="19"/>
        <v>-90.142157244916106</v>
      </c>
      <c r="AK72" s="25">
        <f t="shared" si="19"/>
        <v>3.1751197635849118E-2</v>
      </c>
      <c r="AL72" s="25">
        <f t="shared" si="19"/>
        <v>0.95275462623224361</v>
      </c>
      <c r="AM72" s="25">
        <f t="shared" si="19"/>
        <v>8.9224562219986342E-2</v>
      </c>
      <c r="AN72" s="26">
        <f t="shared" si="20"/>
        <v>833.96335555718792</v>
      </c>
      <c r="AO72" s="26">
        <f t="shared" si="21"/>
        <v>276.74027031054925</v>
      </c>
      <c r="AP72" s="27">
        <f t="shared" si="22"/>
        <v>-90.238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8"/>
        <v>-4</v>
      </c>
      <c r="AJ73" s="25">
        <f t="shared" si="19"/>
        <v>-90.304527056986728</v>
      </c>
      <c r="AK73" s="25">
        <f t="shared" si="19"/>
        <v>5.2997198826763917E-2</v>
      </c>
      <c r="AL73" s="25">
        <f t="shared" si="19"/>
        <v>1.3940813372639351</v>
      </c>
      <c r="AM73" s="25">
        <f t="shared" si="19"/>
        <v>0.18496262180772172</v>
      </c>
      <c r="AN73" s="26">
        <f t="shared" si="20"/>
        <v>-2403.2711846626585</v>
      </c>
      <c r="AO73" s="26">
        <f t="shared" si="21"/>
        <v>459.24859617241214</v>
      </c>
      <c r="AP73" s="27">
        <f t="shared" si="22"/>
        <v>-90.028000000000006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8"/>
        <v>0</v>
      </c>
      <c r="AJ74" s="25">
        <f t="shared" si="19"/>
        <v>-90.117429433468288</v>
      </c>
      <c r="AK74" s="25">
        <f t="shared" si="19"/>
        <v>3.8725215207888186E-2</v>
      </c>
      <c r="AL74" s="25">
        <f t="shared" si="19"/>
        <v>1.1348856630813497</v>
      </c>
      <c r="AM74" s="25">
        <f t="shared" si="19"/>
        <v>0.11798804228913934</v>
      </c>
      <c r="AN74" s="26">
        <f t="shared" si="20"/>
        <v>-779.12562341997398</v>
      </c>
      <c r="AO74" s="26">
        <f t="shared" si="21"/>
        <v>337.15735942607688</v>
      </c>
      <c r="AP74" s="27">
        <f t="shared" si="22"/>
        <v>-90.028000000000006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8"/>
        <v>4</v>
      </c>
      <c r="AJ75" s="25">
        <f t="shared" si="19"/>
        <v>-90.203914595287856</v>
      </c>
      <c r="AK75" s="25">
        <f t="shared" si="19"/>
        <v>2.9671838027535008E-2</v>
      </c>
      <c r="AL75" s="25">
        <f t="shared" si="19"/>
        <v>1.0112422100570075</v>
      </c>
      <c r="AM75" s="25">
        <f t="shared" si="19"/>
        <v>8.6671400331433307E-2</v>
      </c>
      <c r="AN75" s="26">
        <f t="shared" si="20"/>
        <v>-1530.8683274997127</v>
      </c>
      <c r="AO75" s="26">
        <f t="shared" si="21"/>
        <v>257.72070949514614</v>
      </c>
      <c r="AP75" s="27">
        <f t="shared" si="22"/>
        <v>-90.028000000000006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8"/>
        <v>8</v>
      </c>
      <c r="AJ76" s="25">
        <f t="shared" si="19"/>
        <v>-90.049562970587289</v>
      </c>
      <c r="AK76" s="25">
        <f t="shared" si="19"/>
        <v>3.7628932019878505E-2</v>
      </c>
      <c r="AL76" s="25">
        <f t="shared" si="19"/>
        <v>1.068544397977635</v>
      </c>
      <c r="AM76" s="25">
        <f t="shared" si="19"/>
        <v>0.11061802175236772</v>
      </c>
      <c r="AN76" s="26">
        <f t="shared" si="20"/>
        <v>1641.648621658831</v>
      </c>
      <c r="AO76" s="26">
        <f t="shared" si="21"/>
        <v>328.79094326010454</v>
      </c>
      <c r="AP76" s="27">
        <f t="shared" si="22"/>
        <v>-90.238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6">
        <f t="shared" si="18"/>
        <v>12.001000000000001</v>
      </c>
      <c r="AJ77" s="25">
        <f t="shared" si="19"/>
        <v>-90.167489873884151</v>
      </c>
      <c r="AK77" s="25">
        <f t="shared" si="19"/>
        <v>1.8963326209538254E-2</v>
      </c>
      <c r="AL77" s="25">
        <f t="shared" si="19"/>
        <v>0.79806087362859413</v>
      </c>
      <c r="AM77" s="25">
        <f t="shared" si="19"/>
        <v>5.0488006046333016E-2</v>
      </c>
      <c r="AN77" s="26">
        <f t="shared" si="20"/>
        <v>613.33148107123316</v>
      </c>
      <c r="AO77" s="26">
        <f t="shared" si="21"/>
        <v>165.14534173972527</v>
      </c>
      <c r="AP77" s="27">
        <f t="shared" si="22"/>
        <v>-90.238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6">
        <f t="shared" si="18"/>
        <v>16.001000000000001</v>
      </c>
      <c r="AJ78" s="25">
        <f t="shared" si="19"/>
        <v>-90.184206886217964</v>
      </c>
      <c r="AK78" s="25">
        <f t="shared" si="19"/>
        <v>2.717929881677434E-2</v>
      </c>
      <c r="AL78" s="25">
        <f t="shared" si="19"/>
        <v>0.90278034865272461</v>
      </c>
      <c r="AM78" s="25">
        <f t="shared" si="19"/>
        <v>7.5317914566383634E-2</v>
      </c>
      <c r="AN78" s="26">
        <f t="shared" si="20"/>
        <v>467.81645859317325</v>
      </c>
      <c r="AO78" s="26">
        <f t="shared" si="21"/>
        <v>236.61748862924264</v>
      </c>
      <c r="AP78" s="27">
        <f t="shared" si="22"/>
        <v>-90.238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si="18"/>
        <v>-6</v>
      </c>
      <c r="AJ79" s="25">
        <f t="shared" si="19"/>
        <v>-90.248330293239462</v>
      </c>
      <c r="AK79" s="25">
        <f t="shared" si="19"/>
        <v>4.5062682387527177E-2</v>
      </c>
      <c r="AL79" s="25">
        <f t="shared" si="19"/>
        <v>1.0192961057846277</v>
      </c>
      <c r="AM79" s="25">
        <f t="shared" si="19"/>
        <v>0.13409590113479844</v>
      </c>
      <c r="AN79" s="26">
        <f t="shared" si="20"/>
        <v>-1916.2763067317455</v>
      </c>
      <c r="AO79" s="26">
        <f t="shared" si="21"/>
        <v>391.02536012503015</v>
      </c>
      <c r="AP79" s="27">
        <f t="shared" si="22"/>
        <v>-90.028000000000006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8"/>
        <v>-2</v>
      </c>
      <c r="AJ80" s="25">
        <f t="shared" si="19"/>
        <v>-90.323384048116253</v>
      </c>
      <c r="AK80" s="25">
        <f t="shared" si="19"/>
        <v>4.9802056971031176E-2</v>
      </c>
      <c r="AL80" s="25">
        <f t="shared" si="19"/>
        <v>0.8318175854480041</v>
      </c>
      <c r="AM80" s="25">
        <f t="shared" si="19"/>
        <v>0.13984751937300335</v>
      </c>
      <c r="AN80" s="26">
        <f t="shared" si="20"/>
        <v>-2566.5235549798826</v>
      </c>
      <c r="AO80" s="26">
        <f t="shared" si="21"/>
        <v>431.33035263343027</v>
      </c>
      <c r="AP80" s="27">
        <f t="shared" si="22"/>
        <v>-90.028000000000006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8"/>
        <v>2</v>
      </c>
      <c r="AJ81" s="25">
        <f t="shared" si="19"/>
        <v>-90.276933084522909</v>
      </c>
      <c r="AK81" s="25">
        <f t="shared" si="19"/>
        <v>3.7510066379991651E-2</v>
      </c>
      <c r="AL81" s="25">
        <f t="shared" si="19"/>
        <v>1.0208415221131564</v>
      </c>
      <c r="AM81" s="25">
        <f t="shared" si="19"/>
        <v>0.11253066038928927</v>
      </c>
      <c r="AN81" s="26">
        <f t="shared" si="20"/>
        <v>-2164.2342890720865</v>
      </c>
      <c r="AO81" s="26">
        <f t="shared" si="21"/>
        <v>325.21313588496059</v>
      </c>
      <c r="AP81" s="27">
        <f t="shared" si="22"/>
        <v>-90.028000000000006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8"/>
        <v>6</v>
      </c>
      <c r="AJ82" s="25">
        <f t="shared" si="19"/>
        <v>-90.096913984316032</v>
      </c>
      <c r="AK82" s="25">
        <f t="shared" si="19"/>
        <v>4.2968842993221894E-2</v>
      </c>
      <c r="AL82" s="25">
        <f t="shared" si="19"/>
        <v>0.96162075156204507</v>
      </c>
      <c r="AM82" s="25">
        <f t="shared" si="19"/>
        <v>0.12304021370924534</v>
      </c>
      <c r="AN82" s="26">
        <f t="shared" si="20"/>
        <v>-600.5523918072297</v>
      </c>
      <c r="AO82" s="26">
        <f t="shared" si="21"/>
        <v>374.32576474516475</v>
      </c>
      <c r="AP82" s="27">
        <f t="shared" si="22"/>
        <v>-90.028000000000006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8"/>
        <v>-5</v>
      </c>
      <c r="AJ83" s="25">
        <f t="shared" si="19"/>
        <v>-90.23357028071355</v>
      </c>
      <c r="AK83" s="25">
        <f t="shared" si="19"/>
        <v>3.4668512111494923E-2</v>
      </c>
      <c r="AL83" s="25">
        <f t="shared" si="19"/>
        <v>0.97473023719696594</v>
      </c>
      <c r="AM83" s="25">
        <f t="shared" si="19"/>
        <v>0.10025822558071137</v>
      </c>
      <c r="AN83" s="26">
        <f t="shared" si="20"/>
        <v>-1788.2490180380905</v>
      </c>
      <c r="AO83" s="26">
        <f t="shared" si="21"/>
        <v>300.9065664543175</v>
      </c>
      <c r="AP83" s="27">
        <f t="shared" si="22"/>
        <v>-90.028000000000006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8"/>
        <v>-3</v>
      </c>
      <c r="AJ84" s="25">
        <f t="shared" si="19"/>
        <v>-90.236609660598376</v>
      </c>
      <c r="AK84" s="25">
        <f t="shared" si="19"/>
        <v>5.7572402640161176E-2</v>
      </c>
      <c r="AL84" s="25">
        <f t="shared" si="19"/>
        <v>1.1814286963889258</v>
      </c>
      <c r="AM84" s="25">
        <f t="shared" si="19"/>
        <v>0.18562224720685311</v>
      </c>
      <c r="AN84" s="26">
        <f t="shared" si="20"/>
        <v>-1814.616420184434</v>
      </c>
      <c r="AO84" s="26">
        <f t="shared" si="21"/>
        <v>499.81165570223152</v>
      </c>
      <c r="AP84" s="27">
        <f t="shared" si="22"/>
        <v>-90.028000000000006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8"/>
        <v>-1</v>
      </c>
      <c r="AJ85" s="25">
        <f t="shared" si="19"/>
        <v>-90.180291018544793</v>
      </c>
      <c r="AK85" s="25">
        <f t="shared" si="19"/>
        <v>4.1905407757089001E-2</v>
      </c>
      <c r="AL85" s="25">
        <f t="shared" si="19"/>
        <v>1.0045662731169125</v>
      </c>
      <c r="AM85" s="25">
        <f t="shared" si="19"/>
        <v>0.12267590803138177</v>
      </c>
      <c r="AN85" s="26">
        <f t="shared" si="20"/>
        <v>-1325.6972350658148</v>
      </c>
      <c r="AO85" s="26">
        <f t="shared" si="21"/>
        <v>364.26106557019284</v>
      </c>
      <c r="AP85" s="27">
        <f t="shared" si="22"/>
        <v>-90.028000000000006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8"/>
        <v>1</v>
      </c>
      <c r="AJ86" s="25">
        <f t="shared" ref="AJ86:AM90" si="23">V86</f>
        <v>-90.209341599933694</v>
      </c>
      <c r="AK86" s="25">
        <f t="shared" si="23"/>
        <v>3.1570815346049726E-2</v>
      </c>
      <c r="AL86" s="25">
        <f t="shared" si="23"/>
        <v>1.1581303418946995</v>
      </c>
      <c r="AM86" s="25">
        <f t="shared" si="23"/>
        <v>0.10070740930552745</v>
      </c>
      <c r="AN86" s="26">
        <f t="shared" si="20"/>
        <v>-1577.9840379542832</v>
      </c>
      <c r="AO86" s="26">
        <f t="shared" si="21"/>
        <v>274.18255329414455</v>
      </c>
      <c r="AP86" s="27">
        <f t="shared" si="22"/>
        <v>-90.028000000000006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8"/>
        <v>3</v>
      </c>
      <c r="AJ87" s="25">
        <f t="shared" si="23"/>
        <v>-90.166407626613648</v>
      </c>
      <c r="AK87" s="25">
        <f t="shared" si="23"/>
        <v>7.3573926351937199E-2</v>
      </c>
      <c r="AL87" s="25">
        <f t="shared" si="23"/>
        <v>1.2585245847296802</v>
      </c>
      <c r="AM87" s="25">
        <f t="shared" si="23"/>
        <v>0.24907544840240647</v>
      </c>
      <c r="AN87" s="26">
        <f t="shared" si="20"/>
        <v>-1205.0606334758074</v>
      </c>
      <c r="AO87" s="26">
        <f t="shared" si="21"/>
        <v>640.0358083175073</v>
      </c>
      <c r="AP87" s="27">
        <f t="shared" si="22"/>
        <v>-90.028000000000006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8"/>
        <v>5</v>
      </c>
      <c r="AJ88" s="25">
        <f t="shared" si="23"/>
        <v>-90.089543297794634</v>
      </c>
      <c r="AK88" s="25">
        <f t="shared" si="23"/>
        <v>4.9904015762488263E-2</v>
      </c>
      <c r="AL88" s="25">
        <f t="shared" si="23"/>
        <v>1.2467043049970929</v>
      </c>
      <c r="AM88" s="25">
        <f t="shared" si="23"/>
        <v>0.16580681599961505</v>
      </c>
      <c r="AN88" s="26">
        <f t="shared" si="20"/>
        <v>-536.37209790280417</v>
      </c>
      <c r="AO88" s="26">
        <f t="shared" si="21"/>
        <v>434.86528943414982</v>
      </c>
      <c r="AP88" s="27">
        <f t="shared" si="22"/>
        <v>-90.028000000000006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8"/>
        <v>-4</v>
      </c>
      <c r="AJ89" s="25">
        <f t="shared" si="23"/>
        <v>-90.217467674313951</v>
      </c>
      <c r="AK89" s="25">
        <f t="shared" si="23"/>
        <v>3.3476133828297679E-2</v>
      </c>
      <c r="AL89" s="25">
        <f t="shared" si="23"/>
        <v>0.88102727474635323</v>
      </c>
      <c r="AM89" s="25">
        <f t="shared" si="23"/>
        <v>9.345003885058939E-2</v>
      </c>
      <c r="AN89" s="26">
        <f t="shared" si="20"/>
        <v>-1648.5198044891015</v>
      </c>
      <c r="AO89" s="26">
        <f t="shared" si="21"/>
        <v>290.6751118975094</v>
      </c>
      <c r="AP89" s="27">
        <f t="shared" si="22"/>
        <v>-90.028000000000006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8"/>
        <v>0</v>
      </c>
      <c r="AJ90" s="25">
        <f t="shared" si="23"/>
        <v>-90.167239741085112</v>
      </c>
      <c r="AK90" s="25">
        <f t="shared" si="23"/>
        <v>4.7290200467485694E-2</v>
      </c>
      <c r="AL90" s="25">
        <f t="shared" si="23"/>
        <v>1.0950095990403357</v>
      </c>
      <c r="AM90" s="25">
        <f t="shared" si="23"/>
        <v>0.1454410683526883</v>
      </c>
      <c r="AN90" s="26">
        <f t="shared" si="20"/>
        <v>-1212.2923385202712</v>
      </c>
      <c r="AO90" s="26">
        <f t="shared" si="21"/>
        <v>411.2374812148546</v>
      </c>
      <c r="AP90" s="27">
        <f t="shared" si="22"/>
        <v>-90.028000000000006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2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2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2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2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2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2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2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 s="26">
        <f t="shared" ref="AN106:AN125" si="24">(SIN(RADIANS(AP106/2))/SIN(RADIANS(AJ106/2))-1)*1000000</f>
        <v>246.09700122879553</v>
      </c>
      <c r="AO106">
        <v>245.10188651905014</v>
      </c>
      <c r="AP106" s="27">
        <f>VLOOKUP(AG106,$AL$1:$AM$6,2,FALSE)</f>
        <v>-90.238</v>
      </c>
    </row>
    <row r="107" spans="1:42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 s="26">
        <f t="shared" si="24"/>
        <v>1567.9877640075724</v>
      </c>
      <c r="AO107">
        <v>254.98166715376396</v>
      </c>
      <c r="AP107" s="27">
        <f t="shared" ref="AP107:AP126" si="25">VLOOKUP(AG107,$AL$1:$AM$6,2,FALSE)</f>
        <v>-90.238</v>
      </c>
    </row>
    <row r="108" spans="1:42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s="24" t="s">
        <v>345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 s="26">
        <f t="shared" si="24"/>
        <v>-79.717204827800543</v>
      </c>
      <c r="AO108">
        <v>276.74027031054925</v>
      </c>
      <c r="AP108" s="27">
        <f t="shared" si="25"/>
        <v>-90.13300000000001</v>
      </c>
    </row>
    <row r="109" spans="1:42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 s="26">
        <f t="shared" si="24"/>
        <v>-1916.2763067317455</v>
      </c>
      <c r="AO109">
        <v>391.02536012503015</v>
      </c>
      <c r="AP109" s="27">
        <f t="shared" si="25"/>
        <v>-90.028000000000006</v>
      </c>
    </row>
    <row r="110" spans="1:42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 s="26">
        <f t="shared" si="24"/>
        <v>-1788.2490180380905</v>
      </c>
      <c r="AO110">
        <v>300.9065664543175</v>
      </c>
      <c r="AP110" s="27">
        <f t="shared" si="25"/>
        <v>-90.028000000000006</v>
      </c>
    </row>
    <row r="111" spans="1:42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 s="26">
        <f t="shared" si="24"/>
        <v>-2403.2711846626585</v>
      </c>
      <c r="AO111">
        <v>459.24859617241214</v>
      </c>
      <c r="AP111" s="27">
        <f t="shared" si="25"/>
        <v>-90.028000000000006</v>
      </c>
    </row>
    <row r="112" spans="1:42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 s="26">
        <f t="shared" si="24"/>
        <v>-1648.5198044891015</v>
      </c>
      <c r="AO112">
        <v>290.6751118975094</v>
      </c>
      <c r="AP112" s="27">
        <f t="shared" si="25"/>
        <v>-90.028000000000006</v>
      </c>
    </row>
    <row r="113" spans="1:42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 s="26">
        <f t="shared" si="24"/>
        <v>-1814.616420184434</v>
      </c>
      <c r="AO113">
        <v>499.81165570223152</v>
      </c>
      <c r="AP113" s="27">
        <f t="shared" si="25"/>
        <v>-90.028000000000006</v>
      </c>
    </row>
    <row r="114" spans="1:42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 s="26">
        <f t="shared" si="24"/>
        <v>-2566.5235549798826</v>
      </c>
      <c r="AO114">
        <v>431.33035263343027</v>
      </c>
      <c r="AP114" s="27">
        <f t="shared" si="25"/>
        <v>-90.028000000000006</v>
      </c>
    </row>
    <row r="115" spans="1:42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 s="26">
        <f t="shared" si="24"/>
        <v>-1325.6972350658148</v>
      </c>
      <c r="AO115">
        <v>364.26106557019284</v>
      </c>
      <c r="AP115" s="27">
        <f t="shared" si="25"/>
        <v>-90.028000000000006</v>
      </c>
    </row>
    <row r="116" spans="1:42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 s="26">
        <f t="shared" si="24"/>
        <v>-779.12562341997398</v>
      </c>
      <c r="AO116">
        <v>337.15735942607688</v>
      </c>
      <c r="AP116" s="27">
        <f t="shared" si="25"/>
        <v>-90.028000000000006</v>
      </c>
    </row>
    <row r="117" spans="1:42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 s="26">
        <f t="shared" si="24"/>
        <v>-1212.2923385202712</v>
      </c>
      <c r="AO117">
        <v>411.2374812148546</v>
      </c>
      <c r="AP117" s="27">
        <f t="shared" si="25"/>
        <v>-90.028000000000006</v>
      </c>
    </row>
    <row r="118" spans="1:42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 s="26">
        <f t="shared" si="24"/>
        <v>-1577.9840379542832</v>
      </c>
      <c r="AO118">
        <v>274.18255329414455</v>
      </c>
      <c r="AP118" s="27">
        <f t="shared" si="25"/>
        <v>-90.028000000000006</v>
      </c>
    </row>
    <row r="119" spans="1:42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 s="26">
        <f t="shared" si="24"/>
        <v>-2164.2342890720865</v>
      </c>
      <c r="AO119">
        <v>325.21313588496059</v>
      </c>
      <c r="AP119" s="27">
        <f t="shared" si="25"/>
        <v>-90.028000000000006</v>
      </c>
    </row>
    <row r="120" spans="1:42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 s="26">
        <f t="shared" si="24"/>
        <v>-1205.0606334758074</v>
      </c>
      <c r="AO120">
        <v>640.0358083175073</v>
      </c>
      <c r="AP120" s="27">
        <f t="shared" si="25"/>
        <v>-90.028000000000006</v>
      </c>
    </row>
    <row r="121" spans="1:42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 s="26">
        <f t="shared" si="24"/>
        <v>-1530.8683274997127</v>
      </c>
      <c r="AO121">
        <v>257.72070949514614</v>
      </c>
      <c r="AP121" s="27">
        <f t="shared" si="25"/>
        <v>-90.028000000000006</v>
      </c>
    </row>
    <row r="122" spans="1:42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 s="26">
        <f t="shared" si="24"/>
        <v>-536.37209790280417</v>
      </c>
      <c r="AO122">
        <v>434.86528943414982</v>
      </c>
      <c r="AP122" s="27">
        <f t="shared" si="25"/>
        <v>-90.028000000000006</v>
      </c>
    </row>
    <row r="123" spans="1:42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 s="26">
        <f t="shared" si="24"/>
        <v>-600.5523918072297</v>
      </c>
      <c r="AO123">
        <v>374.32576474516475</v>
      </c>
      <c r="AP123" s="27">
        <f t="shared" si="25"/>
        <v>-90.028000000000006</v>
      </c>
    </row>
    <row r="124" spans="1:42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s="24" t="s">
        <v>345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 s="26">
        <f t="shared" si="24"/>
        <v>727.23070987135156</v>
      </c>
      <c r="AO124">
        <v>328.79094326010454</v>
      </c>
      <c r="AP124" s="27">
        <f t="shared" si="25"/>
        <v>-90.13300000000001</v>
      </c>
    </row>
    <row r="125" spans="1:42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 s="3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 s="26">
        <f t="shared" si="24"/>
        <v>613.33148107123316</v>
      </c>
      <c r="AO125">
        <v>165.14534173972527</v>
      </c>
      <c r="AP125" s="27">
        <f t="shared" si="25"/>
        <v>-90.238</v>
      </c>
    </row>
    <row r="126" spans="1:42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 s="3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 s="26">
        <f t="shared" ref="AN126" si="26">(SIN(RADIANS(AP126/2))/SIN(RADIANS(AJ126/2))-1)*1000000</f>
        <v>467.81645859317325</v>
      </c>
      <c r="AO126">
        <v>236.61748862924264</v>
      </c>
      <c r="AP126" s="27">
        <f t="shared" si="25"/>
        <v>-90.238</v>
      </c>
    </row>
  </sheetData>
  <autoFilter ref="AG105:AP105">
    <sortState ref="AG106:AP126">
      <sortCondition ref="AI105:AI126"/>
    </sortState>
  </autoFilter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980014</vt:lpstr>
      <vt:lpstr>Work_a</vt:lpstr>
      <vt:lpstr>Work_b</vt:lpstr>
      <vt:lpstr>Strain_all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cp:lastPrinted>2013-10-31T12:28:49Z</cp:lastPrinted>
  <dcterms:created xsi:type="dcterms:W3CDTF">2013-09-26T11:48:39Z</dcterms:created>
  <dcterms:modified xsi:type="dcterms:W3CDTF">2013-11-15T17:27:37Z</dcterms:modified>
</cp:coreProperties>
</file>