
<file path=[Content_Types].xml><?xml version="1.0" encoding="utf-8"?>
<Types xmlns="http://schemas.openxmlformats.org/package/2006/content-types">
  <Default Extension="xml" ContentType="application/xml"/>
  <Default Extension="vml" ContentType="application/vnd.openxmlformats-officedocument.vmlDrawing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omments3.xml" ContentType="application/vnd.openxmlformats-officedocument.spreadsheetml.comments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omments4.xml" ContentType="application/vnd.openxmlformats-officedocument.spreadsheetml.comments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omments5.xml" ContentType="application/vnd.openxmlformats-officedocument.spreadsheetml.comments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6.xml" ContentType="application/vnd.openxmlformats-officedocument.drawing+xml"/>
  <Override PartName="/xl/charts/chart1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2624"/>
  <workbookPr showInkAnnotation="0" codeName="ThisWorkbook" autoCompressPictures="0"/>
  <bookViews>
    <workbookView xWindow="22300" yWindow="0" windowWidth="26880" windowHeight="21180" tabRatio="599" activeTab="1"/>
  </bookViews>
  <sheets>
    <sheet name="M_2.5" sheetId="11" r:id="rId1"/>
    <sheet name="M_5.0" sheetId="20" r:id="rId2"/>
    <sheet name="M_7.5" sheetId="15" r:id="rId3"/>
    <sheet name="M_10.0" sheetId="21" r:id="rId4"/>
    <sheet name="M_12.5" sheetId="16" r:id="rId5"/>
    <sheet name="All" sheetId="18" r:id="rId6"/>
    <sheet name="Error" sheetId="22" r:id="rId7"/>
    <sheet name="Sheet1" sheetId="23" r:id="rId8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T6" i="21" l="1"/>
  <c r="T7" i="21"/>
  <c r="T8" i="21"/>
  <c r="T9" i="21"/>
  <c r="T10" i="21"/>
  <c r="T11" i="21"/>
  <c r="T12" i="21"/>
  <c r="T13" i="21"/>
  <c r="T14" i="21"/>
  <c r="T15" i="21"/>
  <c r="T5" i="21"/>
  <c r="T5" i="15"/>
  <c r="T6" i="15"/>
  <c r="T7" i="15"/>
  <c r="T8" i="15"/>
  <c r="T9" i="15"/>
  <c r="T10" i="15"/>
  <c r="T11" i="15"/>
  <c r="T12" i="15"/>
  <c r="T13" i="15"/>
  <c r="T14" i="15"/>
  <c r="T15" i="15"/>
  <c r="T16" i="15"/>
  <c r="T4" i="15"/>
  <c r="T6" i="20"/>
  <c r="T7" i="20"/>
  <c r="T8" i="20"/>
  <c r="T9" i="20"/>
  <c r="T10" i="20"/>
  <c r="T11" i="20"/>
  <c r="T12" i="20"/>
  <c r="T13" i="20"/>
  <c r="T14" i="20"/>
  <c r="T15" i="20"/>
  <c r="T5" i="20"/>
  <c r="T5" i="11"/>
  <c r="T6" i="11"/>
  <c r="T7" i="11"/>
  <c r="T8" i="11"/>
  <c r="T9" i="11"/>
  <c r="T10" i="11"/>
  <c r="T11" i="11"/>
  <c r="T12" i="11"/>
  <c r="T13" i="11"/>
  <c r="T14" i="11"/>
  <c r="T15" i="11"/>
  <c r="T16" i="11"/>
  <c r="T4" i="11"/>
  <c r="E19" i="11"/>
  <c r="D37" i="11"/>
  <c r="G37" i="11"/>
  <c r="J37" i="11"/>
  <c r="Q37" i="11"/>
  <c r="F4" i="22"/>
  <c r="G4" i="22"/>
  <c r="D38" i="11"/>
  <c r="G38" i="11"/>
  <c r="J38" i="11"/>
  <c r="Q38" i="11"/>
  <c r="F5" i="22"/>
  <c r="G5" i="22"/>
  <c r="D39" i="11"/>
  <c r="G39" i="11"/>
  <c r="J39" i="11"/>
  <c r="Q39" i="11"/>
  <c r="F6" i="22"/>
  <c r="G6" i="22"/>
  <c r="D40" i="11"/>
  <c r="G40" i="11"/>
  <c r="J40" i="11"/>
  <c r="Q40" i="11"/>
  <c r="F7" i="22"/>
  <c r="G7" i="22"/>
  <c r="D41" i="11"/>
  <c r="G41" i="11"/>
  <c r="J41" i="11"/>
  <c r="Q41" i="11"/>
  <c r="F8" i="22"/>
  <c r="G8" i="22"/>
  <c r="D42" i="11"/>
  <c r="G42" i="11"/>
  <c r="J42" i="11"/>
  <c r="Q42" i="11"/>
  <c r="F9" i="22"/>
  <c r="G9" i="22"/>
  <c r="D43" i="11"/>
  <c r="G43" i="11"/>
  <c r="J43" i="11"/>
  <c r="Q43" i="11"/>
  <c r="F10" i="22"/>
  <c r="G10" i="22"/>
  <c r="D44" i="11"/>
  <c r="G44" i="11"/>
  <c r="J44" i="11"/>
  <c r="Q44" i="11"/>
  <c r="F11" i="22"/>
  <c r="G11" i="22"/>
  <c r="D45" i="11"/>
  <c r="G45" i="11"/>
  <c r="J45" i="11"/>
  <c r="Q45" i="11"/>
  <c r="F12" i="22"/>
  <c r="G12" i="22"/>
  <c r="D46" i="11"/>
  <c r="G46" i="11"/>
  <c r="J46" i="11"/>
  <c r="Q46" i="11"/>
  <c r="F13" i="22"/>
  <c r="G13" i="22"/>
  <c r="D47" i="11"/>
  <c r="G47" i="11"/>
  <c r="J47" i="11"/>
  <c r="Q47" i="11"/>
  <c r="F14" i="22"/>
  <c r="G14" i="22"/>
  <c r="D48" i="11"/>
  <c r="G48" i="11"/>
  <c r="J48" i="11"/>
  <c r="Q48" i="11"/>
  <c r="F15" i="22"/>
  <c r="G15" i="22"/>
  <c r="J37" i="20"/>
  <c r="D37" i="20"/>
  <c r="G37" i="20"/>
  <c r="Q37" i="20"/>
  <c r="F16" i="22"/>
  <c r="G16" i="22"/>
  <c r="J38" i="20"/>
  <c r="D38" i="20"/>
  <c r="G38" i="20"/>
  <c r="Q38" i="20"/>
  <c r="F17" i="22"/>
  <c r="G17" i="22"/>
  <c r="J39" i="20"/>
  <c r="D39" i="20"/>
  <c r="G39" i="20"/>
  <c r="Q39" i="20"/>
  <c r="F18" i="22"/>
  <c r="G18" i="22"/>
  <c r="J40" i="20"/>
  <c r="D40" i="20"/>
  <c r="G40" i="20"/>
  <c r="Q40" i="20"/>
  <c r="F19" i="22"/>
  <c r="G19" i="22"/>
  <c r="J41" i="20"/>
  <c r="D41" i="20"/>
  <c r="G41" i="20"/>
  <c r="Q41" i="20"/>
  <c r="F20" i="22"/>
  <c r="G20" i="22"/>
  <c r="J42" i="20"/>
  <c r="D42" i="20"/>
  <c r="G42" i="20"/>
  <c r="Q42" i="20"/>
  <c r="F21" i="22"/>
  <c r="G21" i="22"/>
  <c r="J43" i="20"/>
  <c r="D43" i="20"/>
  <c r="G43" i="20"/>
  <c r="Q43" i="20"/>
  <c r="F22" i="22"/>
  <c r="G22" i="22"/>
  <c r="J44" i="20"/>
  <c r="D44" i="20"/>
  <c r="G44" i="20"/>
  <c r="Q44" i="20"/>
  <c r="F23" i="22"/>
  <c r="G23" i="22"/>
  <c r="J45" i="20"/>
  <c r="D45" i="20"/>
  <c r="G45" i="20"/>
  <c r="Q45" i="20"/>
  <c r="F24" i="22"/>
  <c r="G24" i="22"/>
  <c r="J46" i="20"/>
  <c r="D46" i="20"/>
  <c r="G46" i="20"/>
  <c r="Q46" i="20"/>
  <c r="F25" i="22"/>
  <c r="G25" i="22"/>
  <c r="J47" i="20"/>
  <c r="D47" i="20"/>
  <c r="G47" i="20"/>
  <c r="Q47" i="20"/>
  <c r="F26" i="22"/>
  <c r="G26" i="22"/>
  <c r="D36" i="15"/>
  <c r="G36" i="15"/>
  <c r="J36" i="15"/>
  <c r="Q36" i="15"/>
  <c r="F27" i="22"/>
  <c r="G27" i="22"/>
  <c r="D37" i="15"/>
  <c r="G37" i="15"/>
  <c r="J37" i="15"/>
  <c r="Q37" i="15"/>
  <c r="F28" i="22"/>
  <c r="G28" i="22"/>
  <c r="D38" i="15"/>
  <c r="G38" i="15"/>
  <c r="J38" i="15"/>
  <c r="Q38" i="15"/>
  <c r="F29" i="22"/>
  <c r="G29" i="22"/>
  <c r="D39" i="15"/>
  <c r="G39" i="15"/>
  <c r="J39" i="15"/>
  <c r="Q39" i="15"/>
  <c r="F30" i="22"/>
  <c r="G30" i="22"/>
  <c r="D40" i="15"/>
  <c r="G40" i="15"/>
  <c r="J40" i="15"/>
  <c r="Q40" i="15"/>
  <c r="F31" i="22"/>
  <c r="G31" i="22"/>
  <c r="D41" i="15"/>
  <c r="G41" i="15"/>
  <c r="J41" i="15"/>
  <c r="Q41" i="15"/>
  <c r="F32" i="22"/>
  <c r="G32" i="22"/>
  <c r="D42" i="15"/>
  <c r="G42" i="15"/>
  <c r="J42" i="15"/>
  <c r="Q42" i="15"/>
  <c r="F33" i="22"/>
  <c r="G33" i="22"/>
  <c r="D43" i="15"/>
  <c r="G43" i="15"/>
  <c r="J43" i="15"/>
  <c r="Q43" i="15"/>
  <c r="F34" i="22"/>
  <c r="G34" i="22"/>
  <c r="D44" i="15"/>
  <c r="G44" i="15"/>
  <c r="J44" i="15"/>
  <c r="Q44" i="15"/>
  <c r="F35" i="22"/>
  <c r="G35" i="22"/>
  <c r="D45" i="15"/>
  <c r="G45" i="15"/>
  <c r="J45" i="15"/>
  <c r="Q45" i="15"/>
  <c r="F36" i="22"/>
  <c r="G36" i="22"/>
  <c r="D46" i="15"/>
  <c r="G46" i="15"/>
  <c r="J46" i="15"/>
  <c r="Q46" i="15"/>
  <c r="F37" i="22"/>
  <c r="G37" i="22"/>
  <c r="D47" i="15"/>
  <c r="G47" i="15"/>
  <c r="J47" i="15"/>
  <c r="Q47" i="15"/>
  <c r="F38" i="22"/>
  <c r="G38" i="22"/>
  <c r="D48" i="15"/>
  <c r="G48" i="15"/>
  <c r="J48" i="15"/>
  <c r="Q48" i="15"/>
  <c r="F39" i="22"/>
  <c r="G39" i="22"/>
  <c r="G37" i="21"/>
  <c r="J37" i="21"/>
  <c r="D37" i="21"/>
  <c r="Q37" i="21"/>
  <c r="F40" i="22"/>
  <c r="G40" i="22"/>
  <c r="G38" i="21"/>
  <c r="J38" i="21"/>
  <c r="D38" i="21"/>
  <c r="Q38" i="21"/>
  <c r="F41" i="22"/>
  <c r="G41" i="22"/>
  <c r="G39" i="21"/>
  <c r="J39" i="21"/>
  <c r="D39" i="21"/>
  <c r="Q39" i="21"/>
  <c r="F42" i="22"/>
  <c r="G42" i="22"/>
  <c r="G40" i="21"/>
  <c r="J40" i="21"/>
  <c r="D40" i="21"/>
  <c r="Q40" i="21"/>
  <c r="F43" i="22"/>
  <c r="G43" i="22"/>
  <c r="G41" i="21"/>
  <c r="J41" i="21"/>
  <c r="D41" i="21"/>
  <c r="Q41" i="21"/>
  <c r="F44" i="22"/>
  <c r="G44" i="22"/>
  <c r="G42" i="21"/>
  <c r="J42" i="21"/>
  <c r="D42" i="21"/>
  <c r="Q42" i="21"/>
  <c r="F45" i="22"/>
  <c r="G45" i="22"/>
  <c r="G43" i="21"/>
  <c r="J43" i="21"/>
  <c r="D43" i="21"/>
  <c r="Q43" i="21"/>
  <c r="F46" i="22"/>
  <c r="G46" i="22"/>
  <c r="G44" i="21"/>
  <c r="J44" i="21"/>
  <c r="D44" i="21"/>
  <c r="Q44" i="21"/>
  <c r="F47" i="22"/>
  <c r="G47" i="22"/>
  <c r="G45" i="21"/>
  <c r="J45" i="21"/>
  <c r="D45" i="21"/>
  <c r="Q45" i="21"/>
  <c r="F48" i="22"/>
  <c r="G48" i="22"/>
  <c r="G46" i="21"/>
  <c r="J46" i="21"/>
  <c r="D46" i="21"/>
  <c r="Q46" i="21"/>
  <c r="F49" i="22"/>
  <c r="G49" i="22"/>
  <c r="G47" i="21"/>
  <c r="J47" i="21"/>
  <c r="D47" i="21"/>
  <c r="Q47" i="21"/>
  <c r="F50" i="22"/>
  <c r="G50" i="22"/>
  <c r="F51" i="22"/>
  <c r="G51" i="22"/>
  <c r="F52" i="22"/>
  <c r="G52" i="22"/>
  <c r="F53" i="22"/>
  <c r="G53" i="22"/>
  <c r="F54" i="22"/>
  <c r="G54" i="22"/>
  <c r="F55" i="22"/>
  <c r="G55" i="22"/>
  <c r="F56" i="22"/>
  <c r="G56" i="22"/>
  <c r="F57" i="22"/>
  <c r="G57" i="22"/>
  <c r="F58" i="22"/>
  <c r="G58" i="22"/>
  <c r="F59" i="22"/>
  <c r="G59" i="22"/>
  <c r="F60" i="22"/>
  <c r="G60" i="22"/>
  <c r="F61" i="22"/>
  <c r="G61" i="22"/>
  <c r="F62" i="22"/>
  <c r="G62" i="22"/>
  <c r="F63" i="22"/>
  <c r="G63" i="22"/>
  <c r="D36" i="11"/>
  <c r="G36" i="11"/>
  <c r="J36" i="11"/>
  <c r="Q36" i="11"/>
  <c r="F3" i="22"/>
  <c r="G3" i="22"/>
  <c r="D37" i="16"/>
  <c r="M5" i="16"/>
  <c r="N5" i="16"/>
  <c r="G37" i="16"/>
  <c r="T5" i="16"/>
  <c r="U5" i="16"/>
  <c r="J37" i="16"/>
  <c r="Q37" i="16"/>
  <c r="D38" i="16"/>
  <c r="M6" i="16"/>
  <c r="N6" i="16"/>
  <c r="G38" i="16"/>
  <c r="T6" i="16"/>
  <c r="U6" i="16"/>
  <c r="J38" i="16"/>
  <c r="Q38" i="16"/>
  <c r="D39" i="16"/>
  <c r="M7" i="16"/>
  <c r="N7" i="16"/>
  <c r="G39" i="16"/>
  <c r="T7" i="16"/>
  <c r="U7" i="16"/>
  <c r="J39" i="16"/>
  <c r="Q39" i="16"/>
  <c r="D40" i="16"/>
  <c r="M8" i="16"/>
  <c r="N8" i="16"/>
  <c r="G40" i="16"/>
  <c r="T8" i="16"/>
  <c r="U8" i="16"/>
  <c r="J40" i="16"/>
  <c r="Q40" i="16"/>
  <c r="D41" i="16"/>
  <c r="M9" i="16"/>
  <c r="N9" i="16"/>
  <c r="G41" i="16"/>
  <c r="T9" i="16"/>
  <c r="U9" i="16"/>
  <c r="J41" i="16"/>
  <c r="Q41" i="16"/>
  <c r="D42" i="16"/>
  <c r="M10" i="16"/>
  <c r="N10" i="16"/>
  <c r="G42" i="16"/>
  <c r="T10" i="16"/>
  <c r="U10" i="16"/>
  <c r="J42" i="16"/>
  <c r="Q42" i="16"/>
  <c r="D43" i="16"/>
  <c r="M11" i="16"/>
  <c r="N11" i="16"/>
  <c r="G43" i="16"/>
  <c r="T11" i="16"/>
  <c r="U11" i="16"/>
  <c r="J43" i="16"/>
  <c r="Q43" i="16"/>
  <c r="D44" i="16"/>
  <c r="M12" i="16"/>
  <c r="N12" i="16"/>
  <c r="G44" i="16"/>
  <c r="T12" i="16"/>
  <c r="U12" i="16"/>
  <c r="J44" i="16"/>
  <c r="Q44" i="16"/>
  <c r="D45" i="16"/>
  <c r="M13" i="16"/>
  <c r="N13" i="16"/>
  <c r="G45" i="16"/>
  <c r="T13" i="16"/>
  <c r="U13" i="16"/>
  <c r="J45" i="16"/>
  <c r="Q45" i="16"/>
  <c r="D46" i="16"/>
  <c r="M14" i="16"/>
  <c r="N14" i="16"/>
  <c r="G46" i="16"/>
  <c r="T14" i="16"/>
  <c r="U14" i="16"/>
  <c r="J46" i="16"/>
  <c r="Q46" i="16"/>
  <c r="D47" i="16"/>
  <c r="M15" i="16"/>
  <c r="N15" i="16"/>
  <c r="G47" i="16"/>
  <c r="T15" i="16"/>
  <c r="U15" i="16"/>
  <c r="J47" i="16"/>
  <c r="Q47" i="16"/>
  <c r="D48" i="16"/>
  <c r="M16" i="16"/>
  <c r="N16" i="16"/>
  <c r="G48" i="16"/>
  <c r="T16" i="16"/>
  <c r="U16" i="16"/>
  <c r="J48" i="16"/>
  <c r="Q48" i="16"/>
  <c r="D36" i="16"/>
  <c r="M4" i="16"/>
  <c r="N4" i="16"/>
  <c r="G36" i="16"/>
  <c r="T4" i="16"/>
  <c r="U4" i="16"/>
  <c r="J36" i="16"/>
  <c r="Q36" i="16"/>
  <c r="N6" i="21"/>
  <c r="U6" i="21"/>
  <c r="N7" i="21"/>
  <c r="U7" i="21"/>
  <c r="N8" i="21"/>
  <c r="U8" i="21"/>
  <c r="N9" i="21"/>
  <c r="U9" i="21"/>
  <c r="N10" i="21"/>
  <c r="U10" i="21"/>
  <c r="N11" i="21"/>
  <c r="U11" i="21"/>
  <c r="N12" i="21"/>
  <c r="U12" i="21"/>
  <c r="N13" i="21"/>
  <c r="U13" i="21"/>
  <c r="N14" i="21"/>
  <c r="U14" i="21"/>
  <c r="N15" i="21"/>
  <c r="U15" i="21"/>
  <c r="N5" i="21"/>
  <c r="U5" i="21"/>
  <c r="N5" i="15"/>
  <c r="U5" i="15"/>
  <c r="N6" i="15"/>
  <c r="U6" i="15"/>
  <c r="N7" i="15"/>
  <c r="U7" i="15"/>
  <c r="N8" i="15"/>
  <c r="U8" i="15"/>
  <c r="N9" i="15"/>
  <c r="U9" i="15"/>
  <c r="N10" i="15"/>
  <c r="U10" i="15"/>
  <c r="N11" i="15"/>
  <c r="U11" i="15"/>
  <c r="N12" i="15"/>
  <c r="U12" i="15"/>
  <c r="N13" i="15"/>
  <c r="U13" i="15"/>
  <c r="N14" i="15"/>
  <c r="U14" i="15"/>
  <c r="N15" i="15"/>
  <c r="U15" i="15"/>
  <c r="N16" i="15"/>
  <c r="U16" i="15"/>
  <c r="N4" i="15"/>
  <c r="U4" i="15"/>
  <c r="N6" i="20"/>
  <c r="U6" i="20"/>
  <c r="N7" i="20"/>
  <c r="U7" i="20"/>
  <c r="N8" i="20"/>
  <c r="U8" i="20"/>
  <c r="N9" i="20"/>
  <c r="U9" i="20"/>
  <c r="N10" i="20"/>
  <c r="U10" i="20"/>
  <c r="N11" i="20"/>
  <c r="U11" i="20"/>
  <c r="N12" i="20"/>
  <c r="U12" i="20"/>
  <c r="N13" i="20"/>
  <c r="U13" i="20"/>
  <c r="N14" i="20"/>
  <c r="U14" i="20"/>
  <c r="N15" i="20"/>
  <c r="U15" i="20"/>
  <c r="N5" i="20"/>
  <c r="U5" i="20"/>
  <c r="N5" i="11"/>
  <c r="U5" i="11"/>
  <c r="N6" i="11"/>
  <c r="U6" i="11"/>
  <c r="N7" i="11"/>
  <c r="U7" i="11"/>
  <c r="N8" i="11"/>
  <c r="U8" i="11"/>
  <c r="N9" i="11"/>
  <c r="U9" i="11"/>
  <c r="N10" i="11"/>
  <c r="U10" i="11"/>
  <c r="N11" i="11"/>
  <c r="U11" i="11"/>
  <c r="N12" i="11"/>
  <c r="U12" i="11"/>
  <c r="N13" i="11"/>
  <c r="U13" i="11"/>
  <c r="N14" i="11"/>
  <c r="U14" i="11"/>
  <c r="N15" i="11"/>
  <c r="U15" i="11"/>
  <c r="N16" i="11"/>
  <c r="U16" i="11"/>
  <c r="N4" i="11"/>
  <c r="U4" i="11"/>
  <c r="C48" i="16"/>
  <c r="F48" i="16"/>
  <c r="I48" i="16"/>
  <c r="O48" i="16"/>
  <c r="E63" i="22"/>
  <c r="N48" i="16"/>
  <c r="D63" i="22"/>
  <c r="M48" i="16"/>
  <c r="C63" i="22"/>
  <c r="C47" i="16"/>
  <c r="F47" i="16"/>
  <c r="I47" i="16"/>
  <c r="O47" i="16"/>
  <c r="E62" i="22"/>
  <c r="N47" i="16"/>
  <c r="D62" i="22"/>
  <c r="M47" i="16"/>
  <c r="C62" i="22"/>
  <c r="C46" i="16"/>
  <c r="F46" i="16"/>
  <c r="I46" i="16"/>
  <c r="O46" i="16"/>
  <c r="E61" i="22"/>
  <c r="N46" i="16"/>
  <c r="D61" i="22"/>
  <c r="M46" i="16"/>
  <c r="C61" i="22"/>
  <c r="C45" i="16"/>
  <c r="F45" i="16"/>
  <c r="I45" i="16"/>
  <c r="O45" i="16"/>
  <c r="E60" i="22"/>
  <c r="N45" i="16"/>
  <c r="D60" i="22"/>
  <c r="M45" i="16"/>
  <c r="C60" i="22"/>
  <c r="C44" i="16"/>
  <c r="F44" i="16"/>
  <c r="I44" i="16"/>
  <c r="O44" i="16"/>
  <c r="E59" i="22"/>
  <c r="N44" i="16"/>
  <c r="D59" i="22"/>
  <c r="M44" i="16"/>
  <c r="C59" i="22"/>
  <c r="M58" i="22"/>
  <c r="L58" i="22"/>
  <c r="K58" i="22"/>
  <c r="J58" i="22"/>
  <c r="I58" i="22"/>
  <c r="C43" i="16"/>
  <c r="F43" i="16"/>
  <c r="I43" i="16"/>
  <c r="O43" i="16"/>
  <c r="E58" i="22"/>
  <c r="N43" i="16"/>
  <c r="D58" i="22"/>
  <c r="M43" i="16"/>
  <c r="C58" i="22"/>
  <c r="M57" i="22"/>
  <c r="L57" i="22"/>
  <c r="K57" i="22"/>
  <c r="J57" i="22"/>
  <c r="I57" i="22"/>
  <c r="C42" i="16"/>
  <c r="F42" i="16"/>
  <c r="I42" i="16"/>
  <c r="O42" i="16"/>
  <c r="E57" i="22"/>
  <c r="N42" i="16"/>
  <c r="D57" i="22"/>
  <c r="M42" i="16"/>
  <c r="C57" i="22"/>
  <c r="M56" i="22"/>
  <c r="L56" i="22"/>
  <c r="K56" i="22"/>
  <c r="J56" i="22"/>
  <c r="I56" i="22"/>
  <c r="C41" i="16"/>
  <c r="F41" i="16"/>
  <c r="I41" i="16"/>
  <c r="O41" i="16"/>
  <c r="E56" i="22"/>
  <c r="N41" i="16"/>
  <c r="D56" i="22"/>
  <c r="M41" i="16"/>
  <c r="C56" i="22"/>
  <c r="M55" i="22"/>
  <c r="L55" i="22"/>
  <c r="K55" i="22"/>
  <c r="J55" i="22"/>
  <c r="I55" i="22"/>
  <c r="C40" i="16"/>
  <c r="F40" i="16"/>
  <c r="I40" i="16"/>
  <c r="O40" i="16"/>
  <c r="E55" i="22"/>
  <c r="N40" i="16"/>
  <c r="D55" i="22"/>
  <c r="M40" i="16"/>
  <c r="C55" i="22"/>
  <c r="M54" i="22"/>
  <c r="L54" i="22"/>
  <c r="K54" i="22"/>
  <c r="J54" i="22"/>
  <c r="I54" i="22"/>
  <c r="C39" i="16"/>
  <c r="F39" i="16"/>
  <c r="I39" i="16"/>
  <c r="O39" i="16"/>
  <c r="E54" i="22"/>
  <c r="N39" i="16"/>
  <c r="D54" i="22"/>
  <c r="M39" i="16"/>
  <c r="C54" i="22"/>
  <c r="M53" i="22"/>
  <c r="L53" i="22"/>
  <c r="K53" i="22"/>
  <c r="J53" i="22"/>
  <c r="I53" i="22"/>
  <c r="C38" i="16"/>
  <c r="F38" i="16"/>
  <c r="I38" i="16"/>
  <c r="O38" i="16"/>
  <c r="E53" i="22"/>
  <c r="N38" i="16"/>
  <c r="D53" i="22"/>
  <c r="M38" i="16"/>
  <c r="C53" i="22"/>
  <c r="M52" i="22"/>
  <c r="L52" i="22"/>
  <c r="K52" i="22"/>
  <c r="J52" i="22"/>
  <c r="I52" i="22"/>
  <c r="C37" i="16"/>
  <c r="F37" i="16"/>
  <c r="I37" i="16"/>
  <c r="O37" i="16"/>
  <c r="E52" i="22"/>
  <c r="N37" i="16"/>
  <c r="D52" i="22"/>
  <c r="M37" i="16"/>
  <c r="C52" i="22"/>
  <c r="M51" i="22"/>
  <c r="L51" i="22"/>
  <c r="K51" i="22"/>
  <c r="J51" i="22"/>
  <c r="I51" i="22"/>
  <c r="C36" i="16"/>
  <c r="F36" i="16"/>
  <c r="I36" i="16"/>
  <c r="O36" i="16"/>
  <c r="E51" i="22"/>
  <c r="N36" i="16"/>
  <c r="D51" i="22"/>
  <c r="M36" i="16"/>
  <c r="C51" i="22"/>
  <c r="M50" i="22"/>
  <c r="L50" i="22"/>
  <c r="K50" i="22"/>
  <c r="J50" i="22"/>
  <c r="I50" i="22"/>
  <c r="C47" i="21"/>
  <c r="F47" i="21"/>
  <c r="I47" i="21"/>
  <c r="O47" i="21"/>
  <c r="E50" i="22"/>
  <c r="N47" i="21"/>
  <c r="D50" i="22"/>
  <c r="M47" i="21"/>
  <c r="C50" i="22"/>
  <c r="M49" i="22"/>
  <c r="L49" i="22"/>
  <c r="K49" i="22"/>
  <c r="J49" i="22"/>
  <c r="I49" i="22"/>
  <c r="C46" i="21"/>
  <c r="F46" i="21"/>
  <c r="I46" i="21"/>
  <c r="O46" i="21"/>
  <c r="E49" i="22"/>
  <c r="N46" i="21"/>
  <c r="D49" i="22"/>
  <c r="M46" i="21"/>
  <c r="C49" i="22"/>
  <c r="M48" i="22"/>
  <c r="L48" i="22"/>
  <c r="K48" i="22"/>
  <c r="J48" i="22"/>
  <c r="I48" i="22"/>
  <c r="C45" i="21"/>
  <c r="F45" i="21"/>
  <c r="I45" i="21"/>
  <c r="O45" i="21"/>
  <c r="E48" i="22"/>
  <c r="N45" i="21"/>
  <c r="D48" i="22"/>
  <c r="M45" i="21"/>
  <c r="C48" i="22"/>
  <c r="M47" i="22"/>
  <c r="L47" i="22"/>
  <c r="K47" i="22"/>
  <c r="J47" i="22"/>
  <c r="I47" i="22"/>
  <c r="C44" i="21"/>
  <c r="F44" i="21"/>
  <c r="I44" i="21"/>
  <c r="O44" i="21"/>
  <c r="E47" i="22"/>
  <c r="N44" i="21"/>
  <c r="D47" i="22"/>
  <c r="M44" i="21"/>
  <c r="C47" i="22"/>
  <c r="M46" i="22"/>
  <c r="L46" i="22"/>
  <c r="K46" i="22"/>
  <c r="J46" i="22"/>
  <c r="I46" i="22"/>
  <c r="C43" i="21"/>
  <c r="F43" i="21"/>
  <c r="I43" i="21"/>
  <c r="O43" i="21"/>
  <c r="E46" i="22"/>
  <c r="N43" i="21"/>
  <c r="D46" i="22"/>
  <c r="M43" i="21"/>
  <c r="C46" i="22"/>
  <c r="M45" i="22"/>
  <c r="L45" i="22"/>
  <c r="K45" i="22"/>
  <c r="J45" i="22"/>
  <c r="I45" i="22"/>
  <c r="C42" i="21"/>
  <c r="F42" i="21"/>
  <c r="I42" i="21"/>
  <c r="O42" i="21"/>
  <c r="E45" i="22"/>
  <c r="N42" i="21"/>
  <c r="D45" i="22"/>
  <c r="M42" i="21"/>
  <c r="C45" i="22"/>
  <c r="M44" i="22"/>
  <c r="L44" i="22"/>
  <c r="K44" i="22"/>
  <c r="J44" i="22"/>
  <c r="I44" i="22"/>
  <c r="C41" i="21"/>
  <c r="F41" i="21"/>
  <c r="I41" i="21"/>
  <c r="O41" i="21"/>
  <c r="E44" i="22"/>
  <c r="N41" i="21"/>
  <c r="D44" i="22"/>
  <c r="M41" i="21"/>
  <c r="C44" i="22"/>
  <c r="M43" i="22"/>
  <c r="L43" i="22"/>
  <c r="K43" i="22"/>
  <c r="J43" i="22"/>
  <c r="I43" i="22"/>
  <c r="C40" i="21"/>
  <c r="F40" i="21"/>
  <c r="I40" i="21"/>
  <c r="O40" i="21"/>
  <c r="E43" i="22"/>
  <c r="N40" i="21"/>
  <c r="D43" i="22"/>
  <c r="M40" i="21"/>
  <c r="C43" i="22"/>
  <c r="M42" i="22"/>
  <c r="L42" i="22"/>
  <c r="K42" i="22"/>
  <c r="J42" i="22"/>
  <c r="I42" i="22"/>
  <c r="C39" i="21"/>
  <c r="F39" i="21"/>
  <c r="I39" i="21"/>
  <c r="O39" i="21"/>
  <c r="E42" i="22"/>
  <c r="N39" i="21"/>
  <c r="D42" i="22"/>
  <c r="M39" i="21"/>
  <c r="C42" i="22"/>
  <c r="M41" i="22"/>
  <c r="L41" i="22"/>
  <c r="K41" i="22"/>
  <c r="J41" i="22"/>
  <c r="I41" i="22"/>
  <c r="C38" i="21"/>
  <c r="F38" i="21"/>
  <c r="I38" i="21"/>
  <c r="O38" i="21"/>
  <c r="E41" i="22"/>
  <c r="N38" i="21"/>
  <c r="D41" i="22"/>
  <c r="M38" i="21"/>
  <c r="C41" i="22"/>
  <c r="M40" i="22"/>
  <c r="L40" i="22"/>
  <c r="K40" i="22"/>
  <c r="J40" i="22"/>
  <c r="I40" i="22"/>
  <c r="C37" i="21"/>
  <c r="F37" i="21"/>
  <c r="I37" i="21"/>
  <c r="O37" i="21"/>
  <c r="E40" i="22"/>
  <c r="N37" i="21"/>
  <c r="D40" i="22"/>
  <c r="M37" i="21"/>
  <c r="C40" i="22"/>
  <c r="M39" i="22"/>
  <c r="L39" i="22"/>
  <c r="K39" i="22"/>
  <c r="J39" i="22"/>
  <c r="I39" i="22"/>
  <c r="C48" i="15"/>
  <c r="F48" i="15"/>
  <c r="I48" i="15"/>
  <c r="O48" i="15"/>
  <c r="E39" i="22"/>
  <c r="N48" i="15"/>
  <c r="D39" i="22"/>
  <c r="M48" i="15"/>
  <c r="C39" i="22"/>
  <c r="M38" i="22"/>
  <c r="L38" i="22"/>
  <c r="K38" i="22"/>
  <c r="J38" i="22"/>
  <c r="I38" i="22"/>
  <c r="C47" i="15"/>
  <c r="F47" i="15"/>
  <c r="I47" i="15"/>
  <c r="O47" i="15"/>
  <c r="E38" i="22"/>
  <c r="N47" i="15"/>
  <c r="D38" i="22"/>
  <c r="M47" i="15"/>
  <c r="C38" i="22"/>
  <c r="M37" i="22"/>
  <c r="L37" i="22"/>
  <c r="K37" i="22"/>
  <c r="J37" i="22"/>
  <c r="I37" i="22"/>
  <c r="C46" i="15"/>
  <c r="F46" i="15"/>
  <c r="I46" i="15"/>
  <c r="O46" i="15"/>
  <c r="E37" i="22"/>
  <c r="N46" i="15"/>
  <c r="D37" i="22"/>
  <c r="M46" i="15"/>
  <c r="C37" i="22"/>
  <c r="M36" i="22"/>
  <c r="L36" i="22"/>
  <c r="K36" i="22"/>
  <c r="J36" i="22"/>
  <c r="I36" i="22"/>
  <c r="C45" i="15"/>
  <c r="F45" i="15"/>
  <c r="I45" i="15"/>
  <c r="O45" i="15"/>
  <c r="E36" i="22"/>
  <c r="N45" i="15"/>
  <c r="D36" i="22"/>
  <c r="M45" i="15"/>
  <c r="C36" i="22"/>
  <c r="M35" i="22"/>
  <c r="L35" i="22"/>
  <c r="K35" i="22"/>
  <c r="J35" i="22"/>
  <c r="I35" i="22"/>
  <c r="C44" i="15"/>
  <c r="F44" i="15"/>
  <c r="I44" i="15"/>
  <c r="O44" i="15"/>
  <c r="E35" i="22"/>
  <c r="N44" i="15"/>
  <c r="D35" i="22"/>
  <c r="M44" i="15"/>
  <c r="C35" i="22"/>
  <c r="M34" i="22"/>
  <c r="L34" i="22"/>
  <c r="K34" i="22"/>
  <c r="J34" i="22"/>
  <c r="I34" i="22"/>
  <c r="C43" i="15"/>
  <c r="F43" i="15"/>
  <c r="I43" i="15"/>
  <c r="O43" i="15"/>
  <c r="E34" i="22"/>
  <c r="N43" i="15"/>
  <c r="D34" i="22"/>
  <c r="M43" i="15"/>
  <c r="C34" i="22"/>
  <c r="M33" i="22"/>
  <c r="L33" i="22"/>
  <c r="K33" i="22"/>
  <c r="J33" i="22"/>
  <c r="I33" i="22"/>
  <c r="C42" i="15"/>
  <c r="F42" i="15"/>
  <c r="I42" i="15"/>
  <c r="O42" i="15"/>
  <c r="E33" i="22"/>
  <c r="N42" i="15"/>
  <c r="D33" i="22"/>
  <c r="M42" i="15"/>
  <c r="C33" i="22"/>
  <c r="M32" i="22"/>
  <c r="L32" i="22"/>
  <c r="K32" i="22"/>
  <c r="J32" i="22"/>
  <c r="I32" i="22"/>
  <c r="C41" i="15"/>
  <c r="F41" i="15"/>
  <c r="I41" i="15"/>
  <c r="O41" i="15"/>
  <c r="E32" i="22"/>
  <c r="N41" i="15"/>
  <c r="D32" i="22"/>
  <c r="M41" i="15"/>
  <c r="C32" i="22"/>
  <c r="M31" i="22"/>
  <c r="L31" i="22"/>
  <c r="K31" i="22"/>
  <c r="J31" i="22"/>
  <c r="I31" i="22"/>
  <c r="C40" i="15"/>
  <c r="F40" i="15"/>
  <c r="I40" i="15"/>
  <c r="O40" i="15"/>
  <c r="E31" i="22"/>
  <c r="N40" i="15"/>
  <c r="D31" i="22"/>
  <c r="M40" i="15"/>
  <c r="C31" i="22"/>
  <c r="M30" i="22"/>
  <c r="L30" i="22"/>
  <c r="K30" i="22"/>
  <c r="J30" i="22"/>
  <c r="I30" i="22"/>
  <c r="C39" i="15"/>
  <c r="F39" i="15"/>
  <c r="I39" i="15"/>
  <c r="O39" i="15"/>
  <c r="E30" i="22"/>
  <c r="N39" i="15"/>
  <c r="D30" i="22"/>
  <c r="M39" i="15"/>
  <c r="C30" i="22"/>
  <c r="M29" i="22"/>
  <c r="L29" i="22"/>
  <c r="K29" i="22"/>
  <c r="J29" i="22"/>
  <c r="I29" i="22"/>
  <c r="C38" i="15"/>
  <c r="F38" i="15"/>
  <c r="I38" i="15"/>
  <c r="O38" i="15"/>
  <c r="E29" i="22"/>
  <c r="N38" i="15"/>
  <c r="D29" i="22"/>
  <c r="M38" i="15"/>
  <c r="C29" i="22"/>
  <c r="M28" i="22"/>
  <c r="L28" i="22"/>
  <c r="K28" i="22"/>
  <c r="J28" i="22"/>
  <c r="I28" i="22"/>
  <c r="C37" i="15"/>
  <c r="F37" i="15"/>
  <c r="I37" i="15"/>
  <c r="O37" i="15"/>
  <c r="E28" i="22"/>
  <c r="N37" i="15"/>
  <c r="D28" i="22"/>
  <c r="M37" i="15"/>
  <c r="C28" i="22"/>
  <c r="M27" i="22"/>
  <c r="L27" i="22"/>
  <c r="K27" i="22"/>
  <c r="J27" i="22"/>
  <c r="I27" i="22"/>
  <c r="C36" i="15"/>
  <c r="F36" i="15"/>
  <c r="I36" i="15"/>
  <c r="O36" i="15"/>
  <c r="E27" i="22"/>
  <c r="N36" i="15"/>
  <c r="D27" i="22"/>
  <c r="M36" i="15"/>
  <c r="C27" i="22"/>
  <c r="M26" i="22"/>
  <c r="L26" i="22"/>
  <c r="K26" i="22"/>
  <c r="J26" i="22"/>
  <c r="I26" i="22"/>
  <c r="C47" i="20"/>
  <c r="F47" i="20"/>
  <c r="I47" i="20"/>
  <c r="O47" i="20"/>
  <c r="E26" i="22"/>
  <c r="N47" i="20"/>
  <c r="D26" i="22"/>
  <c r="M47" i="20"/>
  <c r="C26" i="22"/>
  <c r="M25" i="22"/>
  <c r="L25" i="22"/>
  <c r="K25" i="22"/>
  <c r="J25" i="22"/>
  <c r="I25" i="22"/>
  <c r="C46" i="20"/>
  <c r="F46" i="20"/>
  <c r="I46" i="20"/>
  <c r="O46" i="20"/>
  <c r="E25" i="22"/>
  <c r="N46" i="20"/>
  <c r="D25" i="22"/>
  <c r="M46" i="20"/>
  <c r="C25" i="22"/>
  <c r="M24" i="22"/>
  <c r="L24" i="22"/>
  <c r="K24" i="22"/>
  <c r="J24" i="22"/>
  <c r="I24" i="22"/>
  <c r="C45" i="20"/>
  <c r="F45" i="20"/>
  <c r="I45" i="20"/>
  <c r="O45" i="20"/>
  <c r="E24" i="22"/>
  <c r="N45" i="20"/>
  <c r="D24" i="22"/>
  <c r="M45" i="20"/>
  <c r="C24" i="22"/>
  <c r="M23" i="22"/>
  <c r="L23" i="22"/>
  <c r="K23" i="22"/>
  <c r="J23" i="22"/>
  <c r="I23" i="22"/>
  <c r="C44" i="20"/>
  <c r="F44" i="20"/>
  <c r="I44" i="20"/>
  <c r="O44" i="20"/>
  <c r="E23" i="22"/>
  <c r="N44" i="20"/>
  <c r="D23" i="22"/>
  <c r="M44" i="20"/>
  <c r="C23" i="22"/>
  <c r="M22" i="22"/>
  <c r="L22" i="22"/>
  <c r="K22" i="22"/>
  <c r="J22" i="22"/>
  <c r="I22" i="22"/>
  <c r="C43" i="20"/>
  <c r="F43" i="20"/>
  <c r="I43" i="20"/>
  <c r="O43" i="20"/>
  <c r="E22" i="22"/>
  <c r="N43" i="20"/>
  <c r="D22" i="22"/>
  <c r="M43" i="20"/>
  <c r="C22" i="22"/>
  <c r="M21" i="22"/>
  <c r="L21" i="22"/>
  <c r="K21" i="22"/>
  <c r="J21" i="22"/>
  <c r="I21" i="22"/>
  <c r="C42" i="20"/>
  <c r="F42" i="20"/>
  <c r="I42" i="20"/>
  <c r="O42" i="20"/>
  <c r="E21" i="22"/>
  <c r="N42" i="20"/>
  <c r="D21" i="22"/>
  <c r="M42" i="20"/>
  <c r="C21" i="22"/>
  <c r="M20" i="22"/>
  <c r="L20" i="22"/>
  <c r="K20" i="22"/>
  <c r="J20" i="22"/>
  <c r="I20" i="22"/>
  <c r="C41" i="20"/>
  <c r="F41" i="20"/>
  <c r="I41" i="20"/>
  <c r="O41" i="20"/>
  <c r="E20" i="22"/>
  <c r="N41" i="20"/>
  <c r="D20" i="22"/>
  <c r="M41" i="20"/>
  <c r="C20" i="22"/>
  <c r="M19" i="22"/>
  <c r="L19" i="22"/>
  <c r="K19" i="22"/>
  <c r="J19" i="22"/>
  <c r="I19" i="22"/>
  <c r="C40" i="20"/>
  <c r="F40" i="20"/>
  <c r="I40" i="20"/>
  <c r="O40" i="20"/>
  <c r="E19" i="22"/>
  <c r="N40" i="20"/>
  <c r="D19" i="22"/>
  <c r="M40" i="20"/>
  <c r="C19" i="22"/>
  <c r="M18" i="22"/>
  <c r="L18" i="22"/>
  <c r="K18" i="22"/>
  <c r="J18" i="22"/>
  <c r="I18" i="22"/>
  <c r="C39" i="20"/>
  <c r="F39" i="20"/>
  <c r="I39" i="20"/>
  <c r="O39" i="20"/>
  <c r="E18" i="22"/>
  <c r="N39" i="20"/>
  <c r="D18" i="22"/>
  <c r="M39" i="20"/>
  <c r="C18" i="22"/>
  <c r="M17" i="22"/>
  <c r="L17" i="22"/>
  <c r="K17" i="22"/>
  <c r="J17" i="22"/>
  <c r="I17" i="22"/>
  <c r="C38" i="20"/>
  <c r="F38" i="20"/>
  <c r="I38" i="20"/>
  <c r="O38" i="20"/>
  <c r="E17" i="22"/>
  <c r="N38" i="20"/>
  <c r="D17" i="22"/>
  <c r="M38" i="20"/>
  <c r="C17" i="22"/>
  <c r="M16" i="22"/>
  <c r="L16" i="22"/>
  <c r="K16" i="22"/>
  <c r="J16" i="22"/>
  <c r="I16" i="22"/>
  <c r="C37" i="20"/>
  <c r="F37" i="20"/>
  <c r="I37" i="20"/>
  <c r="O37" i="20"/>
  <c r="E16" i="22"/>
  <c r="N37" i="20"/>
  <c r="D16" i="22"/>
  <c r="M37" i="20"/>
  <c r="C16" i="22"/>
  <c r="M15" i="22"/>
  <c r="L15" i="22"/>
  <c r="K15" i="22"/>
  <c r="J15" i="22"/>
  <c r="I15" i="22"/>
  <c r="C48" i="11"/>
  <c r="I48" i="11"/>
  <c r="F48" i="11"/>
  <c r="O48" i="11"/>
  <c r="E15" i="22"/>
  <c r="N48" i="11"/>
  <c r="D15" i="22"/>
  <c r="M48" i="11"/>
  <c r="C15" i="22"/>
  <c r="C47" i="11"/>
  <c r="I47" i="11"/>
  <c r="F47" i="11"/>
  <c r="O47" i="11"/>
  <c r="E14" i="22"/>
  <c r="M14" i="22"/>
  <c r="N47" i="11"/>
  <c r="D14" i="22"/>
  <c r="L14" i="22"/>
  <c r="M47" i="11"/>
  <c r="C14" i="22"/>
  <c r="K14" i="22"/>
  <c r="J14" i="22"/>
  <c r="I14" i="22"/>
  <c r="C46" i="11"/>
  <c r="I46" i="11"/>
  <c r="F46" i="11"/>
  <c r="O46" i="11"/>
  <c r="E13" i="22"/>
  <c r="M13" i="22"/>
  <c r="N46" i="11"/>
  <c r="D13" i="22"/>
  <c r="L13" i="22"/>
  <c r="M46" i="11"/>
  <c r="C13" i="22"/>
  <c r="K13" i="22"/>
  <c r="J13" i="22"/>
  <c r="I13" i="22"/>
  <c r="C45" i="11"/>
  <c r="I45" i="11"/>
  <c r="F45" i="11"/>
  <c r="O45" i="11"/>
  <c r="E12" i="22"/>
  <c r="M12" i="22"/>
  <c r="N45" i="11"/>
  <c r="D12" i="22"/>
  <c r="L12" i="22"/>
  <c r="M45" i="11"/>
  <c r="C12" i="22"/>
  <c r="K12" i="22"/>
  <c r="J12" i="22"/>
  <c r="I12" i="22"/>
  <c r="C44" i="11"/>
  <c r="I44" i="11"/>
  <c r="F44" i="11"/>
  <c r="O44" i="11"/>
  <c r="E11" i="22"/>
  <c r="M11" i="22"/>
  <c r="N44" i="11"/>
  <c r="D11" i="22"/>
  <c r="L11" i="22"/>
  <c r="M44" i="11"/>
  <c r="C11" i="22"/>
  <c r="K11" i="22"/>
  <c r="J11" i="22"/>
  <c r="I11" i="22"/>
  <c r="C43" i="11"/>
  <c r="I43" i="11"/>
  <c r="F43" i="11"/>
  <c r="O43" i="11"/>
  <c r="E10" i="22"/>
  <c r="M10" i="22"/>
  <c r="N43" i="11"/>
  <c r="D10" i="22"/>
  <c r="L10" i="22"/>
  <c r="M43" i="11"/>
  <c r="C10" i="22"/>
  <c r="K10" i="22"/>
  <c r="J10" i="22"/>
  <c r="I10" i="22"/>
  <c r="C42" i="11"/>
  <c r="I42" i="11"/>
  <c r="F42" i="11"/>
  <c r="O42" i="11"/>
  <c r="E9" i="22"/>
  <c r="M9" i="22"/>
  <c r="N42" i="11"/>
  <c r="D9" i="22"/>
  <c r="L9" i="22"/>
  <c r="M42" i="11"/>
  <c r="C9" i="22"/>
  <c r="K9" i="22"/>
  <c r="J9" i="22"/>
  <c r="I9" i="22"/>
  <c r="C41" i="11"/>
  <c r="I41" i="11"/>
  <c r="F41" i="11"/>
  <c r="O41" i="11"/>
  <c r="E8" i="22"/>
  <c r="M8" i="22"/>
  <c r="N41" i="11"/>
  <c r="D8" i="22"/>
  <c r="L8" i="22"/>
  <c r="M41" i="11"/>
  <c r="C8" i="22"/>
  <c r="K8" i="22"/>
  <c r="J8" i="22"/>
  <c r="I8" i="22"/>
  <c r="C40" i="11"/>
  <c r="I40" i="11"/>
  <c r="F40" i="11"/>
  <c r="O40" i="11"/>
  <c r="E7" i="22"/>
  <c r="M7" i="22"/>
  <c r="N40" i="11"/>
  <c r="D7" i="22"/>
  <c r="L7" i="22"/>
  <c r="M40" i="11"/>
  <c r="C7" i="22"/>
  <c r="K7" i="22"/>
  <c r="J7" i="22"/>
  <c r="I7" i="22"/>
  <c r="C39" i="11"/>
  <c r="I39" i="11"/>
  <c r="F39" i="11"/>
  <c r="O39" i="11"/>
  <c r="E6" i="22"/>
  <c r="M6" i="22"/>
  <c r="N39" i="11"/>
  <c r="D6" i="22"/>
  <c r="L6" i="22"/>
  <c r="M39" i="11"/>
  <c r="C6" i="22"/>
  <c r="K6" i="22"/>
  <c r="J6" i="22"/>
  <c r="I6" i="22"/>
  <c r="C38" i="11"/>
  <c r="I38" i="11"/>
  <c r="F38" i="11"/>
  <c r="O38" i="11"/>
  <c r="E5" i="22"/>
  <c r="M5" i="22"/>
  <c r="N38" i="11"/>
  <c r="D5" i="22"/>
  <c r="L5" i="22"/>
  <c r="M38" i="11"/>
  <c r="C5" i="22"/>
  <c r="K5" i="22"/>
  <c r="J5" i="22"/>
  <c r="I5" i="22"/>
  <c r="C37" i="11"/>
  <c r="I37" i="11"/>
  <c r="F37" i="11"/>
  <c r="O37" i="11"/>
  <c r="E4" i="22"/>
  <c r="M4" i="22"/>
  <c r="N37" i="11"/>
  <c r="D4" i="22"/>
  <c r="L4" i="22"/>
  <c r="M37" i="11"/>
  <c r="C4" i="22"/>
  <c r="K4" i="22"/>
  <c r="J4" i="22"/>
  <c r="I4" i="22"/>
  <c r="C36" i="11"/>
  <c r="I36" i="11"/>
  <c r="F36" i="11"/>
  <c r="O36" i="11"/>
  <c r="E3" i="22"/>
  <c r="N36" i="11"/>
  <c r="D3" i="22"/>
  <c r="M36" i="11"/>
  <c r="C3" i="22"/>
  <c r="H4" i="18"/>
  <c r="C4" i="18"/>
  <c r="I4" i="18"/>
  <c r="D4" i="18"/>
  <c r="J4" i="18"/>
  <c r="E4" i="18"/>
  <c r="K4" i="18"/>
  <c r="H5" i="18"/>
  <c r="C5" i="18"/>
  <c r="I5" i="18"/>
  <c r="D5" i="18"/>
  <c r="J5" i="18"/>
  <c r="E5" i="18"/>
  <c r="K5" i="18"/>
  <c r="H6" i="18"/>
  <c r="C6" i="18"/>
  <c r="I6" i="18"/>
  <c r="D6" i="18"/>
  <c r="J6" i="18"/>
  <c r="E6" i="18"/>
  <c r="K6" i="18"/>
  <c r="H7" i="18"/>
  <c r="C7" i="18"/>
  <c r="I7" i="18"/>
  <c r="D7" i="18"/>
  <c r="J7" i="18"/>
  <c r="E7" i="18"/>
  <c r="K7" i="18"/>
  <c r="H8" i="18"/>
  <c r="C8" i="18"/>
  <c r="I8" i="18"/>
  <c r="D8" i="18"/>
  <c r="J8" i="18"/>
  <c r="E8" i="18"/>
  <c r="K8" i="18"/>
  <c r="H9" i="18"/>
  <c r="C9" i="18"/>
  <c r="I9" i="18"/>
  <c r="D9" i="18"/>
  <c r="J9" i="18"/>
  <c r="E9" i="18"/>
  <c r="K9" i="18"/>
  <c r="H10" i="18"/>
  <c r="C10" i="18"/>
  <c r="I10" i="18"/>
  <c r="D10" i="18"/>
  <c r="J10" i="18"/>
  <c r="E10" i="18"/>
  <c r="K10" i="18"/>
  <c r="H11" i="18"/>
  <c r="C11" i="18"/>
  <c r="I11" i="18"/>
  <c r="D11" i="18"/>
  <c r="J11" i="18"/>
  <c r="E11" i="18"/>
  <c r="K11" i="18"/>
  <c r="H12" i="18"/>
  <c r="C12" i="18"/>
  <c r="I12" i="18"/>
  <c r="D12" i="18"/>
  <c r="J12" i="18"/>
  <c r="E12" i="18"/>
  <c r="K12" i="18"/>
  <c r="H13" i="18"/>
  <c r="C13" i="18"/>
  <c r="I13" i="18"/>
  <c r="D13" i="18"/>
  <c r="J13" i="18"/>
  <c r="E13" i="18"/>
  <c r="K13" i="18"/>
  <c r="H14" i="18"/>
  <c r="C14" i="18"/>
  <c r="I14" i="18"/>
  <c r="D14" i="18"/>
  <c r="J14" i="18"/>
  <c r="E14" i="18"/>
  <c r="K14" i="18"/>
  <c r="H15" i="18"/>
  <c r="C16" i="18"/>
  <c r="I15" i="18"/>
  <c r="D16" i="18"/>
  <c r="J15" i="18"/>
  <c r="E16" i="18"/>
  <c r="K15" i="18"/>
  <c r="H16" i="18"/>
  <c r="C17" i="18"/>
  <c r="I16" i="18"/>
  <c r="D17" i="18"/>
  <c r="J16" i="18"/>
  <c r="E17" i="18"/>
  <c r="K16" i="18"/>
  <c r="H17" i="18"/>
  <c r="C18" i="18"/>
  <c r="I17" i="18"/>
  <c r="D18" i="18"/>
  <c r="J17" i="18"/>
  <c r="E18" i="18"/>
  <c r="K17" i="18"/>
  <c r="H18" i="18"/>
  <c r="C19" i="18"/>
  <c r="I18" i="18"/>
  <c r="D19" i="18"/>
  <c r="J18" i="18"/>
  <c r="E19" i="18"/>
  <c r="K18" i="18"/>
  <c r="H19" i="18"/>
  <c r="C20" i="18"/>
  <c r="I19" i="18"/>
  <c r="D20" i="18"/>
  <c r="J19" i="18"/>
  <c r="E20" i="18"/>
  <c r="K19" i="18"/>
  <c r="H20" i="18"/>
  <c r="C21" i="18"/>
  <c r="I20" i="18"/>
  <c r="D21" i="18"/>
  <c r="J20" i="18"/>
  <c r="E21" i="18"/>
  <c r="K20" i="18"/>
  <c r="H21" i="18"/>
  <c r="C22" i="18"/>
  <c r="I21" i="18"/>
  <c r="D22" i="18"/>
  <c r="J21" i="18"/>
  <c r="E22" i="18"/>
  <c r="K21" i="18"/>
  <c r="H22" i="18"/>
  <c r="C23" i="18"/>
  <c r="I22" i="18"/>
  <c r="D23" i="18"/>
  <c r="J22" i="18"/>
  <c r="E23" i="18"/>
  <c r="K22" i="18"/>
  <c r="H23" i="18"/>
  <c r="C24" i="18"/>
  <c r="I23" i="18"/>
  <c r="D24" i="18"/>
  <c r="J23" i="18"/>
  <c r="E24" i="18"/>
  <c r="K23" i="18"/>
  <c r="H24" i="18"/>
  <c r="C25" i="18"/>
  <c r="I24" i="18"/>
  <c r="D25" i="18"/>
  <c r="J24" i="18"/>
  <c r="E25" i="18"/>
  <c r="K24" i="18"/>
  <c r="H25" i="18"/>
  <c r="C26" i="18"/>
  <c r="I25" i="18"/>
  <c r="D26" i="18"/>
  <c r="J25" i="18"/>
  <c r="E26" i="18"/>
  <c r="K25" i="18"/>
  <c r="H26" i="18"/>
  <c r="C28" i="18"/>
  <c r="I26" i="18"/>
  <c r="D28" i="18"/>
  <c r="J26" i="18"/>
  <c r="E28" i="18"/>
  <c r="K26" i="18"/>
  <c r="H27" i="18"/>
  <c r="C29" i="18"/>
  <c r="I27" i="18"/>
  <c r="D29" i="18"/>
  <c r="J27" i="18"/>
  <c r="E29" i="18"/>
  <c r="K27" i="18"/>
  <c r="H28" i="18"/>
  <c r="C30" i="18"/>
  <c r="I28" i="18"/>
  <c r="D30" i="18"/>
  <c r="J28" i="18"/>
  <c r="E30" i="18"/>
  <c r="K28" i="18"/>
  <c r="H29" i="18"/>
  <c r="C31" i="18"/>
  <c r="I29" i="18"/>
  <c r="D31" i="18"/>
  <c r="J29" i="18"/>
  <c r="E31" i="18"/>
  <c r="K29" i="18"/>
  <c r="H30" i="18"/>
  <c r="C32" i="18"/>
  <c r="I30" i="18"/>
  <c r="D32" i="18"/>
  <c r="J30" i="18"/>
  <c r="E32" i="18"/>
  <c r="K30" i="18"/>
  <c r="H31" i="18"/>
  <c r="C33" i="18"/>
  <c r="I31" i="18"/>
  <c r="D33" i="18"/>
  <c r="J31" i="18"/>
  <c r="E33" i="18"/>
  <c r="K31" i="18"/>
  <c r="H32" i="18"/>
  <c r="C34" i="18"/>
  <c r="I32" i="18"/>
  <c r="D34" i="18"/>
  <c r="J32" i="18"/>
  <c r="E34" i="18"/>
  <c r="K32" i="18"/>
  <c r="H33" i="18"/>
  <c r="C35" i="18"/>
  <c r="I33" i="18"/>
  <c r="D35" i="18"/>
  <c r="J33" i="18"/>
  <c r="E35" i="18"/>
  <c r="K33" i="18"/>
  <c r="H34" i="18"/>
  <c r="C36" i="18"/>
  <c r="I34" i="18"/>
  <c r="D36" i="18"/>
  <c r="J34" i="18"/>
  <c r="E36" i="18"/>
  <c r="K34" i="18"/>
  <c r="H35" i="18"/>
  <c r="C37" i="18"/>
  <c r="I35" i="18"/>
  <c r="D37" i="18"/>
  <c r="J35" i="18"/>
  <c r="E37" i="18"/>
  <c r="K35" i="18"/>
  <c r="H36" i="18"/>
  <c r="C38" i="18"/>
  <c r="I36" i="18"/>
  <c r="D38" i="18"/>
  <c r="J36" i="18"/>
  <c r="E38" i="18"/>
  <c r="K36" i="18"/>
  <c r="H37" i="18"/>
  <c r="C40" i="18"/>
  <c r="I37" i="18"/>
  <c r="D40" i="18"/>
  <c r="J37" i="18"/>
  <c r="E40" i="18"/>
  <c r="K37" i="18"/>
  <c r="H38" i="18"/>
  <c r="C41" i="18"/>
  <c r="I38" i="18"/>
  <c r="D41" i="18"/>
  <c r="J38" i="18"/>
  <c r="E41" i="18"/>
  <c r="K38" i="18"/>
  <c r="H39" i="18"/>
  <c r="C42" i="18"/>
  <c r="I39" i="18"/>
  <c r="D42" i="18"/>
  <c r="J39" i="18"/>
  <c r="E42" i="18"/>
  <c r="K39" i="18"/>
  <c r="H40" i="18"/>
  <c r="C43" i="18"/>
  <c r="I40" i="18"/>
  <c r="D43" i="18"/>
  <c r="J40" i="18"/>
  <c r="E43" i="18"/>
  <c r="K40" i="18"/>
  <c r="H41" i="18"/>
  <c r="C44" i="18"/>
  <c r="I41" i="18"/>
  <c r="D44" i="18"/>
  <c r="J41" i="18"/>
  <c r="E44" i="18"/>
  <c r="K41" i="18"/>
  <c r="H42" i="18"/>
  <c r="C45" i="18"/>
  <c r="I42" i="18"/>
  <c r="D45" i="18"/>
  <c r="J42" i="18"/>
  <c r="E45" i="18"/>
  <c r="K42" i="18"/>
  <c r="H43" i="18"/>
  <c r="C46" i="18"/>
  <c r="I43" i="18"/>
  <c r="D46" i="18"/>
  <c r="J43" i="18"/>
  <c r="E46" i="18"/>
  <c r="K43" i="18"/>
  <c r="H44" i="18"/>
  <c r="C47" i="18"/>
  <c r="I44" i="18"/>
  <c r="D47" i="18"/>
  <c r="J44" i="18"/>
  <c r="E47" i="18"/>
  <c r="K44" i="18"/>
  <c r="H45" i="18"/>
  <c r="C48" i="18"/>
  <c r="I45" i="18"/>
  <c r="D48" i="18"/>
  <c r="J45" i="18"/>
  <c r="E48" i="18"/>
  <c r="K45" i="18"/>
  <c r="H46" i="18"/>
  <c r="C49" i="18"/>
  <c r="I46" i="18"/>
  <c r="D49" i="18"/>
  <c r="J46" i="18"/>
  <c r="E49" i="18"/>
  <c r="K46" i="18"/>
  <c r="H47" i="18"/>
  <c r="C50" i="18"/>
  <c r="I47" i="18"/>
  <c r="D50" i="18"/>
  <c r="J47" i="18"/>
  <c r="E50" i="18"/>
  <c r="K47" i="18"/>
  <c r="H48" i="18"/>
  <c r="C52" i="18"/>
  <c r="I48" i="18"/>
  <c r="D52" i="18"/>
  <c r="J48" i="18"/>
  <c r="E52" i="18"/>
  <c r="K48" i="18"/>
  <c r="H49" i="18"/>
  <c r="C53" i="18"/>
  <c r="I49" i="18"/>
  <c r="D53" i="18"/>
  <c r="J49" i="18"/>
  <c r="E53" i="18"/>
  <c r="K49" i="18"/>
  <c r="H50" i="18"/>
  <c r="C54" i="18"/>
  <c r="I50" i="18"/>
  <c r="D54" i="18"/>
  <c r="J50" i="18"/>
  <c r="E54" i="18"/>
  <c r="K50" i="18"/>
  <c r="H51" i="18"/>
  <c r="C55" i="18"/>
  <c r="I51" i="18"/>
  <c r="D55" i="18"/>
  <c r="J51" i="18"/>
  <c r="E55" i="18"/>
  <c r="K51" i="18"/>
  <c r="H52" i="18"/>
  <c r="C56" i="18"/>
  <c r="I52" i="18"/>
  <c r="D56" i="18"/>
  <c r="J52" i="18"/>
  <c r="E56" i="18"/>
  <c r="K52" i="18"/>
  <c r="H53" i="18"/>
  <c r="C57" i="18"/>
  <c r="I53" i="18"/>
  <c r="D57" i="18"/>
  <c r="J53" i="18"/>
  <c r="E57" i="18"/>
  <c r="K53" i="18"/>
  <c r="H54" i="18"/>
  <c r="C58" i="18"/>
  <c r="I54" i="18"/>
  <c r="D58" i="18"/>
  <c r="J54" i="18"/>
  <c r="E58" i="18"/>
  <c r="K54" i="18"/>
  <c r="H55" i="18"/>
  <c r="C59" i="18"/>
  <c r="I55" i="18"/>
  <c r="D59" i="18"/>
  <c r="J55" i="18"/>
  <c r="E59" i="18"/>
  <c r="K55" i="18"/>
  <c r="H56" i="18"/>
  <c r="C60" i="18"/>
  <c r="I56" i="18"/>
  <c r="D60" i="18"/>
  <c r="J56" i="18"/>
  <c r="E60" i="18"/>
  <c r="K56" i="18"/>
  <c r="H57" i="18"/>
  <c r="C61" i="18"/>
  <c r="I57" i="18"/>
  <c r="D61" i="18"/>
  <c r="J57" i="18"/>
  <c r="E61" i="18"/>
  <c r="K57" i="18"/>
  <c r="H58" i="18"/>
  <c r="C62" i="18"/>
  <c r="I58" i="18"/>
  <c r="D62" i="18"/>
  <c r="J58" i="18"/>
  <c r="E62" i="18"/>
  <c r="K58" i="18"/>
  <c r="G58" i="18"/>
  <c r="G50" i="18"/>
  <c r="G51" i="18"/>
  <c r="G52" i="18"/>
  <c r="G53" i="18"/>
  <c r="G54" i="18"/>
  <c r="G55" i="18"/>
  <c r="G56" i="18"/>
  <c r="G57" i="18"/>
  <c r="G49" i="18"/>
  <c r="G48" i="18"/>
  <c r="G46" i="18"/>
  <c r="G47" i="18"/>
  <c r="G39" i="18"/>
  <c r="G40" i="18"/>
  <c r="G41" i="18"/>
  <c r="G42" i="18"/>
  <c r="G43" i="18"/>
  <c r="G44" i="18"/>
  <c r="G45" i="18"/>
  <c r="G38" i="18"/>
  <c r="G37" i="18"/>
  <c r="G35" i="18"/>
  <c r="G36" i="18"/>
  <c r="G28" i="18"/>
  <c r="G29" i="18"/>
  <c r="G30" i="18"/>
  <c r="G31" i="18"/>
  <c r="G32" i="18"/>
  <c r="G33" i="18"/>
  <c r="G34" i="18"/>
  <c r="G27" i="18"/>
  <c r="G26" i="18"/>
  <c r="G17" i="18"/>
  <c r="G18" i="18"/>
  <c r="G19" i="18"/>
  <c r="G20" i="18"/>
  <c r="G21" i="18"/>
  <c r="G22" i="18"/>
  <c r="G23" i="18"/>
  <c r="G24" i="18"/>
  <c r="G25" i="18"/>
  <c r="G16" i="18"/>
  <c r="G15" i="18"/>
  <c r="G5" i="18"/>
  <c r="G6" i="18"/>
  <c r="G7" i="18"/>
  <c r="G8" i="18"/>
  <c r="G9" i="18"/>
  <c r="G10" i="18"/>
  <c r="G11" i="18"/>
  <c r="G12" i="18"/>
  <c r="G13" i="18"/>
  <c r="G14" i="18"/>
  <c r="G4" i="18"/>
  <c r="C27" i="18"/>
  <c r="C39" i="18"/>
  <c r="C51" i="18"/>
  <c r="C63" i="18"/>
  <c r="J48" i="21"/>
  <c r="D48" i="21"/>
  <c r="G48" i="21"/>
  <c r="S48" i="21"/>
  <c r="R48" i="21"/>
  <c r="Q48" i="21"/>
  <c r="I48" i="21"/>
  <c r="F48" i="21"/>
  <c r="C48" i="21"/>
  <c r="O48" i="21"/>
  <c r="N48" i="21"/>
  <c r="M48" i="21"/>
  <c r="L48" i="21"/>
  <c r="S47" i="21"/>
  <c r="R47" i="21"/>
  <c r="B47" i="21"/>
  <c r="L47" i="21"/>
  <c r="S46" i="21"/>
  <c r="R46" i="21"/>
  <c r="B46" i="21"/>
  <c r="L46" i="21"/>
  <c r="S45" i="21"/>
  <c r="R45" i="21"/>
  <c r="B45" i="21"/>
  <c r="L45" i="21"/>
  <c r="S44" i="21"/>
  <c r="R44" i="21"/>
  <c r="B44" i="21"/>
  <c r="L44" i="21"/>
  <c r="S43" i="21"/>
  <c r="R43" i="21"/>
  <c r="B43" i="21"/>
  <c r="L43" i="21"/>
  <c r="S42" i="21"/>
  <c r="R42" i="21"/>
  <c r="B42" i="21"/>
  <c r="L42" i="21"/>
  <c r="S41" i="21"/>
  <c r="R41" i="21"/>
  <c r="B41" i="21"/>
  <c r="L41" i="21"/>
  <c r="S40" i="21"/>
  <c r="R40" i="21"/>
  <c r="B40" i="21"/>
  <c r="L40" i="21"/>
  <c r="S39" i="21"/>
  <c r="R39" i="21"/>
  <c r="B39" i="21"/>
  <c r="L39" i="21"/>
  <c r="S38" i="21"/>
  <c r="R38" i="21"/>
  <c r="B38" i="21"/>
  <c r="L38" i="21"/>
  <c r="S37" i="21"/>
  <c r="R37" i="21"/>
  <c r="B37" i="21"/>
  <c r="L37" i="21"/>
  <c r="J36" i="21"/>
  <c r="D36" i="21"/>
  <c r="G36" i="21"/>
  <c r="S36" i="21"/>
  <c r="R36" i="21"/>
  <c r="Q36" i="21"/>
  <c r="I36" i="21"/>
  <c r="F36" i="21"/>
  <c r="C36" i="21"/>
  <c r="O36" i="21"/>
  <c r="N36" i="21"/>
  <c r="M36" i="21"/>
  <c r="L36" i="21"/>
  <c r="Q15" i="21"/>
  <c r="J15" i="21"/>
  <c r="Q14" i="21"/>
  <c r="J14" i="21"/>
  <c r="Q13" i="21"/>
  <c r="J13" i="21"/>
  <c r="Q12" i="21"/>
  <c r="J12" i="21"/>
  <c r="Q11" i="21"/>
  <c r="J11" i="21"/>
  <c r="Q10" i="21"/>
  <c r="J10" i="21"/>
  <c r="Q9" i="21"/>
  <c r="J9" i="21"/>
  <c r="Q8" i="21"/>
  <c r="J8" i="21"/>
  <c r="Q7" i="21"/>
  <c r="J7" i="21"/>
  <c r="Q6" i="21"/>
  <c r="J6" i="21"/>
  <c r="Q5" i="21"/>
  <c r="J5" i="21"/>
  <c r="J48" i="20"/>
  <c r="D48" i="20"/>
  <c r="G48" i="20"/>
  <c r="S48" i="20"/>
  <c r="R48" i="20"/>
  <c r="Q48" i="20"/>
  <c r="I48" i="20"/>
  <c r="F48" i="20"/>
  <c r="C48" i="20"/>
  <c r="O48" i="20"/>
  <c r="N48" i="20"/>
  <c r="M48" i="20"/>
  <c r="B48" i="20"/>
  <c r="L48" i="20"/>
  <c r="S47" i="20"/>
  <c r="R47" i="20"/>
  <c r="B47" i="20"/>
  <c r="L47" i="20"/>
  <c r="S46" i="20"/>
  <c r="R46" i="20"/>
  <c r="B46" i="20"/>
  <c r="L46" i="20"/>
  <c r="S45" i="20"/>
  <c r="R45" i="20"/>
  <c r="B45" i="20"/>
  <c r="L45" i="20"/>
  <c r="S44" i="20"/>
  <c r="R44" i="20"/>
  <c r="B44" i="20"/>
  <c r="L44" i="20"/>
  <c r="S43" i="20"/>
  <c r="R43" i="20"/>
  <c r="B43" i="20"/>
  <c r="L43" i="20"/>
  <c r="S42" i="20"/>
  <c r="R42" i="20"/>
  <c r="B42" i="20"/>
  <c r="L42" i="20"/>
  <c r="S41" i="20"/>
  <c r="R41" i="20"/>
  <c r="B41" i="20"/>
  <c r="L41" i="20"/>
  <c r="S40" i="20"/>
  <c r="R40" i="20"/>
  <c r="B40" i="20"/>
  <c r="L40" i="20"/>
  <c r="S39" i="20"/>
  <c r="R39" i="20"/>
  <c r="B39" i="20"/>
  <c r="L39" i="20"/>
  <c r="S38" i="20"/>
  <c r="R38" i="20"/>
  <c r="B38" i="20"/>
  <c r="L38" i="20"/>
  <c r="S37" i="20"/>
  <c r="R37" i="20"/>
  <c r="B37" i="20"/>
  <c r="L37" i="20"/>
  <c r="J36" i="20"/>
  <c r="D36" i="20"/>
  <c r="G36" i="20"/>
  <c r="S36" i="20"/>
  <c r="R36" i="20"/>
  <c r="Q36" i="20"/>
  <c r="I36" i="20"/>
  <c r="F36" i="20"/>
  <c r="C36" i="20"/>
  <c r="O36" i="20"/>
  <c r="N36" i="20"/>
  <c r="M36" i="20"/>
  <c r="B36" i="20"/>
  <c r="L36" i="20"/>
  <c r="Q15" i="20"/>
  <c r="J15" i="20"/>
  <c r="Q14" i="20"/>
  <c r="J14" i="20"/>
  <c r="Q13" i="20"/>
  <c r="J13" i="20"/>
  <c r="Q12" i="20"/>
  <c r="J12" i="20"/>
  <c r="Q11" i="20"/>
  <c r="J11" i="20"/>
  <c r="Q10" i="20"/>
  <c r="J10" i="20"/>
  <c r="Q9" i="20"/>
  <c r="J9" i="20"/>
  <c r="Q8" i="20"/>
  <c r="J8" i="20"/>
  <c r="Q7" i="20"/>
  <c r="J7" i="20"/>
  <c r="Q6" i="20"/>
  <c r="J6" i="20"/>
  <c r="Q5" i="20"/>
  <c r="J5" i="20"/>
  <c r="D63" i="18"/>
  <c r="E63" i="18"/>
  <c r="D51" i="18"/>
  <c r="E51" i="18"/>
  <c r="D39" i="18"/>
  <c r="E39" i="18"/>
  <c r="D27" i="18"/>
  <c r="E27" i="18"/>
  <c r="C15" i="18"/>
  <c r="D15" i="18"/>
  <c r="E15" i="18"/>
  <c r="D3" i="18"/>
  <c r="E3" i="18"/>
  <c r="C3" i="18"/>
  <c r="B37" i="16"/>
  <c r="L37" i="16"/>
  <c r="B38" i="16"/>
  <c r="L38" i="16"/>
  <c r="B39" i="16"/>
  <c r="L39" i="16"/>
  <c r="B40" i="16"/>
  <c r="L40" i="16"/>
  <c r="B41" i="16"/>
  <c r="L41" i="16"/>
  <c r="B42" i="16"/>
  <c r="L42" i="16"/>
  <c r="B43" i="16"/>
  <c r="L43" i="16"/>
  <c r="B44" i="16"/>
  <c r="L44" i="16"/>
  <c r="B45" i="16"/>
  <c r="L45" i="16"/>
  <c r="B46" i="16"/>
  <c r="L46" i="16"/>
  <c r="B47" i="16"/>
  <c r="L47" i="16"/>
  <c r="B48" i="16"/>
  <c r="L48" i="16"/>
  <c r="B36" i="16"/>
  <c r="L36" i="16"/>
  <c r="B37" i="15"/>
  <c r="L37" i="15"/>
  <c r="B38" i="15"/>
  <c r="L38" i="15"/>
  <c r="B39" i="15"/>
  <c r="L39" i="15"/>
  <c r="B40" i="15"/>
  <c r="L40" i="15"/>
  <c r="B41" i="15"/>
  <c r="L41" i="15"/>
  <c r="B42" i="15"/>
  <c r="L42" i="15"/>
  <c r="B43" i="15"/>
  <c r="L43" i="15"/>
  <c r="B44" i="15"/>
  <c r="L44" i="15"/>
  <c r="B45" i="15"/>
  <c r="L45" i="15"/>
  <c r="B46" i="15"/>
  <c r="L46" i="15"/>
  <c r="B47" i="15"/>
  <c r="L47" i="15"/>
  <c r="B48" i="15"/>
  <c r="L48" i="15"/>
  <c r="B36" i="15"/>
  <c r="L36" i="15"/>
  <c r="B37" i="11"/>
  <c r="L37" i="11"/>
  <c r="B38" i="11"/>
  <c r="L38" i="11"/>
  <c r="B39" i="11"/>
  <c r="L39" i="11"/>
  <c r="B40" i="11"/>
  <c r="L40" i="11"/>
  <c r="B41" i="11"/>
  <c r="L41" i="11"/>
  <c r="B42" i="11"/>
  <c r="L42" i="11"/>
  <c r="B43" i="11"/>
  <c r="L43" i="11"/>
  <c r="B44" i="11"/>
  <c r="L44" i="11"/>
  <c r="B45" i="11"/>
  <c r="L45" i="11"/>
  <c r="B46" i="11"/>
  <c r="L46" i="11"/>
  <c r="B47" i="11"/>
  <c r="L47" i="11"/>
  <c r="B48" i="11"/>
  <c r="L48" i="11"/>
  <c r="B36" i="11"/>
  <c r="L36" i="11"/>
  <c r="Q5" i="16"/>
  <c r="Q6" i="16"/>
  <c r="Q7" i="16"/>
  <c r="Q8" i="16"/>
  <c r="Q9" i="16"/>
  <c r="Q10" i="16"/>
  <c r="Q11" i="16"/>
  <c r="Q12" i="16"/>
  <c r="Q13" i="16"/>
  <c r="Q14" i="16"/>
  <c r="Q15" i="16"/>
  <c r="Q16" i="16"/>
  <c r="Q4" i="16"/>
  <c r="J5" i="16"/>
  <c r="J6" i="16"/>
  <c r="J7" i="16"/>
  <c r="J8" i="16"/>
  <c r="J9" i="16"/>
  <c r="J10" i="16"/>
  <c r="J11" i="16"/>
  <c r="J12" i="16"/>
  <c r="J13" i="16"/>
  <c r="J14" i="16"/>
  <c r="J15" i="16"/>
  <c r="J16" i="16"/>
  <c r="J4" i="16"/>
  <c r="Q5" i="15"/>
  <c r="Q6" i="15"/>
  <c r="Q7" i="15"/>
  <c r="Q8" i="15"/>
  <c r="Q9" i="15"/>
  <c r="Q10" i="15"/>
  <c r="Q11" i="15"/>
  <c r="Q12" i="15"/>
  <c r="Q13" i="15"/>
  <c r="Q14" i="15"/>
  <c r="Q15" i="15"/>
  <c r="Q16" i="15"/>
  <c r="Q4" i="15"/>
  <c r="J5" i="15"/>
  <c r="J6" i="15"/>
  <c r="J7" i="15"/>
  <c r="J8" i="15"/>
  <c r="J9" i="15"/>
  <c r="J10" i="15"/>
  <c r="J11" i="15"/>
  <c r="J12" i="15"/>
  <c r="J13" i="15"/>
  <c r="J14" i="15"/>
  <c r="J15" i="15"/>
  <c r="J16" i="15"/>
  <c r="J4" i="15"/>
  <c r="Q5" i="11"/>
  <c r="Q6" i="11"/>
  <c r="Q7" i="11"/>
  <c r="Q8" i="11"/>
  <c r="Q9" i="11"/>
  <c r="Q10" i="11"/>
  <c r="Q11" i="11"/>
  <c r="Q12" i="11"/>
  <c r="Q13" i="11"/>
  <c r="Q14" i="11"/>
  <c r="Q15" i="11"/>
  <c r="Q16" i="11"/>
  <c r="Q4" i="11"/>
  <c r="J5" i="11"/>
  <c r="J6" i="11"/>
  <c r="J7" i="11"/>
  <c r="J8" i="11"/>
  <c r="J9" i="11"/>
  <c r="J10" i="11"/>
  <c r="J11" i="11"/>
  <c r="J12" i="11"/>
  <c r="J13" i="11"/>
  <c r="J14" i="11"/>
  <c r="J15" i="11"/>
  <c r="J16" i="11"/>
  <c r="J4" i="11"/>
  <c r="S48" i="16"/>
  <c r="R48" i="16"/>
  <c r="S47" i="16"/>
  <c r="R47" i="16"/>
  <c r="S46" i="16"/>
  <c r="R46" i="16"/>
  <c r="S45" i="16"/>
  <c r="R45" i="16"/>
  <c r="S44" i="16"/>
  <c r="R44" i="16"/>
  <c r="S43" i="16"/>
  <c r="R43" i="16"/>
  <c r="S42" i="16"/>
  <c r="R42" i="16"/>
  <c r="S41" i="16"/>
  <c r="R41" i="16"/>
  <c r="S40" i="16"/>
  <c r="R40" i="16"/>
  <c r="S39" i="16"/>
  <c r="R39" i="16"/>
  <c r="S38" i="16"/>
  <c r="R38" i="16"/>
  <c r="S37" i="16"/>
  <c r="R37" i="16"/>
  <c r="S36" i="16"/>
  <c r="R36" i="16"/>
  <c r="S48" i="15"/>
  <c r="R48" i="15"/>
  <c r="S47" i="15"/>
  <c r="R47" i="15"/>
  <c r="S46" i="15"/>
  <c r="R46" i="15"/>
  <c r="S45" i="15"/>
  <c r="R45" i="15"/>
  <c r="S44" i="15"/>
  <c r="R44" i="15"/>
  <c r="S43" i="15"/>
  <c r="R43" i="15"/>
  <c r="S42" i="15"/>
  <c r="R42" i="15"/>
  <c r="S41" i="15"/>
  <c r="R41" i="15"/>
  <c r="S40" i="15"/>
  <c r="R40" i="15"/>
  <c r="S39" i="15"/>
  <c r="R39" i="15"/>
  <c r="S38" i="15"/>
  <c r="R38" i="15"/>
  <c r="S37" i="15"/>
  <c r="R37" i="15"/>
  <c r="S36" i="15"/>
  <c r="R36" i="15"/>
  <c r="S41" i="11"/>
  <c r="S42" i="11"/>
  <c r="S43" i="11"/>
  <c r="S44" i="11"/>
  <c r="S45" i="11"/>
  <c r="S46" i="11"/>
  <c r="S47" i="11"/>
  <c r="S48" i="11"/>
  <c r="R41" i="11"/>
  <c r="R42" i="11"/>
  <c r="R43" i="11"/>
  <c r="R44" i="11"/>
  <c r="R45" i="11"/>
  <c r="R46" i="11"/>
  <c r="R47" i="11"/>
  <c r="R48" i="11"/>
  <c r="S36" i="11"/>
  <c r="R36" i="11"/>
  <c r="S40" i="11"/>
  <c r="R40" i="11"/>
  <c r="R37" i="11"/>
  <c r="R38" i="11"/>
  <c r="R39" i="11"/>
  <c r="S38" i="11"/>
  <c r="S39" i="11"/>
  <c r="S37" i="11"/>
</calcChain>
</file>

<file path=xl/comments1.xml><?xml version="1.0" encoding="utf-8"?>
<comments xmlns="http://schemas.openxmlformats.org/spreadsheetml/2006/main">
  <authors>
    <author>mhofmann</author>
  </authors>
  <commentList>
    <comment ref="C25" authorId="0">
      <text>
        <r>
          <rPr>
            <b/>
            <sz val="8"/>
            <color indexed="81"/>
            <rFont val="Tahoma"/>
            <family val="2"/>
          </rPr>
          <t>mhofmann: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>
  <authors>
    <author>mhofmann</author>
  </authors>
  <commentList>
    <comment ref="C25" authorId="0">
      <text>
        <r>
          <rPr>
            <b/>
            <sz val="8"/>
            <color indexed="81"/>
            <rFont val="Tahoma"/>
            <family val="2"/>
          </rPr>
          <t>mhofmann: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3.xml><?xml version="1.0" encoding="utf-8"?>
<comments xmlns="http://schemas.openxmlformats.org/spreadsheetml/2006/main">
  <authors>
    <author>mhofmann</author>
  </authors>
  <commentList>
    <comment ref="C25" authorId="0">
      <text>
        <r>
          <rPr>
            <b/>
            <sz val="8"/>
            <color indexed="81"/>
            <rFont val="Tahoma"/>
            <family val="2"/>
          </rPr>
          <t>mhofmann: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4.xml><?xml version="1.0" encoding="utf-8"?>
<comments xmlns="http://schemas.openxmlformats.org/spreadsheetml/2006/main">
  <authors>
    <author>mhofmann</author>
  </authors>
  <commentList>
    <comment ref="C25" authorId="0">
      <text>
        <r>
          <rPr>
            <b/>
            <sz val="8"/>
            <color indexed="81"/>
            <rFont val="Tahoma"/>
            <family val="2"/>
          </rPr>
          <t>mhofmann: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5.xml><?xml version="1.0" encoding="utf-8"?>
<comments xmlns="http://schemas.openxmlformats.org/spreadsheetml/2006/main">
  <authors>
    <author>mhofmann</author>
  </authors>
  <commentList>
    <comment ref="C25" authorId="0">
      <text>
        <r>
          <rPr>
            <b/>
            <sz val="8"/>
            <color indexed="81"/>
            <rFont val="Tahoma"/>
            <family val="2"/>
          </rPr>
          <t>mhofmann: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<sst xmlns="http://schemas.openxmlformats.org/spreadsheetml/2006/main" count="432" uniqueCount="38">
  <si>
    <t>Actual</t>
  </si>
  <si>
    <t>s22</t>
  </si>
  <si>
    <t>s33</t>
  </si>
  <si>
    <t>2th</t>
  </si>
  <si>
    <t>2th error</t>
  </si>
  <si>
    <t>position</t>
  </si>
  <si>
    <t>Strain</t>
  </si>
  <si>
    <t>Stress</t>
  </si>
  <si>
    <t>Stress Uncertainty</t>
  </si>
  <si>
    <t>Moduli</t>
  </si>
  <si>
    <t>Norm</t>
  </si>
  <si>
    <t>Strain error</t>
  </si>
  <si>
    <t>Stress error</t>
  </si>
  <si>
    <t>E1</t>
  </si>
  <si>
    <t>v1</t>
  </si>
  <si>
    <t>E2</t>
  </si>
  <si>
    <t>v2</t>
  </si>
  <si>
    <t>E3</t>
  </si>
  <si>
    <t>v3</t>
  </si>
  <si>
    <t>s11</t>
  </si>
  <si>
    <t>s11 ref</t>
  </si>
  <si>
    <t>s22 ref</t>
  </si>
  <si>
    <t>s33 ref</t>
  </si>
  <si>
    <t>Xt</t>
  </si>
  <si>
    <t>Yt</t>
  </si>
  <si>
    <t>normal</t>
  </si>
  <si>
    <t>Tansv</t>
  </si>
  <si>
    <t>Normal</t>
  </si>
  <si>
    <t>Long</t>
  </si>
  <si>
    <t>XT</t>
  </si>
  <si>
    <t>YT</t>
  </si>
  <si>
    <t>Tran</t>
  </si>
  <si>
    <t>Dist weld c/l</t>
  </si>
  <si>
    <t>Depth below surf</t>
  </si>
  <si>
    <t>(all)</t>
  </si>
  <si>
    <t>(remove 24)</t>
  </si>
  <si>
    <t>Long_err</t>
  </si>
  <si>
    <t>Long_err (half)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</si>
</sst>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"/>
    <numFmt numFmtId="165" formatCode="0.0"/>
    <numFmt numFmtId="166" formatCode="0.00000"/>
  </numFmts>
  <fonts count="12" x14ac:knownFonts="1">
    <font>
      <sz val="10"/>
      <name val="Arial"/>
    </font>
    <font>
      <i/>
      <sz val="10"/>
      <name val="Arial"/>
      <family val="2"/>
    </font>
    <font>
      <sz val="9"/>
      <name val="Arial"/>
      <family val="2"/>
    </font>
    <font>
      <sz val="20"/>
      <name val="Arial"/>
      <family val="2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sz val="10"/>
      <name val="Arial"/>
    </font>
    <font>
      <sz val="11"/>
      <color rgb="FF000000"/>
      <name val="Calibri"/>
      <family val="2"/>
    </font>
    <font>
      <u/>
      <sz val="10"/>
      <color theme="10"/>
      <name val="Arial"/>
    </font>
    <font>
      <u/>
      <sz val="10"/>
      <color theme="11"/>
      <name val="Arial"/>
    </font>
    <font>
      <sz val="12"/>
      <color rgb="FF000000"/>
      <name val="Calibri"/>
      <family val="2"/>
    </font>
    <font>
      <sz val="12"/>
      <color rgb="FF0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15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51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</borders>
  <cellStyleXfs count="193">
    <xf numFmtId="0" fontId="0" fillId="0" borderId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</cellStyleXfs>
  <cellXfs count="37">
    <xf numFmtId="0" fontId="0" fillId="0" borderId="0" xfId="0"/>
    <xf numFmtId="0" fontId="1" fillId="0" borderId="0" xfId="0" applyFont="1" applyFill="1" applyBorder="1"/>
    <xf numFmtId="0" fontId="1" fillId="0" borderId="0" xfId="0" applyFont="1" applyFill="1"/>
    <xf numFmtId="0" fontId="2" fillId="0" borderId="0" xfId="0" applyFont="1" applyBorder="1" applyAlignment="1">
      <alignment horizontal="center"/>
    </xf>
    <xf numFmtId="0" fontId="3" fillId="0" borderId="0" xfId="0" applyFont="1"/>
    <xf numFmtId="0" fontId="1" fillId="0" borderId="0" xfId="0" applyFont="1"/>
    <xf numFmtId="2" fontId="6" fillId="0" borderId="0" xfId="0" applyNumberFormat="1" applyFont="1"/>
    <xf numFmtId="0" fontId="6" fillId="0" borderId="0" xfId="0" applyFont="1"/>
    <xf numFmtId="0" fontId="6" fillId="2" borderId="0" xfId="0" applyFont="1" applyFill="1"/>
    <xf numFmtId="0" fontId="6" fillId="0" borderId="0" xfId="0" applyFont="1" applyFill="1" applyBorder="1"/>
    <xf numFmtId="0" fontId="6" fillId="0" borderId="0" xfId="0" applyFont="1" applyFill="1"/>
    <xf numFmtId="0" fontId="6" fillId="0" borderId="0" xfId="0" applyFont="1" applyBorder="1"/>
    <xf numFmtId="0" fontId="6" fillId="0" borderId="0" xfId="0" applyFont="1" applyAlignment="1">
      <alignment horizontal="right"/>
    </xf>
    <xf numFmtId="166" fontId="6" fillId="0" borderId="0" xfId="0" applyNumberFormat="1" applyFont="1"/>
    <xf numFmtId="0" fontId="6" fillId="3" borderId="0" xfId="0" applyFont="1" applyFill="1"/>
    <xf numFmtId="0" fontId="6" fillId="4" borderId="0" xfId="0" applyFont="1" applyFill="1"/>
    <xf numFmtId="165" fontId="6" fillId="0" borderId="0" xfId="0" applyNumberFormat="1" applyFont="1" applyBorder="1" applyAlignment="1">
      <alignment horizontal="center"/>
    </xf>
    <xf numFmtId="164" fontId="6" fillId="0" borderId="0" xfId="0" applyNumberFormat="1" applyFont="1" applyBorder="1" applyAlignment="1">
      <alignment horizontal="center"/>
    </xf>
    <xf numFmtId="1" fontId="6" fillId="0" borderId="0" xfId="0" applyNumberFormat="1" applyFont="1"/>
    <xf numFmtId="1" fontId="0" fillId="0" borderId="0" xfId="0" applyNumberFormat="1"/>
    <xf numFmtId="166" fontId="0" fillId="0" borderId="0" xfId="0" applyNumberFormat="1"/>
    <xf numFmtId="0" fontId="3" fillId="0" borderId="0" xfId="0" applyFont="1" applyAlignment="1">
      <alignment horizontal="center"/>
    </xf>
    <xf numFmtId="0" fontId="0" fillId="0" borderId="0" xfId="0" applyFont="1"/>
    <xf numFmtId="0" fontId="7" fillId="0" borderId="0" xfId="0" applyFont="1"/>
    <xf numFmtId="0" fontId="0" fillId="0" borderId="1" xfId="0" applyBorder="1"/>
    <xf numFmtId="1" fontId="0" fillId="0" borderId="1" xfId="0" applyNumberFormat="1" applyBorder="1"/>
    <xf numFmtId="0" fontId="0" fillId="0" borderId="0" xfId="0" applyBorder="1"/>
    <xf numFmtId="1" fontId="0" fillId="0" borderId="0" xfId="0" applyNumberFormat="1" applyBorder="1"/>
    <xf numFmtId="0" fontId="0" fillId="0" borderId="2" xfId="0" applyBorder="1"/>
    <xf numFmtId="1" fontId="0" fillId="0" borderId="2" xfId="0" applyNumberFormat="1" applyBorder="1"/>
    <xf numFmtId="0" fontId="10" fillId="0" borderId="0" xfId="0" applyFont="1"/>
    <xf numFmtId="0" fontId="11" fillId="0" borderId="0" xfId="0" applyFont="1"/>
    <xf numFmtId="166" fontId="11" fillId="0" borderId="0" xfId="0" applyNumberFormat="1" applyFont="1"/>
    <xf numFmtId="165" fontId="0" fillId="0" borderId="1" xfId="0" applyNumberFormat="1" applyBorder="1"/>
    <xf numFmtId="165" fontId="0" fillId="0" borderId="0" xfId="0" applyNumberFormat="1" applyBorder="1"/>
    <xf numFmtId="165" fontId="0" fillId="0" borderId="2" xfId="0" applyNumberFormat="1" applyBorder="1"/>
    <xf numFmtId="165" fontId="0" fillId="0" borderId="0" xfId="0" applyNumberFormat="1"/>
  </cellXfs>
  <cellStyles count="193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Followed Hyperlink" xfId="164" builtinId="9" hidden="1"/>
    <cellStyle name="Followed Hyperlink" xfId="166" builtinId="9" hidden="1"/>
    <cellStyle name="Followed Hyperlink" xfId="168" builtinId="9" hidden="1"/>
    <cellStyle name="Followed Hyperlink" xfId="170" builtinId="9" hidden="1"/>
    <cellStyle name="Followed Hyperlink" xfId="172" builtinId="9" hidden="1"/>
    <cellStyle name="Followed Hyperlink" xfId="174" builtinId="9" hidden="1"/>
    <cellStyle name="Followed Hyperlink" xfId="176" builtinId="9" hidden="1"/>
    <cellStyle name="Followed Hyperlink" xfId="178" builtinId="9" hidden="1"/>
    <cellStyle name="Followed Hyperlink" xfId="180" builtinId="9" hidden="1"/>
    <cellStyle name="Followed Hyperlink" xfId="182" builtinId="9" hidden="1"/>
    <cellStyle name="Followed Hyperlink" xfId="184" builtinId="9" hidden="1"/>
    <cellStyle name="Followed Hyperlink" xfId="186" builtinId="9" hidden="1"/>
    <cellStyle name="Followed Hyperlink" xfId="188" builtinId="9" hidden="1"/>
    <cellStyle name="Followed Hyperlink" xfId="190" builtinId="9" hidden="1"/>
    <cellStyle name="Followed Hyperlink" xfId="192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Hyperlink" xfId="163" builtinId="8" hidden="1"/>
    <cellStyle name="Hyperlink" xfId="165" builtinId="8" hidden="1"/>
    <cellStyle name="Hyperlink" xfId="167" builtinId="8" hidden="1"/>
    <cellStyle name="Hyperlink" xfId="169" builtinId="8" hidden="1"/>
    <cellStyle name="Hyperlink" xfId="171" builtinId="8" hidden="1"/>
    <cellStyle name="Hyperlink" xfId="173" builtinId="8" hidden="1"/>
    <cellStyle name="Hyperlink" xfId="175" builtinId="8" hidden="1"/>
    <cellStyle name="Hyperlink" xfId="177" builtinId="8" hidden="1"/>
    <cellStyle name="Hyperlink" xfId="179" builtinId="8" hidden="1"/>
    <cellStyle name="Hyperlink" xfId="181" builtinId="8" hidden="1"/>
    <cellStyle name="Hyperlink" xfId="183" builtinId="8" hidden="1"/>
    <cellStyle name="Hyperlink" xfId="185" builtinId="8" hidden="1"/>
    <cellStyle name="Hyperlink" xfId="187" builtinId="8" hidden="1"/>
    <cellStyle name="Hyperlink" xfId="189" builtinId="8" hidden="1"/>
    <cellStyle name="Hyperlink" xfId="191" builtinId="8" hidden="1"/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11" Type="http://schemas.openxmlformats.org/officeDocument/2006/relationships/sharedStrings" Target="sharedStrings.xml"/><Relationship Id="rId12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theme" Target="theme/theme1.xml"/><Relationship Id="rId10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>
        <c:manualLayout>
          <c:layoutTarget val="inner"/>
          <c:xMode val="edge"/>
          <c:yMode val="edge"/>
          <c:x val="0.0244072173423446"/>
          <c:y val="0.0325940210824004"/>
          <c:w val="0.851757539846466"/>
          <c:h val="0.938291135396388"/>
        </c:manualLayout>
      </c:layout>
      <c:scatterChart>
        <c:scatterStyle val="lineMarker"/>
        <c:varyColors val="0"/>
        <c:ser>
          <c:idx val="0"/>
          <c:order val="0"/>
          <c:tx>
            <c:strRef>
              <c:f>M_2.5!$M$29</c:f>
              <c:strCache>
                <c:ptCount val="1"/>
                <c:pt idx="0">
                  <c:v>Long</c:v>
                </c:pt>
              </c:strCache>
            </c:strRef>
          </c:tx>
          <c:spPr>
            <a:ln w="25400"/>
            <a:effectLst/>
          </c:spPr>
          <c:marker>
            <c:spPr>
              <a:effectLst/>
            </c:spPr>
          </c:marker>
          <c:xVal>
            <c:numRef>
              <c:f>M_2.5!$L$36:$L$48</c:f>
              <c:numCache>
                <c:formatCode>General</c:formatCode>
                <c:ptCount val="13"/>
                <c:pt idx="0">
                  <c:v>-24.0</c:v>
                </c:pt>
                <c:pt idx="1">
                  <c:v>-16.0</c:v>
                </c:pt>
                <c:pt idx="2">
                  <c:v>-12.0</c:v>
                </c:pt>
                <c:pt idx="3">
                  <c:v>-9.0</c:v>
                </c:pt>
                <c:pt idx="4">
                  <c:v>-6.0</c:v>
                </c:pt>
                <c:pt idx="5">
                  <c:v>-3.0</c:v>
                </c:pt>
                <c:pt idx="6">
                  <c:v>0.0</c:v>
                </c:pt>
                <c:pt idx="7">
                  <c:v>3.0</c:v>
                </c:pt>
                <c:pt idx="8">
                  <c:v>6.0</c:v>
                </c:pt>
                <c:pt idx="9">
                  <c:v>9.0</c:v>
                </c:pt>
                <c:pt idx="10">
                  <c:v>12.0</c:v>
                </c:pt>
                <c:pt idx="11">
                  <c:v>16.0</c:v>
                </c:pt>
                <c:pt idx="12">
                  <c:v>24.0</c:v>
                </c:pt>
              </c:numCache>
            </c:numRef>
          </c:xVal>
          <c:yVal>
            <c:numRef>
              <c:f>M_2.5!$M$36:$M$48</c:f>
              <c:numCache>
                <c:formatCode>0</c:formatCode>
                <c:ptCount val="13"/>
                <c:pt idx="0">
                  <c:v>52.49196953093992</c:v>
                </c:pt>
                <c:pt idx="1">
                  <c:v>57.9679371917486</c:v>
                </c:pt>
                <c:pt idx="2">
                  <c:v>361.3173367262475</c:v>
                </c:pt>
                <c:pt idx="3">
                  <c:v>527.7140536997932</c:v>
                </c:pt>
                <c:pt idx="4">
                  <c:v>-162.7358290046226</c:v>
                </c:pt>
                <c:pt idx="5">
                  <c:v>-319.6852619590102</c:v>
                </c:pt>
                <c:pt idx="6">
                  <c:v>-276.2123213068054</c:v>
                </c:pt>
                <c:pt idx="7">
                  <c:v>-327.2150160214468</c:v>
                </c:pt>
                <c:pt idx="8">
                  <c:v>-113.1182419949733</c:v>
                </c:pt>
                <c:pt idx="9">
                  <c:v>671.189347537961</c:v>
                </c:pt>
                <c:pt idx="10">
                  <c:v>189.5722837294209</c:v>
                </c:pt>
                <c:pt idx="11">
                  <c:v>29.92544999800771</c:v>
                </c:pt>
                <c:pt idx="12">
                  <c:v>33.24586597242691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M_2.5!$N$29</c:f>
              <c:strCache>
                <c:ptCount val="1"/>
                <c:pt idx="0">
                  <c:v>Tran</c:v>
                </c:pt>
              </c:strCache>
            </c:strRef>
          </c:tx>
          <c:spPr>
            <a:ln w="25400"/>
            <a:effectLst/>
          </c:spPr>
          <c:marker>
            <c:spPr>
              <a:effectLst/>
            </c:spPr>
          </c:marker>
          <c:xVal>
            <c:numRef>
              <c:f>M_2.5!$L$36:$L$48</c:f>
              <c:numCache>
                <c:formatCode>General</c:formatCode>
                <c:ptCount val="13"/>
                <c:pt idx="0">
                  <c:v>-24.0</c:v>
                </c:pt>
                <c:pt idx="1">
                  <c:v>-16.0</c:v>
                </c:pt>
                <c:pt idx="2">
                  <c:v>-12.0</c:v>
                </c:pt>
                <c:pt idx="3">
                  <c:v>-9.0</c:v>
                </c:pt>
                <c:pt idx="4">
                  <c:v>-6.0</c:v>
                </c:pt>
                <c:pt idx="5">
                  <c:v>-3.0</c:v>
                </c:pt>
                <c:pt idx="6">
                  <c:v>0.0</c:v>
                </c:pt>
                <c:pt idx="7">
                  <c:v>3.0</c:v>
                </c:pt>
                <c:pt idx="8">
                  <c:v>6.0</c:v>
                </c:pt>
                <c:pt idx="9">
                  <c:v>9.0</c:v>
                </c:pt>
                <c:pt idx="10">
                  <c:v>12.0</c:v>
                </c:pt>
                <c:pt idx="11">
                  <c:v>16.0</c:v>
                </c:pt>
                <c:pt idx="12">
                  <c:v>24.0</c:v>
                </c:pt>
              </c:numCache>
            </c:numRef>
          </c:xVal>
          <c:yVal>
            <c:numRef>
              <c:f>M_2.5!$N$36:$N$48</c:f>
              <c:numCache>
                <c:formatCode>0</c:formatCode>
                <c:ptCount val="13"/>
                <c:pt idx="0">
                  <c:v>53.78745855399646</c:v>
                </c:pt>
                <c:pt idx="1">
                  <c:v>53.79330319314583</c:v>
                </c:pt>
                <c:pt idx="2">
                  <c:v>89.45684298180755</c:v>
                </c:pt>
                <c:pt idx="3">
                  <c:v>113.6266760194648</c:v>
                </c:pt>
                <c:pt idx="4">
                  <c:v>-41.54284793641412</c:v>
                </c:pt>
                <c:pt idx="5">
                  <c:v>-12.19215649233934</c:v>
                </c:pt>
                <c:pt idx="6">
                  <c:v>23.31435809709188</c:v>
                </c:pt>
                <c:pt idx="7">
                  <c:v>-3.718751668728803</c:v>
                </c:pt>
                <c:pt idx="8">
                  <c:v>-135.556046991326</c:v>
                </c:pt>
                <c:pt idx="9">
                  <c:v>195.2094262344662</c:v>
                </c:pt>
                <c:pt idx="10">
                  <c:v>37.14109957971348</c:v>
                </c:pt>
                <c:pt idx="11">
                  <c:v>53.38655885982897</c:v>
                </c:pt>
                <c:pt idx="12">
                  <c:v>59.72960596454733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M_2.5!$O$29</c:f>
              <c:strCache>
                <c:ptCount val="1"/>
                <c:pt idx="0">
                  <c:v>Norm</c:v>
                </c:pt>
              </c:strCache>
            </c:strRef>
          </c:tx>
          <c:spPr>
            <a:ln w="25400"/>
            <a:effectLst/>
          </c:spPr>
          <c:marker>
            <c:spPr>
              <a:effectLst/>
            </c:spPr>
          </c:marker>
          <c:xVal>
            <c:numRef>
              <c:f>M_2.5!$L$36:$L$48</c:f>
              <c:numCache>
                <c:formatCode>General</c:formatCode>
                <c:ptCount val="13"/>
                <c:pt idx="0">
                  <c:v>-24.0</c:v>
                </c:pt>
                <c:pt idx="1">
                  <c:v>-16.0</c:v>
                </c:pt>
                <c:pt idx="2">
                  <c:v>-12.0</c:v>
                </c:pt>
                <c:pt idx="3">
                  <c:v>-9.0</c:v>
                </c:pt>
                <c:pt idx="4">
                  <c:v>-6.0</c:v>
                </c:pt>
                <c:pt idx="5">
                  <c:v>-3.0</c:v>
                </c:pt>
                <c:pt idx="6">
                  <c:v>0.0</c:v>
                </c:pt>
                <c:pt idx="7">
                  <c:v>3.0</c:v>
                </c:pt>
                <c:pt idx="8">
                  <c:v>6.0</c:v>
                </c:pt>
                <c:pt idx="9">
                  <c:v>9.0</c:v>
                </c:pt>
                <c:pt idx="10">
                  <c:v>12.0</c:v>
                </c:pt>
                <c:pt idx="11">
                  <c:v>16.0</c:v>
                </c:pt>
                <c:pt idx="12">
                  <c:v>24.0</c:v>
                </c:pt>
              </c:numCache>
            </c:numRef>
          </c:xVal>
          <c:yVal>
            <c:numRef>
              <c:f>M_2.5!$O$36:$O$48</c:f>
              <c:numCache>
                <c:formatCode>0</c:formatCode>
                <c:ptCount val="13"/>
                <c:pt idx="0">
                  <c:v>3.42951944588139</c:v>
                </c:pt>
                <c:pt idx="1">
                  <c:v>-6.631852922850401</c:v>
                </c:pt>
                <c:pt idx="2">
                  <c:v>-49.06321564189516</c:v>
                </c:pt>
                <c:pt idx="3">
                  <c:v>241.6665255438773</c:v>
                </c:pt>
                <c:pt idx="4">
                  <c:v>7.643562009971414</c:v>
                </c:pt>
                <c:pt idx="5">
                  <c:v>-43.79701251179711</c:v>
                </c:pt>
                <c:pt idx="6">
                  <c:v>-23.16011091612649</c:v>
                </c:pt>
                <c:pt idx="7">
                  <c:v>-61.4435479385691</c:v>
                </c:pt>
                <c:pt idx="8">
                  <c:v>-13.77042111137645</c:v>
                </c:pt>
                <c:pt idx="9">
                  <c:v>224.3996473483261</c:v>
                </c:pt>
                <c:pt idx="10">
                  <c:v>-74.68353127702481</c:v>
                </c:pt>
                <c:pt idx="11">
                  <c:v>-8.339562466406345</c:v>
                </c:pt>
                <c:pt idx="12">
                  <c:v>3.754350944028962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19442712"/>
        <c:axId val="2124141480"/>
      </c:scatterChart>
      <c:valAx>
        <c:axId val="21194427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24141480"/>
        <c:crosses val="autoZero"/>
        <c:crossBetween val="midCat"/>
      </c:valAx>
      <c:valAx>
        <c:axId val="2124141480"/>
        <c:scaling>
          <c:orientation val="minMax"/>
          <c:max val="800.0"/>
          <c:min val="-1000.0"/>
        </c:scaling>
        <c:delete val="0"/>
        <c:axPos val="l"/>
        <c:majorGridlines/>
        <c:numFmt formatCode="0" sourceLinked="1"/>
        <c:majorTickMark val="out"/>
        <c:minorTickMark val="none"/>
        <c:tickLblPos val="nextTo"/>
        <c:crossAx val="2119442712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>
        <c:manualLayout>
          <c:layoutTarget val="inner"/>
          <c:xMode val="edge"/>
          <c:yMode val="edge"/>
          <c:x val="0.0244072173423446"/>
          <c:y val="0.0325940210824004"/>
          <c:w val="0.851757539846466"/>
          <c:h val="0.938291135396388"/>
        </c:manualLayout>
      </c:layout>
      <c:scatterChart>
        <c:scatterStyle val="lineMarker"/>
        <c:varyColors val="0"/>
        <c:ser>
          <c:idx val="0"/>
          <c:order val="0"/>
          <c:tx>
            <c:strRef>
              <c:f>M_10.0!$M$29</c:f>
              <c:strCache>
                <c:ptCount val="1"/>
                <c:pt idx="0">
                  <c:v>Long</c:v>
                </c:pt>
              </c:strCache>
            </c:strRef>
          </c:tx>
          <c:spPr>
            <a:ln w="25400"/>
            <a:effectLst/>
          </c:spPr>
          <c:marker>
            <c:spPr>
              <a:effectLst/>
            </c:spPr>
          </c:marker>
          <c:xVal>
            <c:numRef>
              <c:f>M_10.0!$L$36:$L$48</c:f>
              <c:numCache>
                <c:formatCode>General</c:formatCode>
                <c:ptCount val="13"/>
                <c:pt idx="0">
                  <c:v>0.0</c:v>
                </c:pt>
                <c:pt idx="1">
                  <c:v>-16.0</c:v>
                </c:pt>
                <c:pt idx="2">
                  <c:v>-12.0</c:v>
                </c:pt>
                <c:pt idx="3">
                  <c:v>-9.0</c:v>
                </c:pt>
                <c:pt idx="4">
                  <c:v>-6.0</c:v>
                </c:pt>
                <c:pt idx="5">
                  <c:v>-3.0</c:v>
                </c:pt>
                <c:pt idx="6">
                  <c:v>0.0</c:v>
                </c:pt>
                <c:pt idx="7">
                  <c:v>3.0</c:v>
                </c:pt>
                <c:pt idx="8">
                  <c:v>6.0</c:v>
                </c:pt>
                <c:pt idx="9">
                  <c:v>9.0</c:v>
                </c:pt>
                <c:pt idx="10">
                  <c:v>12.0</c:v>
                </c:pt>
                <c:pt idx="11">
                  <c:v>16.0</c:v>
                </c:pt>
                <c:pt idx="12">
                  <c:v>0.0</c:v>
                </c:pt>
              </c:numCache>
            </c:numRef>
          </c:xVal>
          <c:yVal>
            <c:numRef>
              <c:f>M_10.0!$M$36:$M$48</c:f>
              <c:numCache>
                <c:formatCode>0</c:formatCode>
                <c:ptCount val="13"/>
                <c:pt idx="0">
                  <c:v>0.0</c:v>
                </c:pt>
                <c:pt idx="1">
                  <c:v>-18.56859729972016</c:v>
                </c:pt>
                <c:pt idx="2">
                  <c:v>-30.2280860447167</c:v>
                </c:pt>
                <c:pt idx="3">
                  <c:v>45.0419021204608</c:v>
                </c:pt>
                <c:pt idx="4">
                  <c:v>481.5065756184987</c:v>
                </c:pt>
                <c:pt idx="5">
                  <c:v>727.707584286603</c:v>
                </c:pt>
                <c:pt idx="6">
                  <c:v>691.5068740032517</c:v>
                </c:pt>
                <c:pt idx="7">
                  <c:v>702.6090085742022</c:v>
                </c:pt>
                <c:pt idx="8">
                  <c:v>222.4901501331911</c:v>
                </c:pt>
                <c:pt idx="9">
                  <c:v>-13.82035031254753</c:v>
                </c:pt>
                <c:pt idx="10">
                  <c:v>-14.00251209052184</c:v>
                </c:pt>
                <c:pt idx="11">
                  <c:v>-20.10897570095191</c:v>
                </c:pt>
                <c:pt idx="12">
                  <c:v>0.0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M_10.0!$N$29</c:f>
              <c:strCache>
                <c:ptCount val="1"/>
                <c:pt idx="0">
                  <c:v>Tran</c:v>
                </c:pt>
              </c:strCache>
            </c:strRef>
          </c:tx>
          <c:spPr>
            <a:ln w="25400"/>
            <a:effectLst/>
          </c:spPr>
          <c:marker>
            <c:spPr>
              <a:effectLst/>
            </c:spPr>
          </c:marker>
          <c:xVal>
            <c:numRef>
              <c:f>M_10.0!$L$36:$L$48</c:f>
              <c:numCache>
                <c:formatCode>General</c:formatCode>
                <c:ptCount val="13"/>
                <c:pt idx="0">
                  <c:v>0.0</c:v>
                </c:pt>
                <c:pt idx="1">
                  <c:v>-16.0</c:v>
                </c:pt>
                <c:pt idx="2">
                  <c:v>-12.0</c:v>
                </c:pt>
                <c:pt idx="3">
                  <c:v>-9.0</c:v>
                </c:pt>
                <c:pt idx="4">
                  <c:v>-6.0</c:v>
                </c:pt>
                <c:pt idx="5">
                  <c:v>-3.0</c:v>
                </c:pt>
                <c:pt idx="6">
                  <c:v>0.0</c:v>
                </c:pt>
                <c:pt idx="7">
                  <c:v>3.0</c:v>
                </c:pt>
                <c:pt idx="8">
                  <c:v>6.0</c:v>
                </c:pt>
                <c:pt idx="9">
                  <c:v>9.0</c:v>
                </c:pt>
                <c:pt idx="10">
                  <c:v>12.0</c:v>
                </c:pt>
                <c:pt idx="11">
                  <c:v>16.0</c:v>
                </c:pt>
                <c:pt idx="12">
                  <c:v>0.0</c:v>
                </c:pt>
              </c:numCache>
            </c:numRef>
          </c:xVal>
          <c:yVal>
            <c:numRef>
              <c:f>M_10.0!$N$36:$N$48</c:f>
              <c:numCache>
                <c:formatCode>0</c:formatCode>
                <c:ptCount val="13"/>
                <c:pt idx="0">
                  <c:v>0.0</c:v>
                </c:pt>
                <c:pt idx="1">
                  <c:v>-3.464558800353112</c:v>
                </c:pt>
                <c:pt idx="2">
                  <c:v>-46.33458620957425</c:v>
                </c:pt>
                <c:pt idx="3">
                  <c:v>-118.0512290964129</c:v>
                </c:pt>
                <c:pt idx="4">
                  <c:v>-169.007564385407</c:v>
                </c:pt>
                <c:pt idx="5">
                  <c:v>134.5785327264271</c:v>
                </c:pt>
                <c:pt idx="6">
                  <c:v>304.4732436805666</c:v>
                </c:pt>
                <c:pt idx="7">
                  <c:v>92.42229038691943</c:v>
                </c:pt>
                <c:pt idx="8">
                  <c:v>-199.532266104743</c:v>
                </c:pt>
                <c:pt idx="9">
                  <c:v>-110.8723581924771</c:v>
                </c:pt>
                <c:pt idx="10">
                  <c:v>-24.50208564048692</c:v>
                </c:pt>
                <c:pt idx="11">
                  <c:v>8.517809241978535</c:v>
                </c:pt>
                <c:pt idx="12">
                  <c:v>0.0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M_10.0!$O$29</c:f>
              <c:strCache>
                <c:ptCount val="1"/>
                <c:pt idx="0">
                  <c:v>Norm</c:v>
                </c:pt>
              </c:strCache>
            </c:strRef>
          </c:tx>
          <c:spPr>
            <a:ln w="25400"/>
            <a:effectLst/>
          </c:spPr>
          <c:marker>
            <c:spPr>
              <a:effectLst/>
            </c:spPr>
          </c:marker>
          <c:xVal>
            <c:numRef>
              <c:f>M_10.0!$L$36:$L$48</c:f>
              <c:numCache>
                <c:formatCode>General</c:formatCode>
                <c:ptCount val="13"/>
                <c:pt idx="0">
                  <c:v>0.0</c:v>
                </c:pt>
                <c:pt idx="1">
                  <c:v>-16.0</c:v>
                </c:pt>
                <c:pt idx="2">
                  <c:v>-12.0</c:v>
                </c:pt>
                <c:pt idx="3">
                  <c:v>-9.0</c:v>
                </c:pt>
                <c:pt idx="4">
                  <c:v>-6.0</c:v>
                </c:pt>
                <c:pt idx="5">
                  <c:v>-3.0</c:v>
                </c:pt>
                <c:pt idx="6">
                  <c:v>0.0</c:v>
                </c:pt>
                <c:pt idx="7">
                  <c:v>3.0</c:v>
                </c:pt>
                <c:pt idx="8">
                  <c:v>6.0</c:v>
                </c:pt>
                <c:pt idx="9">
                  <c:v>9.0</c:v>
                </c:pt>
                <c:pt idx="10">
                  <c:v>12.0</c:v>
                </c:pt>
                <c:pt idx="11">
                  <c:v>16.0</c:v>
                </c:pt>
                <c:pt idx="12">
                  <c:v>0.0</c:v>
                </c:pt>
              </c:numCache>
            </c:numRef>
          </c:xVal>
          <c:yVal>
            <c:numRef>
              <c:f>M_10.0!$O$36:$O$48</c:f>
              <c:numCache>
                <c:formatCode>0</c:formatCode>
                <c:ptCount val="13"/>
                <c:pt idx="0">
                  <c:v>0.0</c:v>
                </c:pt>
                <c:pt idx="1">
                  <c:v>0.276121844907868</c:v>
                </c:pt>
                <c:pt idx="2">
                  <c:v>0.847615578428506</c:v>
                </c:pt>
                <c:pt idx="3">
                  <c:v>-17.86451927977135</c:v>
                </c:pt>
                <c:pt idx="4">
                  <c:v>-36.32293646599341</c:v>
                </c:pt>
                <c:pt idx="5">
                  <c:v>23.5806934192045</c:v>
                </c:pt>
                <c:pt idx="6">
                  <c:v>23.37261213591561</c:v>
                </c:pt>
                <c:pt idx="7">
                  <c:v>38.72940995820757</c:v>
                </c:pt>
                <c:pt idx="8">
                  <c:v>-99.92881544595643</c:v>
                </c:pt>
                <c:pt idx="9">
                  <c:v>-12.81299803500627</c:v>
                </c:pt>
                <c:pt idx="10">
                  <c:v>11.31967298171819</c:v>
                </c:pt>
                <c:pt idx="11">
                  <c:v>4.489030004699994</c:v>
                </c:pt>
                <c:pt idx="12">
                  <c:v>0.0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3918216"/>
        <c:axId val="2123939864"/>
      </c:scatterChart>
      <c:valAx>
        <c:axId val="21239182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23939864"/>
        <c:crosses val="autoZero"/>
        <c:crossBetween val="midCat"/>
      </c:valAx>
      <c:valAx>
        <c:axId val="2123939864"/>
        <c:scaling>
          <c:orientation val="minMax"/>
        </c:scaling>
        <c:delete val="0"/>
        <c:axPos val="l"/>
        <c:majorGridlines/>
        <c:numFmt formatCode="0" sourceLinked="1"/>
        <c:majorTickMark val="out"/>
        <c:minorTickMark val="none"/>
        <c:tickLblPos val="nextTo"/>
        <c:crossAx val="2123918216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>
        <c:manualLayout>
          <c:layoutTarget val="inner"/>
          <c:xMode val="edge"/>
          <c:yMode val="edge"/>
          <c:x val="0.0244072173423446"/>
          <c:y val="0.0325940210824004"/>
          <c:w val="0.851757539846466"/>
          <c:h val="0.938291135396388"/>
        </c:manualLayout>
      </c:layout>
      <c:scatterChart>
        <c:scatterStyle val="lineMarker"/>
        <c:varyColors val="0"/>
        <c:ser>
          <c:idx val="0"/>
          <c:order val="0"/>
          <c:tx>
            <c:strRef>
              <c:f>M_10.0!$M$29</c:f>
              <c:strCache>
                <c:ptCount val="1"/>
                <c:pt idx="0">
                  <c:v>Long</c:v>
                </c:pt>
              </c:strCache>
            </c:strRef>
          </c:tx>
          <c:spPr>
            <a:ln w="25400"/>
            <a:effectLst/>
          </c:spPr>
          <c:marker>
            <c:spPr>
              <a:effectLst/>
            </c:spPr>
          </c:marker>
          <c:xVal>
            <c:numRef>
              <c:f>M_10.0!$L$36:$L$48</c:f>
              <c:numCache>
                <c:formatCode>General</c:formatCode>
                <c:ptCount val="13"/>
                <c:pt idx="0">
                  <c:v>0.0</c:v>
                </c:pt>
                <c:pt idx="1">
                  <c:v>-16.0</c:v>
                </c:pt>
                <c:pt idx="2">
                  <c:v>-12.0</c:v>
                </c:pt>
                <c:pt idx="3">
                  <c:v>-9.0</c:v>
                </c:pt>
                <c:pt idx="4">
                  <c:v>-6.0</c:v>
                </c:pt>
                <c:pt idx="5">
                  <c:v>-3.0</c:v>
                </c:pt>
                <c:pt idx="6">
                  <c:v>0.0</c:v>
                </c:pt>
                <c:pt idx="7">
                  <c:v>3.0</c:v>
                </c:pt>
                <c:pt idx="8">
                  <c:v>6.0</c:v>
                </c:pt>
                <c:pt idx="9">
                  <c:v>9.0</c:v>
                </c:pt>
                <c:pt idx="10">
                  <c:v>12.0</c:v>
                </c:pt>
                <c:pt idx="11">
                  <c:v>16.0</c:v>
                </c:pt>
                <c:pt idx="12">
                  <c:v>0.0</c:v>
                </c:pt>
              </c:numCache>
            </c:numRef>
          </c:xVal>
          <c:yVal>
            <c:numRef>
              <c:f>M_10.0!$C$36:$C$48</c:f>
              <c:numCache>
                <c:formatCode>0.00</c:formatCode>
                <c:ptCount val="13"/>
                <c:pt idx="0">
                  <c:v>0.0</c:v>
                </c:pt>
                <c:pt idx="1">
                  <c:v>-80.34470432816133</c:v>
                </c:pt>
                <c:pt idx="2">
                  <c:v>-79.50788303634494</c:v>
                </c:pt>
                <c:pt idx="3">
                  <c:v>377.7195984808745</c:v>
                </c:pt>
                <c:pt idx="4">
                  <c:v>2449.995981167685</c:v>
                </c:pt>
                <c:pt idx="5">
                  <c:v>3106.4681862083</c:v>
                </c:pt>
                <c:pt idx="6">
                  <c:v>2725.954701702893</c:v>
                </c:pt>
                <c:pt idx="7">
                  <c:v>3026.75696580712</c:v>
                </c:pt>
                <c:pt idx="8">
                  <c:v>1392.451149851759</c:v>
                </c:pt>
                <c:pt idx="9">
                  <c:v>94.59795195976283</c:v>
                </c:pt>
                <c:pt idx="10">
                  <c:v>-46.8701661184845</c:v>
                </c:pt>
                <c:pt idx="11">
                  <c:v>-107.9585940455541</c:v>
                </c:pt>
                <c:pt idx="12">
                  <c:v>0.0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M_10.0!$N$29</c:f>
              <c:strCache>
                <c:ptCount val="1"/>
                <c:pt idx="0">
                  <c:v>Tran</c:v>
                </c:pt>
              </c:strCache>
            </c:strRef>
          </c:tx>
          <c:spPr>
            <a:ln w="25400"/>
            <a:effectLst/>
          </c:spPr>
          <c:marker>
            <c:spPr>
              <a:effectLst/>
            </c:spPr>
          </c:marker>
          <c:xVal>
            <c:numRef>
              <c:f>M_10.0!$L$36:$L$48</c:f>
              <c:numCache>
                <c:formatCode>General</c:formatCode>
                <c:ptCount val="13"/>
                <c:pt idx="0">
                  <c:v>0.0</c:v>
                </c:pt>
                <c:pt idx="1">
                  <c:v>-16.0</c:v>
                </c:pt>
                <c:pt idx="2">
                  <c:v>-12.0</c:v>
                </c:pt>
                <c:pt idx="3">
                  <c:v>-9.0</c:v>
                </c:pt>
                <c:pt idx="4">
                  <c:v>-6.0</c:v>
                </c:pt>
                <c:pt idx="5">
                  <c:v>-3.0</c:v>
                </c:pt>
                <c:pt idx="6">
                  <c:v>0.0</c:v>
                </c:pt>
                <c:pt idx="7">
                  <c:v>3.0</c:v>
                </c:pt>
                <c:pt idx="8">
                  <c:v>6.0</c:v>
                </c:pt>
                <c:pt idx="9">
                  <c:v>9.0</c:v>
                </c:pt>
                <c:pt idx="10">
                  <c:v>12.0</c:v>
                </c:pt>
                <c:pt idx="11">
                  <c:v>16.0</c:v>
                </c:pt>
                <c:pt idx="12">
                  <c:v>0.0</c:v>
                </c:pt>
              </c:numCache>
            </c:numRef>
          </c:xVal>
          <c:yVal>
            <c:numRef>
              <c:f>M_10.0!$F$36:$F$48</c:f>
              <c:numCache>
                <c:formatCode>0.00</c:formatCode>
                <c:ptCount val="13"/>
                <c:pt idx="0">
                  <c:v>0.0</c:v>
                </c:pt>
                <c:pt idx="1">
                  <c:v>7.533337849974231</c:v>
                </c:pt>
                <c:pt idx="2">
                  <c:v>-173.2184294500616</c:v>
                </c:pt>
                <c:pt idx="3">
                  <c:v>-571.1858922354817</c:v>
                </c:pt>
                <c:pt idx="4">
                  <c:v>-1334.81356067322</c:v>
                </c:pt>
                <c:pt idx="5">
                  <c:v>-344.4644774145411</c:v>
                </c:pt>
                <c:pt idx="6">
                  <c:v>474.1226707345447</c:v>
                </c:pt>
                <c:pt idx="7">
                  <c:v>-523.4203036461603</c:v>
                </c:pt>
                <c:pt idx="8">
                  <c:v>-1062.951999168949</c:v>
                </c:pt>
                <c:pt idx="9">
                  <c:v>-470.0682757052821</c:v>
                </c:pt>
                <c:pt idx="10">
                  <c:v>-107.9585940455541</c:v>
                </c:pt>
                <c:pt idx="11">
                  <c:v>58.59724562240487</c:v>
                </c:pt>
                <c:pt idx="12">
                  <c:v>0.0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M_10.0!$O$29</c:f>
              <c:strCache>
                <c:ptCount val="1"/>
                <c:pt idx="0">
                  <c:v>Norm</c:v>
                </c:pt>
              </c:strCache>
            </c:strRef>
          </c:tx>
          <c:spPr>
            <a:ln w="25400"/>
            <a:effectLst/>
          </c:spPr>
          <c:marker>
            <c:spPr>
              <a:effectLst/>
            </c:spPr>
          </c:marker>
          <c:xVal>
            <c:numRef>
              <c:f>M_10.0!$L$36:$L$48</c:f>
              <c:numCache>
                <c:formatCode>General</c:formatCode>
                <c:ptCount val="13"/>
                <c:pt idx="0">
                  <c:v>0.0</c:v>
                </c:pt>
                <c:pt idx="1">
                  <c:v>-16.0</c:v>
                </c:pt>
                <c:pt idx="2">
                  <c:v>-12.0</c:v>
                </c:pt>
                <c:pt idx="3">
                  <c:v>-9.0</c:v>
                </c:pt>
                <c:pt idx="4">
                  <c:v>-6.0</c:v>
                </c:pt>
                <c:pt idx="5">
                  <c:v>-3.0</c:v>
                </c:pt>
                <c:pt idx="6">
                  <c:v>0.0</c:v>
                </c:pt>
                <c:pt idx="7">
                  <c:v>3.0</c:v>
                </c:pt>
                <c:pt idx="8">
                  <c:v>6.0</c:v>
                </c:pt>
                <c:pt idx="9">
                  <c:v>9.0</c:v>
                </c:pt>
                <c:pt idx="10">
                  <c:v>12.0</c:v>
                </c:pt>
                <c:pt idx="11">
                  <c:v>16.0</c:v>
                </c:pt>
                <c:pt idx="12">
                  <c:v>0.0</c:v>
                </c:pt>
              </c:numCache>
            </c:numRef>
          </c:xVal>
          <c:yVal>
            <c:numRef>
              <c:f>M_10.0!$I$36:$I$48</c:f>
              <c:numCache>
                <c:formatCode>0.00</c:formatCode>
                <c:ptCount val="13"/>
                <c:pt idx="0">
                  <c:v>0.0</c:v>
                </c:pt>
                <c:pt idx="1">
                  <c:v>29.29729796785629</c:v>
                </c:pt>
                <c:pt idx="2">
                  <c:v>101.2961991346817</c:v>
                </c:pt>
                <c:pt idx="3">
                  <c:v>11.71860124316026</c:v>
                </c:pt>
                <c:pt idx="4">
                  <c:v>-562.8302709602684</c:v>
                </c:pt>
                <c:pt idx="5">
                  <c:v>-990.2700879292902</c:v>
                </c:pt>
                <c:pt idx="6">
                  <c:v>-1161.37191279797</c:v>
                </c:pt>
                <c:pt idx="7">
                  <c:v>-835.8152443223022</c:v>
                </c:pt>
                <c:pt idx="8">
                  <c:v>-483.4410135178269</c:v>
                </c:pt>
                <c:pt idx="9">
                  <c:v>100.4589106654574</c:v>
                </c:pt>
                <c:pt idx="10">
                  <c:v>100.4589106654574</c:v>
                </c:pt>
                <c:pt idx="11">
                  <c:v>35.15707551460245</c:v>
                </c:pt>
                <c:pt idx="12">
                  <c:v>0.0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19541016"/>
        <c:axId val="2086689848"/>
      </c:scatterChart>
      <c:valAx>
        <c:axId val="21195410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086689848"/>
        <c:crosses val="autoZero"/>
        <c:crossBetween val="midCat"/>
      </c:valAx>
      <c:valAx>
        <c:axId val="2086689848"/>
        <c:scaling>
          <c:orientation val="minMax"/>
        </c:scaling>
        <c:delete val="0"/>
        <c:axPos val="l"/>
        <c:majorGridlines/>
        <c:numFmt formatCode="0.00" sourceLinked="1"/>
        <c:majorTickMark val="out"/>
        <c:minorTickMark val="none"/>
        <c:tickLblPos val="nextTo"/>
        <c:crossAx val="2119541016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>
        <c:manualLayout>
          <c:layoutTarget val="inner"/>
          <c:xMode val="edge"/>
          <c:yMode val="edge"/>
          <c:x val="0.0244072173423446"/>
          <c:y val="0.0325940210824004"/>
          <c:w val="0.851757539846466"/>
          <c:h val="0.938291135396388"/>
        </c:manualLayout>
      </c:layout>
      <c:scatterChart>
        <c:scatterStyle val="lineMarker"/>
        <c:varyColors val="0"/>
        <c:ser>
          <c:idx val="0"/>
          <c:order val="0"/>
          <c:tx>
            <c:strRef>
              <c:f>M_10.0!$M$29</c:f>
              <c:strCache>
                <c:ptCount val="1"/>
                <c:pt idx="0">
                  <c:v>Long</c:v>
                </c:pt>
              </c:strCache>
            </c:strRef>
          </c:tx>
          <c:spPr>
            <a:ln w="25400"/>
            <a:effectLst/>
          </c:spPr>
          <c:marker>
            <c:spPr>
              <a:effectLst/>
            </c:spPr>
          </c:marker>
          <c:xVal>
            <c:numRef>
              <c:f>M_10.0!$L$36:$L$48</c:f>
              <c:numCache>
                <c:formatCode>General</c:formatCode>
                <c:ptCount val="13"/>
                <c:pt idx="0">
                  <c:v>0.0</c:v>
                </c:pt>
                <c:pt idx="1">
                  <c:v>-16.0</c:v>
                </c:pt>
                <c:pt idx="2">
                  <c:v>-12.0</c:v>
                </c:pt>
                <c:pt idx="3">
                  <c:v>-9.0</c:v>
                </c:pt>
                <c:pt idx="4">
                  <c:v>-6.0</c:v>
                </c:pt>
                <c:pt idx="5">
                  <c:v>-3.0</c:v>
                </c:pt>
                <c:pt idx="6">
                  <c:v>0.0</c:v>
                </c:pt>
                <c:pt idx="7">
                  <c:v>3.0</c:v>
                </c:pt>
                <c:pt idx="8">
                  <c:v>6.0</c:v>
                </c:pt>
                <c:pt idx="9">
                  <c:v>9.0</c:v>
                </c:pt>
                <c:pt idx="10">
                  <c:v>12.0</c:v>
                </c:pt>
                <c:pt idx="11">
                  <c:v>16.0</c:v>
                </c:pt>
                <c:pt idx="12">
                  <c:v>0.0</c:v>
                </c:pt>
              </c:numCache>
            </c:numRef>
          </c:xVal>
          <c:yVal>
            <c:numRef>
              <c:f>M_10.0!$C$4:$C$16</c:f>
              <c:numCache>
                <c:formatCode>General</c:formatCode>
                <c:ptCount val="13"/>
                <c:pt idx="1">
                  <c:v>92.3978</c:v>
                </c:pt>
                <c:pt idx="2">
                  <c:v>92.3977</c:v>
                </c:pt>
                <c:pt idx="3">
                  <c:v>92.3431</c:v>
                </c:pt>
                <c:pt idx="4">
                  <c:v>92.0966</c:v>
                </c:pt>
                <c:pt idx="5">
                  <c:v>92.0176</c:v>
                </c:pt>
                <c:pt idx="6">
                  <c:v>92.0345</c:v>
                </c:pt>
                <c:pt idx="7">
                  <c:v>92.0214</c:v>
                </c:pt>
                <c:pt idx="8">
                  <c:v>92.2222</c:v>
                </c:pt>
                <c:pt idx="9">
                  <c:v>92.37690000000001</c:v>
                </c:pt>
                <c:pt idx="10">
                  <c:v>92.3938</c:v>
                </c:pt>
                <c:pt idx="11">
                  <c:v>92.4011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M_10.0!$N$29</c:f>
              <c:strCache>
                <c:ptCount val="1"/>
                <c:pt idx="0">
                  <c:v>Tran</c:v>
                </c:pt>
              </c:strCache>
            </c:strRef>
          </c:tx>
          <c:spPr>
            <a:ln w="25400"/>
            <a:effectLst/>
          </c:spPr>
          <c:marker>
            <c:spPr>
              <a:effectLst/>
            </c:spPr>
          </c:marker>
          <c:xVal>
            <c:numRef>
              <c:f>M_10.0!$L$36:$L$48</c:f>
              <c:numCache>
                <c:formatCode>General</c:formatCode>
                <c:ptCount val="13"/>
                <c:pt idx="0">
                  <c:v>0.0</c:v>
                </c:pt>
                <c:pt idx="1">
                  <c:v>-16.0</c:v>
                </c:pt>
                <c:pt idx="2">
                  <c:v>-12.0</c:v>
                </c:pt>
                <c:pt idx="3">
                  <c:v>-9.0</c:v>
                </c:pt>
                <c:pt idx="4">
                  <c:v>-6.0</c:v>
                </c:pt>
                <c:pt idx="5">
                  <c:v>-3.0</c:v>
                </c:pt>
                <c:pt idx="6">
                  <c:v>0.0</c:v>
                </c:pt>
                <c:pt idx="7">
                  <c:v>3.0</c:v>
                </c:pt>
                <c:pt idx="8">
                  <c:v>6.0</c:v>
                </c:pt>
                <c:pt idx="9">
                  <c:v>9.0</c:v>
                </c:pt>
                <c:pt idx="10">
                  <c:v>12.0</c:v>
                </c:pt>
                <c:pt idx="11">
                  <c:v>16.0</c:v>
                </c:pt>
                <c:pt idx="12">
                  <c:v>0.0</c:v>
                </c:pt>
              </c:numCache>
            </c:numRef>
          </c:xVal>
          <c:yVal>
            <c:numRef>
              <c:f>M_10.0!$K$4:$K$16</c:f>
              <c:numCache>
                <c:formatCode>General</c:formatCode>
                <c:ptCount val="13"/>
                <c:pt idx="1">
                  <c:v>92.3873</c:v>
                </c:pt>
                <c:pt idx="2">
                  <c:v>92.4089</c:v>
                </c:pt>
                <c:pt idx="3">
                  <c:v>92.4565</c:v>
                </c:pt>
                <c:pt idx="4">
                  <c:v>92.548</c:v>
                </c:pt>
                <c:pt idx="5">
                  <c:v>92.4191</c:v>
                </c:pt>
                <c:pt idx="6">
                  <c:v>92.3021</c:v>
                </c:pt>
                <c:pt idx="7">
                  <c:v>92.4502</c:v>
                </c:pt>
                <c:pt idx="8">
                  <c:v>92.5154</c:v>
                </c:pt>
                <c:pt idx="9">
                  <c:v>92.4444</c:v>
                </c:pt>
                <c:pt idx="10">
                  <c:v>92.4011</c:v>
                </c:pt>
                <c:pt idx="11">
                  <c:v>92.3812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M_10.0!$O$29</c:f>
              <c:strCache>
                <c:ptCount val="1"/>
                <c:pt idx="0">
                  <c:v>Norm</c:v>
                </c:pt>
              </c:strCache>
            </c:strRef>
          </c:tx>
          <c:spPr>
            <a:ln w="25400"/>
            <a:effectLst/>
          </c:spPr>
          <c:marker>
            <c:spPr>
              <a:effectLst/>
            </c:spPr>
          </c:marker>
          <c:xVal>
            <c:numRef>
              <c:f>M_10.0!$L$36:$L$48</c:f>
              <c:numCache>
                <c:formatCode>General</c:formatCode>
                <c:ptCount val="13"/>
                <c:pt idx="0">
                  <c:v>0.0</c:v>
                </c:pt>
                <c:pt idx="1">
                  <c:v>-16.0</c:v>
                </c:pt>
                <c:pt idx="2">
                  <c:v>-12.0</c:v>
                </c:pt>
                <c:pt idx="3">
                  <c:v>-9.0</c:v>
                </c:pt>
                <c:pt idx="4">
                  <c:v>-6.0</c:v>
                </c:pt>
                <c:pt idx="5">
                  <c:v>-3.0</c:v>
                </c:pt>
                <c:pt idx="6">
                  <c:v>0.0</c:v>
                </c:pt>
                <c:pt idx="7">
                  <c:v>3.0</c:v>
                </c:pt>
                <c:pt idx="8">
                  <c:v>6.0</c:v>
                </c:pt>
                <c:pt idx="9">
                  <c:v>9.0</c:v>
                </c:pt>
                <c:pt idx="10">
                  <c:v>12.0</c:v>
                </c:pt>
                <c:pt idx="11">
                  <c:v>16.0</c:v>
                </c:pt>
                <c:pt idx="12">
                  <c:v>0.0</c:v>
                </c:pt>
              </c:numCache>
            </c:numRef>
          </c:xVal>
          <c:yVal>
            <c:numRef>
              <c:f>M_10.0!$R$4:$R$16</c:f>
              <c:numCache>
                <c:formatCode>General</c:formatCode>
                <c:ptCount val="13"/>
                <c:pt idx="1">
                  <c:v>92.3847</c:v>
                </c:pt>
                <c:pt idx="2">
                  <c:v>92.37609999999999</c:v>
                </c:pt>
                <c:pt idx="3">
                  <c:v>92.38679999999999</c:v>
                </c:pt>
                <c:pt idx="4">
                  <c:v>92.4555</c:v>
                </c:pt>
                <c:pt idx="5">
                  <c:v>92.4964</c:v>
                </c:pt>
                <c:pt idx="6">
                  <c:v>92.4976</c:v>
                </c:pt>
                <c:pt idx="7">
                  <c:v>92.4876</c:v>
                </c:pt>
                <c:pt idx="8">
                  <c:v>92.446</c:v>
                </c:pt>
                <c:pt idx="9">
                  <c:v>92.3762</c:v>
                </c:pt>
                <c:pt idx="10">
                  <c:v>92.3762</c:v>
                </c:pt>
                <c:pt idx="11">
                  <c:v>92.384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4031592"/>
        <c:axId val="2119389880"/>
      </c:scatterChart>
      <c:valAx>
        <c:axId val="21240315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19389880"/>
        <c:crosses val="autoZero"/>
        <c:crossBetween val="midCat"/>
      </c:valAx>
      <c:valAx>
        <c:axId val="211938988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24031592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M_12.5!$M$29</c:f>
              <c:strCache>
                <c:ptCount val="1"/>
                <c:pt idx="0">
                  <c:v>Long</c:v>
                </c:pt>
              </c:strCache>
            </c:strRef>
          </c:tx>
          <c:xVal>
            <c:numRef>
              <c:f>M_12.5!$L$36:$L$48</c:f>
              <c:numCache>
                <c:formatCode>General</c:formatCode>
                <c:ptCount val="13"/>
                <c:pt idx="0">
                  <c:v>-24.0</c:v>
                </c:pt>
                <c:pt idx="1">
                  <c:v>-16.0</c:v>
                </c:pt>
                <c:pt idx="2">
                  <c:v>-12.0</c:v>
                </c:pt>
                <c:pt idx="3">
                  <c:v>-9.0</c:v>
                </c:pt>
                <c:pt idx="4">
                  <c:v>-6.0</c:v>
                </c:pt>
                <c:pt idx="5">
                  <c:v>-3.0</c:v>
                </c:pt>
                <c:pt idx="6">
                  <c:v>0.0</c:v>
                </c:pt>
                <c:pt idx="7">
                  <c:v>3.0</c:v>
                </c:pt>
                <c:pt idx="8">
                  <c:v>6.0</c:v>
                </c:pt>
                <c:pt idx="9">
                  <c:v>9.0</c:v>
                </c:pt>
                <c:pt idx="10">
                  <c:v>12.0</c:v>
                </c:pt>
                <c:pt idx="11">
                  <c:v>16.0</c:v>
                </c:pt>
                <c:pt idx="12">
                  <c:v>24.0</c:v>
                </c:pt>
              </c:numCache>
            </c:numRef>
          </c:xVal>
          <c:yVal>
            <c:numRef>
              <c:f>M_12.5!$M$36:$M$48</c:f>
              <c:numCache>
                <c:formatCode>0</c:formatCode>
                <c:ptCount val="13"/>
                <c:pt idx="0">
                  <c:v>-31.69331378578486</c:v>
                </c:pt>
                <c:pt idx="1">
                  <c:v>-21.74111571657394</c:v>
                </c:pt>
                <c:pt idx="2">
                  <c:v>-25.91478917036288</c:v>
                </c:pt>
                <c:pt idx="3">
                  <c:v>22.56829491993108</c:v>
                </c:pt>
                <c:pt idx="4">
                  <c:v>206.423466752757</c:v>
                </c:pt>
                <c:pt idx="5">
                  <c:v>522.5454977729107</c:v>
                </c:pt>
                <c:pt idx="6">
                  <c:v>629.3040987903584</c:v>
                </c:pt>
                <c:pt idx="7">
                  <c:v>407.7059334336666</c:v>
                </c:pt>
                <c:pt idx="8">
                  <c:v>99.36344706224651</c:v>
                </c:pt>
                <c:pt idx="9">
                  <c:v>-6.523048557189116</c:v>
                </c:pt>
                <c:pt idx="10">
                  <c:v>-25.87280199863388</c:v>
                </c:pt>
                <c:pt idx="11">
                  <c:v>-25.06116799253985</c:v>
                </c:pt>
                <c:pt idx="12">
                  <c:v>-28.82467761376392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M_12.5!$N$29</c:f>
              <c:strCache>
                <c:ptCount val="1"/>
                <c:pt idx="0">
                  <c:v>Tran</c:v>
                </c:pt>
              </c:strCache>
            </c:strRef>
          </c:tx>
          <c:xVal>
            <c:numRef>
              <c:f>M_12.5!$L$36:$L$48</c:f>
              <c:numCache>
                <c:formatCode>General</c:formatCode>
                <c:ptCount val="13"/>
                <c:pt idx="0">
                  <c:v>-24.0</c:v>
                </c:pt>
                <c:pt idx="1">
                  <c:v>-16.0</c:v>
                </c:pt>
                <c:pt idx="2">
                  <c:v>-12.0</c:v>
                </c:pt>
                <c:pt idx="3">
                  <c:v>-9.0</c:v>
                </c:pt>
                <c:pt idx="4">
                  <c:v>-6.0</c:v>
                </c:pt>
                <c:pt idx="5">
                  <c:v>-3.0</c:v>
                </c:pt>
                <c:pt idx="6">
                  <c:v>0.0</c:v>
                </c:pt>
                <c:pt idx="7">
                  <c:v>3.0</c:v>
                </c:pt>
                <c:pt idx="8">
                  <c:v>6.0</c:v>
                </c:pt>
                <c:pt idx="9">
                  <c:v>9.0</c:v>
                </c:pt>
                <c:pt idx="10">
                  <c:v>12.0</c:v>
                </c:pt>
                <c:pt idx="11">
                  <c:v>16.0</c:v>
                </c:pt>
                <c:pt idx="12">
                  <c:v>24.0</c:v>
                </c:pt>
              </c:numCache>
            </c:numRef>
          </c:xVal>
          <c:yVal>
            <c:numRef>
              <c:f>M_12.5!$N$36:$N$48</c:f>
              <c:numCache>
                <c:formatCode>0</c:formatCode>
                <c:ptCount val="13"/>
                <c:pt idx="0">
                  <c:v>1.822541642361454</c:v>
                </c:pt>
                <c:pt idx="1">
                  <c:v>16.23712003430249</c:v>
                </c:pt>
                <c:pt idx="2">
                  <c:v>-3.332019574836532</c:v>
                </c:pt>
                <c:pt idx="3">
                  <c:v>-16.1291756391839</c:v>
                </c:pt>
                <c:pt idx="4">
                  <c:v>-141.2865123401486</c:v>
                </c:pt>
                <c:pt idx="5">
                  <c:v>-327.1221156517911</c:v>
                </c:pt>
                <c:pt idx="6">
                  <c:v>-323.944261179059</c:v>
                </c:pt>
                <c:pt idx="7">
                  <c:v>-288.6230050135486</c:v>
                </c:pt>
                <c:pt idx="8">
                  <c:v>-106.2165082457156</c:v>
                </c:pt>
                <c:pt idx="9">
                  <c:v>-13.85883368522876</c:v>
                </c:pt>
                <c:pt idx="10">
                  <c:v>4.477681917974471</c:v>
                </c:pt>
                <c:pt idx="11">
                  <c:v>16.08117675990818</c:v>
                </c:pt>
                <c:pt idx="12">
                  <c:v>18.50322127290583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M_12.5!$O$29</c:f>
              <c:strCache>
                <c:ptCount val="1"/>
                <c:pt idx="0">
                  <c:v>Norm</c:v>
                </c:pt>
              </c:strCache>
            </c:strRef>
          </c:tx>
          <c:xVal>
            <c:numRef>
              <c:f>M_12.5!$L$36:$L$48</c:f>
              <c:numCache>
                <c:formatCode>General</c:formatCode>
                <c:ptCount val="13"/>
                <c:pt idx="0">
                  <c:v>-24.0</c:v>
                </c:pt>
                <c:pt idx="1">
                  <c:v>-16.0</c:v>
                </c:pt>
                <c:pt idx="2">
                  <c:v>-12.0</c:v>
                </c:pt>
                <c:pt idx="3">
                  <c:v>-9.0</c:v>
                </c:pt>
                <c:pt idx="4">
                  <c:v>-6.0</c:v>
                </c:pt>
                <c:pt idx="5">
                  <c:v>-3.0</c:v>
                </c:pt>
                <c:pt idx="6">
                  <c:v>0.0</c:v>
                </c:pt>
                <c:pt idx="7">
                  <c:v>3.0</c:v>
                </c:pt>
                <c:pt idx="8">
                  <c:v>6.0</c:v>
                </c:pt>
                <c:pt idx="9">
                  <c:v>9.0</c:v>
                </c:pt>
                <c:pt idx="10">
                  <c:v>12.0</c:v>
                </c:pt>
                <c:pt idx="11">
                  <c:v>16.0</c:v>
                </c:pt>
                <c:pt idx="12">
                  <c:v>24.0</c:v>
                </c:pt>
              </c:numCache>
            </c:numRef>
          </c:xVal>
          <c:yVal>
            <c:numRef>
              <c:f>M_12.5!$O$36:$O$48</c:f>
              <c:numCache>
                <c:formatCode>0</c:formatCode>
                <c:ptCount val="13"/>
                <c:pt idx="0">
                  <c:v>-6.52234731948406</c:v>
                </c:pt>
                <c:pt idx="1">
                  <c:v>3.430956388212126</c:v>
                </c:pt>
                <c:pt idx="2">
                  <c:v>4.1496436739355</c:v>
                </c:pt>
                <c:pt idx="3">
                  <c:v>19.11463955725675</c:v>
                </c:pt>
                <c:pt idx="4">
                  <c:v>-17.47673560968316</c:v>
                </c:pt>
                <c:pt idx="5">
                  <c:v>-59.17580739720626</c:v>
                </c:pt>
                <c:pt idx="6">
                  <c:v>37.45523946459789</c:v>
                </c:pt>
                <c:pt idx="7">
                  <c:v>-72.27739151866729</c:v>
                </c:pt>
                <c:pt idx="8">
                  <c:v>-8.916004956290016</c:v>
                </c:pt>
                <c:pt idx="9">
                  <c:v>16.20963889727156</c:v>
                </c:pt>
                <c:pt idx="10">
                  <c:v>10.95267500551659</c:v>
                </c:pt>
                <c:pt idx="11">
                  <c:v>3.562630337143948</c:v>
                </c:pt>
                <c:pt idx="12">
                  <c:v>2.818700635811437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3684216"/>
        <c:axId val="2087365880"/>
      </c:scatterChart>
      <c:valAx>
        <c:axId val="21236842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087365880"/>
        <c:crosses val="autoZero"/>
        <c:crossBetween val="midCat"/>
      </c:valAx>
      <c:valAx>
        <c:axId val="2087365880"/>
        <c:scaling>
          <c:orientation val="minMax"/>
          <c:max val="800.0"/>
          <c:min val="-600.0"/>
        </c:scaling>
        <c:delete val="0"/>
        <c:axPos val="l"/>
        <c:majorGridlines/>
        <c:numFmt formatCode="0" sourceLinked="1"/>
        <c:majorTickMark val="out"/>
        <c:minorTickMark val="none"/>
        <c:tickLblPos val="nextTo"/>
        <c:crossAx val="212368421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M_12.5!$M$29</c:f>
              <c:strCache>
                <c:ptCount val="1"/>
                <c:pt idx="0">
                  <c:v>Long</c:v>
                </c:pt>
              </c:strCache>
            </c:strRef>
          </c:tx>
          <c:xVal>
            <c:numRef>
              <c:f>M_12.5!$L$36:$L$48</c:f>
              <c:numCache>
                <c:formatCode>General</c:formatCode>
                <c:ptCount val="13"/>
                <c:pt idx="0">
                  <c:v>-24.0</c:v>
                </c:pt>
                <c:pt idx="1">
                  <c:v>-16.0</c:v>
                </c:pt>
                <c:pt idx="2">
                  <c:v>-12.0</c:v>
                </c:pt>
                <c:pt idx="3">
                  <c:v>-9.0</c:v>
                </c:pt>
                <c:pt idx="4">
                  <c:v>-6.0</c:v>
                </c:pt>
                <c:pt idx="5">
                  <c:v>-3.0</c:v>
                </c:pt>
                <c:pt idx="6">
                  <c:v>0.0</c:v>
                </c:pt>
                <c:pt idx="7">
                  <c:v>3.0</c:v>
                </c:pt>
                <c:pt idx="8">
                  <c:v>6.0</c:v>
                </c:pt>
                <c:pt idx="9">
                  <c:v>9.0</c:v>
                </c:pt>
                <c:pt idx="10">
                  <c:v>12.0</c:v>
                </c:pt>
                <c:pt idx="11">
                  <c:v>16.0</c:v>
                </c:pt>
                <c:pt idx="12">
                  <c:v>24.0</c:v>
                </c:pt>
              </c:numCache>
            </c:numRef>
          </c:xVal>
          <c:yVal>
            <c:numRef>
              <c:f>M_12.5!$C$36:$C$48</c:f>
              <c:numCache>
                <c:formatCode>0.00</c:formatCode>
                <c:ptCount val="13"/>
                <c:pt idx="0">
                  <c:v>-138.0789463463205</c:v>
                </c:pt>
                <c:pt idx="1">
                  <c:v>-123.8553505221729</c:v>
                </c:pt>
                <c:pt idx="2">
                  <c:v>-118.8351087186845</c:v>
                </c:pt>
                <c:pt idx="3">
                  <c:v>98.78347737668491</c:v>
                </c:pt>
                <c:pt idx="4">
                  <c:v>1140.350800812318</c:v>
                </c:pt>
                <c:pt idx="5">
                  <c:v>2866.858710121045</c:v>
                </c:pt>
                <c:pt idx="6">
                  <c:v>3225.095567592762</c:v>
                </c:pt>
                <c:pt idx="7">
                  <c:v>2312.536565739487</c:v>
                </c:pt>
                <c:pt idx="8">
                  <c:v>598.1843216309457</c:v>
                </c:pt>
                <c:pt idx="9">
                  <c:v>-32.64215462073228</c:v>
                </c:pt>
                <c:pt idx="10">
                  <c:v>-137.2422815327789</c:v>
                </c:pt>
                <c:pt idx="11">
                  <c:v>-138.915608998702</c:v>
                </c:pt>
                <c:pt idx="12">
                  <c:v>-158.1582534009307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M_12.5!$N$29</c:f>
              <c:strCache>
                <c:ptCount val="1"/>
                <c:pt idx="0">
                  <c:v>Tran</c:v>
                </c:pt>
              </c:strCache>
            </c:strRef>
          </c:tx>
          <c:xVal>
            <c:numRef>
              <c:f>M_12.5!$L$36:$L$48</c:f>
              <c:numCache>
                <c:formatCode>General</c:formatCode>
                <c:ptCount val="13"/>
                <c:pt idx="0">
                  <c:v>-24.0</c:v>
                </c:pt>
                <c:pt idx="1">
                  <c:v>-16.0</c:v>
                </c:pt>
                <c:pt idx="2">
                  <c:v>-12.0</c:v>
                </c:pt>
                <c:pt idx="3">
                  <c:v>-9.0</c:v>
                </c:pt>
                <c:pt idx="4">
                  <c:v>-6.0</c:v>
                </c:pt>
                <c:pt idx="5">
                  <c:v>-3.0</c:v>
                </c:pt>
                <c:pt idx="6">
                  <c:v>0.0</c:v>
                </c:pt>
                <c:pt idx="7">
                  <c:v>3.0</c:v>
                </c:pt>
                <c:pt idx="8">
                  <c:v>6.0</c:v>
                </c:pt>
                <c:pt idx="9">
                  <c:v>9.0</c:v>
                </c:pt>
                <c:pt idx="10">
                  <c:v>12.0</c:v>
                </c:pt>
                <c:pt idx="11">
                  <c:v>16.0</c:v>
                </c:pt>
                <c:pt idx="12">
                  <c:v>24.0</c:v>
                </c:pt>
              </c:numCache>
            </c:numRef>
          </c:xVal>
          <c:yVal>
            <c:numRef>
              <c:f>M_12.5!$F$36:$F$48</c:f>
              <c:numCache>
                <c:formatCode>0.00</c:formatCode>
                <c:ptCount val="13"/>
                <c:pt idx="0">
                  <c:v>56.92239432653067</c:v>
                </c:pt>
                <c:pt idx="1">
                  <c:v>97.10893021019906</c:v>
                </c:pt>
                <c:pt idx="2">
                  <c:v>12.55555074619608</c:v>
                </c:pt>
                <c:pt idx="3">
                  <c:v>-126.365442239984</c:v>
                </c:pt>
                <c:pt idx="4">
                  <c:v>-882.6890775464057</c:v>
                </c:pt>
                <c:pt idx="5">
                  <c:v>-2076.661949804492</c:v>
                </c:pt>
                <c:pt idx="6">
                  <c:v>-2321.07670859294</c:v>
                </c:pt>
                <c:pt idx="7">
                  <c:v>-1738.831803407948</c:v>
                </c:pt>
                <c:pt idx="8">
                  <c:v>-597.91723652447</c:v>
                </c:pt>
                <c:pt idx="9">
                  <c:v>-75.32308627478113</c:v>
                </c:pt>
                <c:pt idx="10">
                  <c:v>39.3423521638514</c:v>
                </c:pt>
                <c:pt idx="11">
                  <c:v>100.4580331973592</c:v>
                </c:pt>
                <c:pt idx="12">
                  <c:v>117.2040673942387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M_12.5!$O$29</c:f>
              <c:strCache>
                <c:ptCount val="1"/>
                <c:pt idx="0">
                  <c:v>Norm</c:v>
                </c:pt>
              </c:strCache>
            </c:strRef>
          </c:tx>
          <c:xVal>
            <c:numRef>
              <c:f>M_12.5!$L$36:$L$48</c:f>
              <c:numCache>
                <c:formatCode>General</c:formatCode>
                <c:ptCount val="13"/>
                <c:pt idx="0">
                  <c:v>-24.0</c:v>
                </c:pt>
                <c:pt idx="1">
                  <c:v>-16.0</c:v>
                </c:pt>
                <c:pt idx="2">
                  <c:v>-12.0</c:v>
                </c:pt>
                <c:pt idx="3">
                  <c:v>-9.0</c:v>
                </c:pt>
                <c:pt idx="4">
                  <c:v>-6.0</c:v>
                </c:pt>
                <c:pt idx="5">
                  <c:v>-3.0</c:v>
                </c:pt>
                <c:pt idx="6">
                  <c:v>0.0</c:v>
                </c:pt>
                <c:pt idx="7">
                  <c:v>3.0</c:v>
                </c:pt>
                <c:pt idx="8">
                  <c:v>6.0</c:v>
                </c:pt>
                <c:pt idx="9">
                  <c:v>9.0</c:v>
                </c:pt>
                <c:pt idx="10">
                  <c:v>12.0</c:v>
                </c:pt>
                <c:pt idx="11">
                  <c:v>16.0</c:v>
                </c:pt>
                <c:pt idx="12">
                  <c:v>24.0</c:v>
                </c:pt>
              </c:numCache>
            </c:numRef>
          </c:xVal>
          <c:yVal>
            <c:numRef>
              <c:f>M_12.5!$I$36:$I$48</c:f>
              <c:numCache>
                <c:formatCode>0.00</c:formatCode>
                <c:ptCount val="13"/>
                <c:pt idx="0">
                  <c:v>8.370313093974957</c:v>
                </c:pt>
                <c:pt idx="1">
                  <c:v>22.60034172385517</c:v>
                </c:pt>
                <c:pt idx="2">
                  <c:v>56.08522782996062</c:v>
                </c:pt>
                <c:pt idx="3">
                  <c:v>78.68948253930697</c:v>
                </c:pt>
                <c:pt idx="4">
                  <c:v>-162.3412856600615</c:v>
                </c:pt>
                <c:pt idx="5">
                  <c:v>-517.701610868726</c:v>
                </c:pt>
                <c:pt idx="6">
                  <c:v>-218.3887048480271</c:v>
                </c:pt>
                <c:pt idx="7">
                  <c:v>-480.0936885286378</c:v>
                </c:pt>
                <c:pt idx="8">
                  <c:v>-31.80521738599396</c:v>
                </c:pt>
                <c:pt idx="9">
                  <c:v>99.62075420522076</c:v>
                </c:pt>
                <c:pt idx="10">
                  <c:v>77.01503921864195</c:v>
                </c:pt>
                <c:pt idx="11">
                  <c:v>27.62285401036735</c:v>
                </c:pt>
                <c:pt idx="12">
                  <c:v>25.94867459659866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86728136"/>
        <c:axId val="2087430824"/>
      </c:scatterChart>
      <c:valAx>
        <c:axId val="20867281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087430824"/>
        <c:crosses val="autoZero"/>
        <c:crossBetween val="midCat"/>
      </c:valAx>
      <c:valAx>
        <c:axId val="2087430824"/>
        <c:scaling>
          <c:orientation val="minMax"/>
        </c:scaling>
        <c:delete val="0"/>
        <c:axPos val="l"/>
        <c:majorGridlines/>
        <c:numFmt formatCode="0.00" sourceLinked="1"/>
        <c:majorTickMark val="out"/>
        <c:minorTickMark val="none"/>
        <c:tickLblPos val="nextTo"/>
        <c:crossAx val="2086728136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M_12.5!$M$29</c:f>
              <c:strCache>
                <c:ptCount val="1"/>
                <c:pt idx="0">
                  <c:v>Long</c:v>
                </c:pt>
              </c:strCache>
            </c:strRef>
          </c:tx>
          <c:xVal>
            <c:numRef>
              <c:f>M_12.5!$L$36:$L$48</c:f>
              <c:numCache>
                <c:formatCode>General</c:formatCode>
                <c:ptCount val="13"/>
                <c:pt idx="0">
                  <c:v>-24.0</c:v>
                </c:pt>
                <c:pt idx="1">
                  <c:v>-16.0</c:v>
                </c:pt>
                <c:pt idx="2">
                  <c:v>-12.0</c:v>
                </c:pt>
                <c:pt idx="3">
                  <c:v>-9.0</c:v>
                </c:pt>
                <c:pt idx="4">
                  <c:v>-6.0</c:v>
                </c:pt>
                <c:pt idx="5">
                  <c:v>-3.0</c:v>
                </c:pt>
                <c:pt idx="6">
                  <c:v>0.0</c:v>
                </c:pt>
                <c:pt idx="7">
                  <c:v>3.0</c:v>
                </c:pt>
                <c:pt idx="8">
                  <c:v>6.0</c:v>
                </c:pt>
                <c:pt idx="9">
                  <c:v>9.0</c:v>
                </c:pt>
                <c:pt idx="10">
                  <c:v>12.0</c:v>
                </c:pt>
                <c:pt idx="11">
                  <c:v>16.0</c:v>
                </c:pt>
                <c:pt idx="12">
                  <c:v>24.0</c:v>
                </c:pt>
              </c:numCache>
            </c:numRef>
          </c:xVal>
          <c:yVal>
            <c:numRef>
              <c:f>M_12.5!$C$4:$C$16</c:f>
              <c:numCache>
                <c:formatCode>General</c:formatCode>
                <c:ptCount val="13"/>
                <c:pt idx="0">
                  <c:v>92.4052</c:v>
                </c:pt>
                <c:pt idx="1">
                  <c:v>92.4035</c:v>
                </c:pt>
                <c:pt idx="2">
                  <c:v>92.4029</c:v>
                </c:pt>
                <c:pt idx="3">
                  <c:v>92.37690000000001</c:v>
                </c:pt>
                <c:pt idx="4">
                  <c:v>92.2527</c:v>
                </c:pt>
                <c:pt idx="5">
                  <c:v>92.0477</c:v>
                </c:pt>
                <c:pt idx="6">
                  <c:v>92.00530000000001</c:v>
                </c:pt>
                <c:pt idx="7">
                  <c:v>92.1134</c:v>
                </c:pt>
                <c:pt idx="8">
                  <c:v>92.3173</c:v>
                </c:pt>
                <c:pt idx="9">
                  <c:v>92.3926</c:v>
                </c:pt>
                <c:pt idx="10">
                  <c:v>92.4051</c:v>
                </c:pt>
                <c:pt idx="11">
                  <c:v>92.4053</c:v>
                </c:pt>
                <c:pt idx="12">
                  <c:v>92.4076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M_12.5!$N$29</c:f>
              <c:strCache>
                <c:ptCount val="1"/>
                <c:pt idx="0">
                  <c:v>Tran</c:v>
                </c:pt>
              </c:strCache>
            </c:strRef>
          </c:tx>
          <c:xVal>
            <c:numRef>
              <c:f>M_12.5!$L$36:$L$48</c:f>
              <c:numCache>
                <c:formatCode>General</c:formatCode>
                <c:ptCount val="13"/>
                <c:pt idx="0">
                  <c:v>-24.0</c:v>
                </c:pt>
                <c:pt idx="1">
                  <c:v>-16.0</c:v>
                </c:pt>
                <c:pt idx="2">
                  <c:v>-12.0</c:v>
                </c:pt>
                <c:pt idx="3">
                  <c:v>-9.0</c:v>
                </c:pt>
                <c:pt idx="4">
                  <c:v>-6.0</c:v>
                </c:pt>
                <c:pt idx="5">
                  <c:v>-3.0</c:v>
                </c:pt>
                <c:pt idx="6">
                  <c:v>0.0</c:v>
                </c:pt>
                <c:pt idx="7">
                  <c:v>3.0</c:v>
                </c:pt>
                <c:pt idx="8">
                  <c:v>6.0</c:v>
                </c:pt>
                <c:pt idx="9">
                  <c:v>9.0</c:v>
                </c:pt>
                <c:pt idx="10">
                  <c:v>12.0</c:v>
                </c:pt>
                <c:pt idx="11">
                  <c:v>16.0</c:v>
                </c:pt>
                <c:pt idx="12">
                  <c:v>24.0</c:v>
                </c:pt>
              </c:numCache>
            </c:numRef>
          </c:xVal>
          <c:yVal>
            <c:numRef>
              <c:f>M_12.5!$K$4:$K$16</c:f>
              <c:numCache>
                <c:formatCode>General</c:formatCode>
                <c:ptCount val="13"/>
                <c:pt idx="0">
                  <c:v>92.3819</c:v>
                </c:pt>
                <c:pt idx="1">
                  <c:v>92.3771</c:v>
                </c:pt>
                <c:pt idx="2">
                  <c:v>92.3872</c:v>
                </c:pt>
                <c:pt idx="3">
                  <c:v>92.4038</c:v>
                </c:pt>
                <c:pt idx="4">
                  <c:v>92.4943</c:v>
                </c:pt>
                <c:pt idx="5">
                  <c:v>92.6376</c:v>
                </c:pt>
                <c:pt idx="6">
                  <c:v>92.667</c:v>
                </c:pt>
                <c:pt idx="7">
                  <c:v>92.597</c:v>
                </c:pt>
                <c:pt idx="8">
                  <c:v>92.4602</c:v>
                </c:pt>
                <c:pt idx="9">
                  <c:v>92.3977</c:v>
                </c:pt>
                <c:pt idx="10">
                  <c:v>92.384</c:v>
                </c:pt>
                <c:pt idx="11">
                  <c:v>92.3767</c:v>
                </c:pt>
                <c:pt idx="12">
                  <c:v>92.3747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M_12.5!$O$29</c:f>
              <c:strCache>
                <c:ptCount val="1"/>
                <c:pt idx="0">
                  <c:v>Norm</c:v>
                </c:pt>
              </c:strCache>
            </c:strRef>
          </c:tx>
          <c:xVal>
            <c:numRef>
              <c:f>M_12.5!$L$36:$L$48</c:f>
              <c:numCache>
                <c:formatCode>General</c:formatCode>
                <c:ptCount val="13"/>
                <c:pt idx="0">
                  <c:v>-24.0</c:v>
                </c:pt>
                <c:pt idx="1">
                  <c:v>-16.0</c:v>
                </c:pt>
                <c:pt idx="2">
                  <c:v>-12.0</c:v>
                </c:pt>
                <c:pt idx="3">
                  <c:v>-9.0</c:v>
                </c:pt>
                <c:pt idx="4">
                  <c:v>-6.0</c:v>
                </c:pt>
                <c:pt idx="5">
                  <c:v>-3.0</c:v>
                </c:pt>
                <c:pt idx="6">
                  <c:v>0.0</c:v>
                </c:pt>
                <c:pt idx="7">
                  <c:v>3.0</c:v>
                </c:pt>
                <c:pt idx="8">
                  <c:v>6.0</c:v>
                </c:pt>
                <c:pt idx="9">
                  <c:v>9.0</c:v>
                </c:pt>
                <c:pt idx="10">
                  <c:v>12.0</c:v>
                </c:pt>
                <c:pt idx="11">
                  <c:v>16.0</c:v>
                </c:pt>
                <c:pt idx="12">
                  <c:v>24.0</c:v>
                </c:pt>
              </c:numCache>
            </c:numRef>
          </c:xVal>
          <c:yVal>
            <c:numRef>
              <c:f>M_12.5!$R$4:$R$16</c:f>
              <c:numCache>
                <c:formatCode>General</c:formatCode>
                <c:ptCount val="13"/>
                <c:pt idx="0">
                  <c:v>92.3877</c:v>
                </c:pt>
                <c:pt idx="1">
                  <c:v>92.386</c:v>
                </c:pt>
                <c:pt idx="2">
                  <c:v>92.382</c:v>
                </c:pt>
                <c:pt idx="3">
                  <c:v>92.3793</c:v>
                </c:pt>
                <c:pt idx="4">
                  <c:v>92.4081</c:v>
                </c:pt>
                <c:pt idx="5">
                  <c:v>92.4506</c:v>
                </c:pt>
                <c:pt idx="6">
                  <c:v>92.4148</c:v>
                </c:pt>
                <c:pt idx="7">
                  <c:v>92.4461</c:v>
                </c:pt>
                <c:pt idx="8">
                  <c:v>92.3925</c:v>
                </c:pt>
                <c:pt idx="9">
                  <c:v>92.3768</c:v>
                </c:pt>
                <c:pt idx="10">
                  <c:v>92.37949999999999</c:v>
                </c:pt>
                <c:pt idx="11">
                  <c:v>92.3854</c:v>
                </c:pt>
                <c:pt idx="12">
                  <c:v>92.3856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19420552"/>
        <c:axId val="2086701464"/>
      </c:scatterChart>
      <c:valAx>
        <c:axId val="21194205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086701464"/>
        <c:crosses val="autoZero"/>
        <c:crossBetween val="midCat"/>
      </c:valAx>
      <c:valAx>
        <c:axId val="208670146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19420552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val>
            <c:numRef>
              <c:f>M_7.5!$R$4:$R$16</c:f>
              <c:numCache>
                <c:formatCode>General</c:formatCode>
                <c:ptCount val="13"/>
                <c:pt idx="0">
                  <c:v>92.3901</c:v>
                </c:pt>
                <c:pt idx="1">
                  <c:v>92.3882</c:v>
                </c:pt>
                <c:pt idx="2">
                  <c:v>92.4121</c:v>
                </c:pt>
                <c:pt idx="3">
                  <c:v>92.4464</c:v>
                </c:pt>
                <c:pt idx="4">
                  <c:v>92.4218</c:v>
                </c:pt>
                <c:pt idx="5">
                  <c:v>92.37009999999999</c:v>
                </c:pt>
                <c:pt idx="6">
                  <c:v>92.2932</c:v>
                </c:pt>
                <c:pt idx="7">
                  <c:v>92.4219</c:v>
                </c:pt>
                <c:pt idx="8">
                  <c:v>92.4304</c:v>
                </c:pt>
                <c:pt idx="9">
                  <c:v>92.42270000000001</c:v>
                </c:pt>
                <c:pt idx="10">
                  <c:v>92.4095</c:v>
                </c:pt>
                <c:pt idx="11">
                  <c:v>92.39</c:v>
                </c:pt>
                <c:pt idx="12">
                  <c:v>92.38890000000001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dropLines>
          <c:spPr>
            <a:ln>
              <a:solidFill>
                <a:schemeClr val="bg1">
                  <a:lumMod val="65000"/>
                </a:schemeClr>
              </a:solidFill>
              <a:prstDash val="sysDash"/>
            </a:ln>
          </c:spPr>
        </c:dropLines>
        <c:marker val="1"/>
        <c:smooth val="0"/>
        <c:axId val="2119512392"/>
        <c:axId val="2087459000"/>
      </c:lineChart>
      <c:catAx>
        <c:axId val="21195123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087459000"/>
        <c:crosses val="autoZero"/>
        <c:auto val="1"/>
        <c:lblAlgn val="ctr"/>
        <c:lblOffset val="100"/>
        <c:tickLblSkip val="1"/>
        <c:noMultiLvlLbl val="0"/>
      </c:catAx>
      <c:valAx>
        <c:axId val="208745900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1951239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>
        <c:manualLayout>
          <c:layoutTarget val="inner"/>
          <c:xMode val="edge"/>
          <c:yMode val="edge"/>
          <c:x val="0.0244072173423446"/>
          <c:y val="0.0325940210824004"/>
          <c:w val="0.851757539846466"/>
          <c:h val="0.938291135396388"/>
        </c:manualLayout>
      </c:layout>
      <c:scatterChart>
        <c:scatterStyle val="lineMarker"/>
        <c:varyColors val="0"/>
        <c:ser>
          <c:idx val="0"/>
          <c:order val="0"/>
          <c:tx>
            <c:strRef>
              <c:f>M_2.5!$M$29</c:f>
              <c:strCache>
                <c:ptCount val="1"/>
                <c:pt idx="0">
                  <c:v>Long</c:v>
                </c:pt>
              </c:strCache>
            </c:strRef>
          </c:tx>
          <c:spPr>
            <a:ln w="25400"/>
            <a:effectLst/>
          </c:spPr>
          <c:marker>
            <c:spPr>
              <a:effectLst/>
            </c:spPr>
          </c:marker>
          <c:xVal>
            <c:numRef>
              <c:f>M_2.5!$L$36:$L$48</c:f>
              <c:numCache>
                <c:formatCode>General</c:formatCode>
                <c:ptCount val="13"/>
                <c:pt idx="0">
                  <c:v>-24.0</c:v>
                </c:pt>
                <c:pt idx="1">
                  <c:v>-16.0</c:v>
                </c:pt>
                <c:pt idx="2">
                  <c:v>-12.0</c:v>
                </c:pt>
                <c:pt idx="3">
                  <c:v>-9.0</c:v>
                </c:pt>
                <c:pt idx="4">
                  <c:v>-6.0</c:v>
                </c:pt>
                <c:pt idx="5">
                  <c:v>-3.0</c:v>
                </c:pt>
                <c:pt idx="6">
                  <c:v>0.0</c:v>
                </c:pt>
                <c:pt idx="7">
                  <c:v>3.0</c:v>
                </c:pt>
                <c:pt idx="8">
                  <c:v>6.0</c:v>
                </c:pt>
                <c:pt idx="9">
                  <c:v>9.0</c:v>
                </c:pt>
                <c:pt idx="10">
                  <c:v>12.0</c:v>
                </c:pt>
                <c:pt idx="11">
                  <c:v>16.0</c:v>
                </c:pt>
                <c:pt idx="12">
                  <c:v>24.0</c:v>
                </c:pt>
              </c:numCache>
            </c:numRef>
          </c:xVal>
          <c:yVal>
            <c:numRef>
              <c:f>M_2.5!$C$36:$C$48</c:f>
              <c:numCache>
                <c:formatCode>0.00</c:formatCode>
                <c:ptCount val="13"/>
                <c:pt idx="0">
                  <c:v>165.7782531407914</c:v>
                </c:pt>
                <c:pt idx="1">
                  <c:v>203.4669596184813</c:v>
                </c:pt>
                <c:pt idx="2">
                  <c:v>1590.941459413964</c:v>
                </c:pt>
                <c:pt idx="3">
                  <c:v>1946.508896645716</c:v>
                </c:pt>
                <c:pt idx="4">
                  <c:v>-696.5637679328118</c:v>
                </c:pt>
                <c:pt idx="5">
                  <c:v>-1381.855884717509</c:v>
                </c:pt>
                <c:pt idx="6">
                  <c:v>-1255.706865988526</c:v>
                </c:pt>
                <c:pt idx="7">
                  <c:v>-1404.407146051834</c:v>
                </c:pt>
                <c:pt idx="8">
                  <c:v>-324.1219587555299</c:v>
                </c:pt>
                <c:pt idx="9">
                  <c:v>2516.812758794451</c:v>
                </c:pt>
                <c:pt idx="10">
                  <c:v>909.4734754757638</c:v>
                </c:pt>
                <c:pt idx="11">
                  <c:v>78.69223185386076</c:v>
                </c:pt>
                <c:pt idx="12">
                  <c:v>70.31980926375247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M_2.5!$N$29</c:f>
              <c:strCache>
                <c:ptCount val="1"/>
                <c:pt idx="0">
                  <c:v>Tran</c:v>
                </c:pt>
              </c:strCache>
            </c:strRef>
          </c:tx>
          <c:spPr>
            <a:ln w="25400"/>
            <a:effectLst/>
          </c:spPr>
          <c:marker>
            <c:spPr>
              <a:effectLst/>
            </c:spPr>
          </c:marker>
          <c:xVal>
            <c:numRef>
              <c:f>M_2.5!$L$36:$L$48</c:f>
              <c:numCache>
                <c:formatCode>General</c:formatCode>
                <c:ptCount val="13"/>
                <c:pt idx="0">
                  <c:v>-24.0</c:v>
                </c:pt>
                <c:pt idx="1">
                  <c:v>-16.0</c:v>
                </c:pt>
                <c:pt idx="2">
                  <c:v>-12.0</c:v>
                </c:pt>
                <c:pt idx="3">
                  <c:v>-9.0</c:v>
                </c:pt>
                <c:pt idx="4">
                  <c:v>-6.0</c:v>
                </c:pt>
                <c:pt idx="5">
                  <c:v>-3.0</c:v>
                </c:pt>
                <c:pt idx="6">
                  <c:v>0.0</c:v>
                </c:pt>
                <c:pt idx="7">
                  <c:v>3.0</c:v>
                </c:pt>
                <c:pt idx="8">
                  <c:v>6.0</c:v>
                </c:pt>
                <c:pt idx="9">
                  <c:v>9.0</c:v>
                </c:pt>
                <c:pt idx="10">
                  <c:v>12.0</c:v>
                </c:pt>
                <c:pt idx="11">
                  <c:v>16.0</c:v>
                </c:pt>
                <c:pt idx="12">
                  <c:v>24.0</c:v>
                </c:pt>
              </c:numCache>
            </c:numRef>
          </c:xVal>
          <c:yVal>
            <c:numRef>
              <c:f>M_2.5!$F$36:$F$48</c:f>
              <c:numCache>
                <c:formatCode>0.00</c:formatCode>
                <c:ptCount val="13"/>
                <c:pt idx="0">
                  <c:v>173.3156438203931</c:v>
                </c:pt>
                <c:pt idx="1">
                  <c:v>179.178179990247</c:v>
                </c:pt>
                <c:pt idx="2">
                  <c:v>9.20767762813135</c:v>
                </c:pt>
                <c:pt idx="3">
                  <c:v>-462.7267553125591</c:v>
                </c:pt>
                <c:pt idx="4">
                  <c:v>8.559031009491846</c:v>
                </c:pt>
                <c:pt idx="5">
                  <c:v>407.1949107249395</c:v>
                </c:pt>
                <c:pt idx="6">
                  <c:v>486.9938141796038</c:v>
                </c:pt>
                <c:pt idx="7">
                  <c:v>477.7529374548894</c:v>
                </c:pt>
                <c:pt idx="8">
                  <c:v>-454.6691878252185</c:v>
                </c:pt>
                <c:pt idx="9">
                  <c:v>-252.5249651531558</c:v>
                </c:pt>
                <c:pt idx="10">
                  <c:v>22.6011313320118</c:v>
                </c:pt>
                <c:pt idx="11">
                  <c:v>215.1932288680936</c:v>
                </c:pt>
                <c:pt idx="12">
                  <c:v>224.4070237633622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M_2.5!$O$29</c:f>
              <c:strCache>
                <c:ptCount val="1"/>
                <c:pt idx="0">
                  <c:v>Norm</c:v>
                </c:pt>
              </c:strCache>
            </c:strRef>
          </c:tx>
          <c:spPr>
            <a:ln w="25400"/>
            <a:effectLst/>
          </c:spPr>
          <c:marker>
            <c:spPr>
              <a:effectLst/>
            </c:spPr>
          </c:marker>
          <c:xVal>
            <c:numRef>
              <c:f>M_2.5!$L$36:$L$48</c:f>
              <c:numCache>
                <c:formatCode>General</c:formatCode>
                <c:ptCount val="13"/>
                <c:pt idx="0">
                  <c:v>-24.0</c:v>
                </c:pt>
                <c:pt idx="1">
                  <c:v>-16.0</c:v>
                </c:pt>
                <c:pt idx="2">
                  <c:v>-12.0</c:v>
                </c:pt>
                <c:pt idx="3">
                  <c:v>-9.0</c:v>
                </c:pt>
                <c:pt idx="4">
                  <c:v>-6.0</c:v>
                </c:pt>
                <c:pt idx="5">
                  <c:v>-3.0</c:v>
                </c:pt>
                <c:pt idx="6">
                  <c:v>0.0</c:v>
                </c:pt>
                <c:pt idx="7">
                  <c:v>3.0</c:v>
                </c:pt>
                <c:pt idx="8">
                  <c:v>6.0</c:v>
                </c:pt>
                <c:pt idx="9">
                  <c:v>9.0</c:v>
                </c:pt>
                <c:pt idx="10">
                  <c:v>12.0</c:v>
                </c:pt>
                <c:pt idx="11">
                  <c:v>16.0</c:v>
                </c:pt>
                <c:pt idx="12">
                  <c:v>24.0</c:v>
                </c:pt>
              </c:numCache>
            </c:numRef>
          </c:xVal>
          <c:yVal>
            <c:numRef>
              <c:f>M_2.5!$I$36:$I$48</c:f>
              <c:numCache>
                <c:formatCode>0.00</c:formatCode>
                <c:ptCount val="13"/>
                <c:pt idx="0">
                  <c:v>-119.6760018995491</c:v>
                </c:pt>
                <c:pt idx="1">
                  <c:v>-172.3863646846402</c:v>
                </c:pt>
                <c:pt idx="2">
                  <c:v>-796.7272089097754</c:v>
                </c:pt>
                <c:pt idx="3">
                  <c:v>282.2323691931139</c:v>
                </c:pt>
                <c:pt idx="4">
                  <c:v>294.7345070611896</c:v>
                </c:pt>
                <c:pt idx="5">
                  <c:v>223.3121120662762</c:v>
                </c:pt>
                <c:pt idx="6">
                  <c:v>216.5969035572424</c:v>
                </c:pt>
                <c:pt idx="7">
                  <c:v>141.899577339455</c:v>
                </c:pt>
                <c:pt idx="8">
                  <c:v>253.9017263853971</c:v>
                </c:pt>
                <c:pt idx="9">
                  <c:v>-82.69095139978866</c:v>
                </c:pt>
                <c:pt idx="10">
                  <c:v>-628.0149027435566</c:v>
                </c:pt>
                <c:pt idx="11">
                  <c:v>-143.9405679390937</c:v>
                </c:pt>
                <c:pt idx="12">
                  <c:v>-101.2671872651083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3611016"/>
        <c:axId val="2119399976"/>
      </c:scatterChart>
      <c:valAx>
        <c:axId val="21236110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19399976"/>
        <c:crosses val="autoZero"/>
        <c:crossBetween val="midCat"/>
      </c:valAx>
      <c:valAx>
        <c:axId val="2119399976"/>
        <c:scaling>
          <c:orientation val="minMax"/>
        </c:scaling>
        <c:delete val="0"/>
        <c:axPos val="l"/>
        <c:majorGridlines/>
        <c:numFmt formatCode="0.00" sourceLinked="1"/>
        <c:majorTickMark val="out"/>
        <c:minorTickMark val="none"/>
        <c:tickLblPos val="nextTo"/>
        <c:crossAx val="2123611016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>
        <c:manualLayout>
          <c:layoutTarget val="inner"/>
          <c:xMode val="edge"/>
          <c:yMode val="edge"/>
          <c:x val="0.0244072173423446"/>
          <c:y val="0.0325940210824004"/>
          <c:w val="0.851757539846466"/>
          <c:h val="0.938291135396388"/>
        </c:manualLayout>
      </c:layout>
      <c:scatterChart>
        <c:scatterStyle val="lineMarker"/>
        <c:varyColors val="0"/>
        <c:ser>
          <c:idx val="0"/>
          <c:order val="0"/>
          <c:tx>
            <c:strRef>
              <c:f>M_2.5!$M$29</c:f>
              <c:strCache>
                <c:ptCount val="1"/>
                <c:pt idx="0">
                  <c:v>Long</c:v>
                </c:pt>
              </c:strCache>
            </c:strRef>
          </c:tx>
          <c:spPr>
            <a:ln w="25400"/>
            <a:effectLst/>
          </c:spPr>
          <c:marker>
            <c:spPr>
              <a:effectLst/>
            </c:spPr>
          </c:marker>
          <c:xVal>
            <c:numRef>
              <c:f>M_2.5!$L$36:$L$48</c:f>
              <c:numCache>
                <c:formatCode>General</c:formatCode>
                <c:ptCount val="13"/>
                <c:pt idx="0">
                  <c:v>-24.0</c:v>
                </c:pt>
                <c:pt idx="1">
                  <c:v>-16.0</c:v>
                </c:pt>
                <c:pt idx="2">
                  <c:v>-12.0</c:v>
                </c:pt>
                <c:pt idx="3">
                  <c:v>-9.0</c:v>
                </c:pt>
                <c:pt idx="4">
                  <c:v>-6.0</c:v>
                </c:pt>
                <c:pt idx="5">
                  <c:v>-3.0</c:v>
                </c:pt>
                <c:pt idx="6">
                  <c:v>0.0</c:v>
                </c:pt>
                <c:pt idx="7">
                  <c:v>3.0</c:v>
                </c:pt>
                <c:pt idx="8">
                  <c:v>6.0</c:v>
                </c:pt>
                <c:pt idx="9">
                  <c:v>9.0</c:v>
                </c:pt>
                <c:pt idx="10">
                  <c:v>12.0</c:v>
                </c:pt>
                <c:pt idx="11">
                  <c:v>16.0</c:v>
                </c:pt>
                <c:pt idx="12">
                  <c:v>24.0</c:v>
                </c:pt>
              </c:numCache>
            </c:numRef>
          </c:xVal>
          <c:yVal>
            <c:numRef>
              <c:f>M_2.5!$C$4:$C$16</c:f>
              <c:numCache>
                <c:formatCode>General</c:formatCode>
                <c:ptCount val="13"/>
                <c:pt idx="0">
                  <c:v>92.3669</c:v>
                </c:pt>
                <c:pt idx="1">
                  <c:v>92.36239999999999</c:v>
                </c:pt>
                <c:pt idx="2">
                  <c:v>92.1971</c:v>
                </c:pt>
                <c:pt idx="3">
                  <c:v>92.1541</c:v>
                </c:pt>
                <c:pt idx="4">
                  <c:v>92.3488</c:v>
                </c:pt>
                <c:pt idx="5">
                  <c:v>92.43</c:v>
                </c:pt>
                <c:pt idx="6">
                  <c:v>92.4149</c:v>
                </c:pt>
                <c:pt idx="7">
                  <c:v>92.4327</c:v>
                </c:pt>
                <c:pt idx="8">
                  <c:v>92.3036</c:v>
                </c:pt>
                <c:pt idx="9">
                  <c:v>92.0791</c:v>
                </c:pt>
                <c:pt idx="10">
                  <c:v>92.2782</c:v>
                </c:pt>
                <c:pt idx="11">
                  <c:v>92.37730000000001</c:v>
                </c:pt>
                <c:pt idx="12">
                  <c:v>92.3783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M_2.5!$N$29</c:f>
              <c:strCache>
                <c:ptCount val="1"/>
                <c:pt idx="0">
                  <c:v>Tran</c:v>
                </c:pt>
              </c:strCache>
            </c:strRef>
          </c:tx>
          <c:spPr>
            <a:ln w="25400"/>
            <a:effectLst/>
          </c:spPr>
          <c:marker>
            <c:spPr>
              <a:effectLst/>
            </c:spPr>
          </c:marker>
          <c:xVal>
            <c:numRef>
              <c:f>M_2.5!$L$36:$L$48</c:f>
              <c:numCache>
                <c:formatCode>General</c:formatCode>
                <c:ptCount val="13"/>
                <c:pt idx="0">
                  <c:v>-24.0</c:v>
                </c:pt>
                <c:pt idx="1">
                  <c:v>-16.0</c:v>
                </c:pt>
                <c:pt idx="2">
                  <c:v>-12.0</c:v>
                </c:pt>
                <c:pt idx="3">
                  <c:v>-9.0</c:v>
                </c:pt>
                <c:pt idx="4">
                  <c:v>-6.0</c:v>
                </c:pt>
                <c:pt idx="5">
                  <c:v>-3.0</c:v>
                </c:pt>
                <c:pt idx="6">
                  <c:v>0.0</c:v>
                </c:pt>
                <c:pt idx="7">
                  <c:v>3.0</c:v>
                </c:pt>
                <c:pt idx="8">
                  <c:v>6.0</c:v>
                </c:pt>
                <c:pt idx="9">
                  <c:v>9.0</c:v>
                </c:pt>
                <c:pt idx="10">
                  <c:v>12.0</c:v>
                </c:pt>
                <c:pt idx="11">
                  <c:v>16.0</c:v>
                </c:pt>
                <c:pt idx="12">
                  <c:v>24.0</c:v>
                </c:pt>
              </c:numCache>
            </c:numRef>
          </c:xVal>
          <c:yVal>
            <c:numRef>
              <c:f>M_2.5!$K$4:$K$16</c:f>
              <c:numCache>
                <c:formatCode>General</c:formatCode>
                <c:ptCount val="13"/>
                <c:pt idx="0">
                  <c:v>92.366</c:v>
                </c:pt>
                <c:pt idx="1">
                  <c:v>92.3653</c:v>
                </c:pt>
                <c:pt idx="2">
                  <c:v>92.3856</c:v>
                </c:pt>
                <c:pt idx="3">
                  <c:v>92.4272</c:v>
                </c:pt>
                <c:pt idx="4">
                  <c:v>92.2639</c:v>
                </c:pt>
                <c:pt idx="5">
                  <c:v>92.2164</c:v>
                </c:pt>
                <c:pt idx="6">
                  <c:v>92.2069</c:v>
                </c:pt>
                <c:pt idx="7">
                  <c:v>92.208</c:v>
                </c:pt>
                <c:pt idx="8">
                  <c:v>92.321</c:v>
                </c:pt>
                <c:pt idx="9">
                  <c:v>92.4166</c:v>
                </c:pt>
                <c:pt idx="10">
                  <c:v>92.384</c:v>
                </c:pt>
                <c:pt idx="11">
                  <c:v>92.361</c:v>
                </c:pt>
                <c:pt idx="12">
                  <c:v>92.3599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M_2.5!$O$29</c:f>
              <c:strCache>
                <c:ptCount val="1"/>
                <c:pt idx="0">
                  <c:v>Norm</c:v>
                </c:pt>
              </c:strCache>
            </c:strRef>
          </c:tx>
          <c:spPr>
            <a:ln w="25400"/>
            <a:effectLst/>
          </c:spPr>
          <c:marker>
            <c:spPr>
              <a:effectLst/>
            </c:spPr>
          </c:marker>
          <c:xVal>
            <c:numRef>
              <c:f>M_2.5!$L$36:$L$48</c:f>
              <c:numCache>
                <c:formatCode>General</c:formatCode>
                <c:ptCount val="13"/>
                <c:pt idx="0">
                  <c:v>-24.0</c:v>
                </c:pt>
                <c:pt idx="1">
                  <c:v>-16.0</c:v>
                </c:pt>
                <c:pt idx="2">
                  <c:v>-12.0</c:v>
                </c:pt>
                <c:pt idx="3">
                  <c:v>-9.0</c:v>
                </c:pt>
                <c:pt idx="4">
                  <c:v>-6.0</c:v>
                </c:pt>
                <c:pt idx="5">
                  <c:v>-3.0</c:v>
                </c:pt>
                <c:pt idx="6">
                  <c:v>0.0</c:v>
                </c:pt>
                <c:pt idx="7">
                  <c:v>3.0</c:v>
                </c:pt>
                <c:pt idx="8">
                  <c:v>6.0</c:v>
                </c:pt>
                <c:pt idx="9">
                  <c:v>9.0</c:v>
                </c:pt>
                <c:pt idx="10">
                  <c:v>12.0</c:v>
                </c:pt>
                <c:pt idx="11">
                  <c:v>16.0</c:v>
                </c:pt>
                <c:pt idx="12">
                  <c:v>24.0</c:v>
                </c:pt>
              </c:numCache>
            </c:numRef>
          </c:xVal>
          <c:yVal>
            <c:numRef>
              <c:f>M_2.5!$R$4:$R$16</c:f>
              <c:numCache>
                <c:formatCode>General</c:formatCode>
                <c:ptCount val="13"/>
                <c:pt idx="0">
                  <c:v>92.401</c:v>
                </c:pt>
                <c:pt idx="1">
                  <c:v>92.4073</c:v>
                </c:pt>
                <c:pt idx="2">
                  <c:v>92.482</c:v>
                </c:pt>
                <c:pt idx="3">
                  <c:v>92.3382</c:v>
                </c:pt>
                <c:pt idx="4">
                  <c:v>92.2298</c:v>
                </c:pt>
                <c:pt idx="5">
                  <c:v>92.2383</c:v>
                </c:pt>
                <c:pt idx="6">
                  <c:v>92.2391</c:v>
                </c:pt>
                <c:pt idx="7">
                  <c:v>92.248</c:v>
                </c:pt>
                <c:pt idx="8">
                  <c:v>92.2365</c:v>
                </c:pt>
                <c:pt idx="9">
                  <c:v>92.3963</c:v>
                </c:pt>
                <c:pt idx="10">
                  <c:v>92.4618</c:v>
                </c:pt>
                <c:pt idx="11">
                  <c:v>92.4039</c:v>
                </c:pt>
                <c:pt idx="12">
                  <c:v>92.39879999999999</c:v>
                </c:pt>
              </c:numCache>
            </c:numRef>
          </c:yVal>
          <c:smooth val="0"/>
        </c:ser>
        <c:ser>
          <c:idx val="3"/>
          <c:order val="3"/>
          <c:tx>
            <c:v>comb</c:v>
          </c:tx>
          <c:spPr>
            <a:ln w="19050">
              <a:solidFill>
                <a:schemeClr val="tx1"/>
              </a:solidFill>
              <a:prstDash val="sysDot"/>
            </a:ln>
            <a:effectLst/>
          </c:spPr>
          <c:marker>
            <c:spPr>
              <a:effectLst/>
            </c:spPr>
          </c:marker>
          <c:xVal>
            <c:numRef>
              <c:f>M_2.5!$B$4:$B$16</c:f>
              <c:numCache>
                <c:formatCode>General</c:formatCode>
                <c:ptCount val="13"/>
                <c:pt idx="0">
                  <c:v>-24.0</c:v>
                </c:pt>
                <c:pt idx="1">
                  <c:v>-16.0</c:v>
                </c:pt>
                <c:pt idx="2">
                  <c:v>-12.0</c:v>
                </c:pt>
                <c:pt idx="3">
                  <c:v>-9.0</c:v>
                </c:pt>
                <c:pt idx="4">
                  <c:v>-6.0</c:v>
                </c:pt>
                <c:pt idx="5">
                  <c:v>-3.0</c:v>
                </c:pt>
                <c:pt idx="6">
                  <c:v>0.0</c:v>
                </c:pt>
                <c:pt idx="7">
                  <c:v>3.0</c:v>
                </c:pt>
                <c:pt idx="8">
                  <c:v>6.0</c:v>
                </c:pt>
                <c:pt idx="9">
                  <c:v>9.0</c:v>
                </c:pt>
                <c:pt idx="10">
                  <c:v>12.0</c:v>
                </c:pt>
                <c:pt idx="11">
                  <c:v>16.0</c:v>
                </c:pt>
                <c:pt idx="12">
                  <c:v>24.0</c:v>
                </c:pt>
              </c:numCache>
            </c:numRef>
          </c:xVal>
          <c:yVal>
            <c:numRef>
              <c:f>M_2.5!$E$4:$E$16</c:f>
              <c:numCache>
                <c:formatCode>0.00000</c:formatCode>
                <c:ptCount val="13"/>
                <c:pt idx="0">
                  <c:v>92.3867</c:v>
                </c:pt>
                <c:pt idx="1">
                  <c:v>92.3867</c:v>
                </c:pt>
                <c:pt idx="2">
                  <c:v>92.3867</c:v>
                </c:pt>
                <c:pt idx="3">
                  <c:v>92.38594480784742</c:v>
                </c:pt>
                <c:pt idx="4">
                  <c:v>92.26566995044123</c:v>
                </c:pt>
                <c:pt idx="5">
                  <c:v>92.26491262356245</c:v>
                </c:pt>
                <c:pt idx="6">
                  <c:v>92.26491262356245</c:v>
                </c:pt>
                <c:pt idx="7">
                  <c:v>92.26491262356245</c:v>
                </c:pt>
                <c:pt idx="8">
                  <c:v>92.26494100803506</c:v>
                </c:pt>
                <c:pt idx="9">
                  <c:v>92.37857161007729</c:v>
                </c:pt>
                <c:pt idx="10">
                  <c:v>92.38669999999513</c:v>
                </c:pt>
                <c:pt idx="11">
                  <c:v>92.3867</c:v>
                </c:pt>
                <c:pt idx="12">
                  <c:v>92.3867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3715144"/>
        <c:axId val="2123720328"/>
      </c:scatterChart>
      <c:valAx>
        <c:axId val="21237151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23720328"/>
        <c:crosses val="autoZero"/>
        <c:crossBetween val="midCat"/>
      </c:valAx>
      <c:valAx>
        <c:axId val="212372032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23715144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>
        <c:manualLayout>
          <c:layoutTarget val="inner"/>
          <c:xMode val="edge"/>
          <c:yMode val="edge"/>
          <c:x val="0.0244072173423446"/>
          <c:y val="0.0325940210824004"/>
          <c:w val="0.851757539846466"/>
          <c:h val="0.938291135396388"/>
        </c:manualLayout>
      </c:layout>
      <c:scatterChart>
        <c:scatterStyle val="lineMarker"/>
        <c:varyColors val="0"/>
        <c:ser>
          <c:idx val="0"/>
          <c:order val="0"/>
          <c:tx>
            <c:strRef>
              <c:f>M_5.0!$M$29</c:f>
              <c:strCache>
                <c:ptCount val="1"/>
                <c:pt idx="0">
                  <c:v>Long</c:v>
                </c:pt>
              </c:strCache>
            </c:strRef>
          </c:tx>
          <c:spPr>
            <a:ln w="25400"/>
            <a:effectLst/>
          </c:spPr>
          <c:marker>
            <c:spPr>
              <a:effectLst/>
            </c:spPr>
          </c:marker>
          <c:xVal>
            <c:numRef>
              <c:f>M_5.0!$L$37:$L$47</c:f>
              <c:numCache>
                <c:formatCode>General</c:formatCode>
                <c:ptCount val="11"/>
                <c:pt idx="0">
                  <c:v>-16.0</c:v>
                </c:pt>
                <c:pt idx="1">
                  <c:v>-12.0</c:v>
                </c:pt>
                <c:pt idx="2">
                  <c:v>-9.0</c:v>
                </c:pt>
                <c:pt idx="3">
                  <c:v>-6.0</c:v>
                </c:pt>
                <c:pt idx="4">
                  <c:v>-3.0</c:v>
                </c:pt>
                <c:pt idx="5">
                  <c:v>0.0</c:v>
                </c:pt>
                <c:pt idx="6">
                  <c:v>3.0</c:v>
                </c:pt>
                <c:pt idx="7">
                  <c:v>6.0</c:v>
                </c:pt>
                <c:pt idx="8">
                  <c:v>9.0</c:v>
                </c:pt>
                <c:pt idx="9">
                  <c:v>12.0</c:v>
                </c:pt>
                <c:pt idx="10">
                  <c:v>16.0</c:v>
                </c:pt>
              </c:numCache>
            </c:numRef>
          </c:xVal>
          <c:yVal>
            <c:numRef>
              <c:f>M_5.0!$M$37:$M$47</c:f>
              <c:numCache>
                <c:formatCode>0</c:formatCode>
                <c:ptCount val="11"/>
                <c:pt idx="0">
                  <c:v>0.294070986927782</c:v>
                </c:pt>
                <c:pt idx="1">
                  <c:v>79.69476167292433</c:v>
                </c:pt>
                <c:pt idx="2">
                  <c:v>788.9817710584508</c:v>
                </c:pt>
                <c:pt idx="3">
                  <c:v>448.7319958331668</c:v>
                </c:pt>
                <c:pt idx="4">
                  <c:v>-443.5778552821114</c:v>
                </c:pt>
                <c:pt idx="5">
                  <c:v>-499.831138255958</c:v>
                </c:pt>
                <c:pt idx="6">
                  <c:v>-460.7079121110112</c:v>
                </c:pt>
                <c:pt idx="7">
                  <c:v>666.7533275048264</c:v>
                </c:pt>
                <c:pt idx="8">
                  <c:v>550.5727236532823</c:v>
                </c:pt>
                <c:pt idx="9">
                  <c:v>44.55217656026794</c:v>
                </c:pt>
                <c:pt idx="10">
                  <c:v>-14.52205128973407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M_5.0!$N$29</c:f>
              <c:strCache>
                <c:ptCount val="1"/>
                <c:pt idx="0">
                  <c:v>Tran</c:v>
                </c:pt>
              </c:strCache>
            </c:strRef>
          </c:tx>
          <c:spPr>
            <a:ln w="25400"/>
            <a:effectLst/>
          </c:spPr>
          <c:marker>
            <c:spPr>
              <a:effectLst/>
            </c:spPr>
          </c:marker>
          <c:xVal>
            <c:numRef>
              <c:f>M_5.0!$L$37:$L$47</c:f>
              <c:numCache>
                <c:formatCode>General</c:formatCode>
                <c:ptCount val="11"/>
                <c:pt idx="0">
                  <c:v>-16.0</c:v>
                </c:pt>
                <c:pt idx="1">
                  <c:v>-12.0</c:v>
                </c:pt>
                <c:pt idx="2">
                  <c:v>-9.0</c:v>
                </c:pt>
                <c:pt idx="3">
                  <c:v>-6.0</c:v>
                </c:pt>
                <c:pt idx="4">
                  <c:v>-3.0</c:v>
                </c:pt>
                <c:pt idx="5">
                  <c:v>0.0</c:v>
                </c:pt>
                <c:pt idx="6">
                  <c:v>3.0</c:v>
                </c:pt>
                <c:pt idx="7">
                  <c:v>6.0</c:v>
                </c:pt>
                <c:pt idx="8">
                  <c:v>9.0</c:v>
                </c:pt>
                <c:pt idx="9">
                  <c:v>12.0</c:v>
                </c:pt>
                <c:pt idx="10">
                  <c:v>16.0</c:v>
                </c:pt>
              </c:numCache>
            </c:numRef>
          </c:xVal>
          <c:yVal>
            <c:numRef>
              <c:f>M_5.0!$N$37:$N$47</c:f>
              <c:numCache>
                <c:formatCode>0</c:formatCode>
                <c:ptCount val="11"/>
                <c:pt idx="0">
                  <c:v>15.83536012155113</c:v>
                </c:pt>
                <c:pt idx="1">
                  <c:v>41.38210796682252</c:v>
                </c:pt>
                <c:pt idx="2">
                  <c:v>242.585227510233</c:v>
                </c:pt>
                <c:pt idx="3">
                  <c:v>124.6935144105927</c:v>
                </c:pt>
                <c:pt idx="4">
                  <c:v>-259.4404485111585</c:v>
                </c:pt>
                <c:pt idx="5">
                  <c:v>-314.7671509883335</c:v>
                </c:pt>
                <c:pt idx="6">
                  <c:v>-269.094102975322</c:v>
                </c:pt>
                <c:pt idx="7">
                  <c:v>209.5744552347047</c:v>
                </c:pt>
                <c:pt idx="8">
                  <c:v>150.0296619357713</c:v>
                </c:pt>
                <c:pt idx="9">
                  <c:v>43.83221954711893</c:v>
                </c:pt>
                <c:pt idx="10">
                  <c:v>23.46600038425837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M_5.0!$O$29</c:f>
              <c:strCache>
                <c:ptCount val="1"/>
                <c:pt idx="0">
                  <c:v>Norm</c:v>
                </c:pt>
              </c:strCache>
            </c:strRef>
          </c:tx>
          <c:spPr>
            <a:ln w="25400"/>
            <a:effectLst/>
          </c:spPr>
          <c:marker>
            <c:spPr>
              <a:effectLst/>
            </c:spPr>
          </c:marker>
          <c:xVal>
            <c:numRef>
              <c:f>M_5.0!$L$37:$L$47</c:f>
              <c:numCache>
                <c:formatCode>General</c:formatCode>
                <c:ptCount val="11"/>
                <c:pt idx="0">
                  <c:v>-16.0</c:v>
                </c:pt>
                <c:pt idx="1">
                  <c:v>-12.0</c:v>
                </c:pt>
                <c:pt idx="2">
                  <c:v>-9.0</c:v>
                </c:pt>
                <c:pt idx="3">
                  <c:v>-6.0</c:v>
                </c:pt>
                <c:pt idx="4">
                  <c:v>-3.0</c:v>
                </c:pt>
                <c:pt idx="5">
                  <c:v>0.0</c:v>
                </c:pt>
                <c:pt idx="6">
                  <c:v>3.0</c:v>
                </c:pt>
                <c:pt idx="7">
                  <c:v>6.0</c:v>
                </c:pt>
                <c:pt idx="8">
                  <c:v>9.0</c:v>
                </c:pt>
                <c:pt idx="9">
                  <c:v>12.0</c:v>
                </c:pt>
                <c:pt idx="10">
                  <c:v>16.0</c:v>
                </c:pt>
              </c:numCache>
            </c:numRef>
          </c:xVal>
          <c:yVal>
            <c:numRef>
              <c:f>M_5.0!$O$37:$O$47</c:f>
              <c:numCache>
                <c:formatCode>0</c:formatCode>
                <c:ptCount val="11"/>
                <c:pt idx="0">
                  <c:v>-29.91268989340629</c:v>
                </c:pt>
                <c:pt idx="1">
                  <c:v>-127.9720386866967</c:v>
                </c:pt>
                <c:pt idx="2">
                  <c:v>262.1410809179048</c:v>
                </c:pt>
                <c:pt idx="3">
                  <c:v>326.744997347743</c:v>
                </c:pt>
                <c:pt idx="4">
                  <c:v>-127.8023896564268</c:v>
                </c:pt>
                <c:pt idx="5">
                  <c:v>-111.1772566672644</c:v>
                </c:pt>
                <c:pt idx="6">
                  <c:v>-173.9558851279085</c:v>
                </c:pt>
                <c:pt idx="7">
                  <c:v>370.3316368021317</c:v>
                </c:pt>
                <c:pt idx="8">
                  <c:v>72.70676421084094</c:v>
                </c:pt>
                <c:pt idx="9">
                  <c:v>-97.24355803916034</c:v>
                </c:pt>
                <c:pt idx="10">
                  <c:v>-27.32278988666799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3788264"/>
        <c:axId val="2123793016"/>
      </c:scatterChart>
      <c:valAx>
        <c:axId val="21237882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23793016"/>
        <c:crosses val="autoZero"/>
        <c:crossBetween val="midCat"/>
      </c:valAx>
      <c:valAx>
        <c:axId val="2123793016"/>
        <c:scaling>
          <c:orientation val="minMax"/>
        </c:scaling>
        <c:delete val="0"/>
        <c:axPos val="l"/>
        <c:majorGridlines/>
        <c:numFmt formatCode="0" sourceLinked="1"/>
        <c:majorTickMark val="out"/>
        <c:minorTickMark val="none"/>
        <c:tickLblPos val="nextTo"/>
        <c:crossAx val="2123788264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>
        <c:manualLayout>
          <c:layoutTarget val="inner"/>
          <c:xMode val="edge"/>
          <c:yMode val="edge"/>
          <c:x val="0.0244072173423446"/>
          <c:y val="0.0325940210824004"/>
          <c:w val="0.851757539846466"/>
          <c:h val="0.938291135396388"/>
        </c:manualLayout>
      </c:layout>
      <c:scatterChart>
        <c:scatterStyle val="lineMarker"/>
        <c:varyColors val="0"/>
        <c:ser>
          <c:idx val="0"/>
          <c:order val="0"/>
          <c:tx>
            <c:strRef>
              <c:f>M_5.0!$M$29</c:f>
              <c:strCache>
                <c:ptCount val="1"/>
                <c:pt idx="0">
                  <c:v>Long</c:v>
                </c:pt>
              </c:strCache>
            </c:strRef>
          </c:tx>
          <c:spPr>
            <a:ln w="25400"/>
            <a:effectLst/>
          </c:spPr>
          <c:marker>
            <c:spPr>
              <a:effectLst/>
            </c:spPr>
          </c:marker>
          <c:xVal>
            <c:numRef>
              <c:f>M_5.0!$L$37:$L$47</c:f>
              <c:numCache>
                <c:formatCode>General</c:formatCode>
                <c:ptCount val="11"/>
                <c:pt idx="0">
                  <c:v>-16.0</c:v>
                </c:pt>
                <c:pt idx="1">
                  <c:v>-12.0</c:v>
                </c:pt>
                <c:pt idx="2">
                  <c:v>-9.0</c:v>
                </c:pt>
                <c:pt idx="3">
                  <c:v>-6.0</c:v>
                </c:pt>
                <c:pt idx="4">
                  <c:v>-3.0</c:v>
                </c:pt>
                <c:pt idx="5">
                  <c:v>0.0</c:v>
                </c:pt>
                <c:pt idx="6">
                  <c:v>3.0</c:v>
                </c:pt>
                <c:pt idx="7">
                  <c:v>6.0</c:v>
                </c:pt>
                <c:pt idx="8">
                  <c:v>9.0</c:v>
                </c:pt>
                <c:pt idx="9">
                  <c:v>12.0</c:v>
                </c:pt>
                <c:pt idx="10">
                  <c:v>16.0</c:v>
                </c:pt>
              </c:numCache>
            </c:numRef>
          </c:xVal>
          <c:yVal>
            <c:numRef>
              <c:f>M_5.0!$C$37:$C$47</c:f>
              <c:numCache>
                <c:formatCode>0.00</c:formatCode>
                <c:ptCount val="11"/>
                <c:pt idx="0">
                  <c:v>19.25328783203284</c:v>
                </c:pt>
                <c:pt idx="1">
                  <c:v>472.4542830658595</c:v>
                </c:pt>
                <c:pt idx="2">
                  <c:v>2943.901839538965</c:v>
                </c:pt>
                <c:pt idx="3">
                  <c:v>1465.132784276513</c:v>
                </c:pt>
                <c:pt idx="4">
                  <c:v>-1523.408457250852</c:v>
                </c:pt>
                <c:pt idx="5">
                  <c:v>-1729.848655056321</c:v>
                </c:pt>
                <c:pt idx="6">
                  <c:v>-1530.245070191394</c:v>
                </c:pt>
                <c:pt idx="7">
                  <c:v>2292.634644247782</c:v>
                </c:pt>
                <c:pt idx="8">
                  <c:v>2219.120565146504</c:v>
                </c:pt>
                <c:pt idx="9">
                  <c:v>270.4879606274524</c:v>
                </c:pt>
                <c:pt idx="10">
                  <c:v>-61.10068285936077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M_5.0!$N$29</c:f>
              <c:strCache>
                <c:ptCount val="1"/>
                <c:pt idx="0">
                  <c:v>Tran</c:v>
                </c:pt>
              </c:strCache>
            </c:strRef>
          </c:tx>
          <c:spPr>
            <a:ln w="25400"/>
            <a:effectLst/>
          </c:spPr>
          <c:marker>
            <c:spPr>
              <a:effectLst/>
            </c:spPr>
          </c:marker>
          <c:xVal>
            <c:numRef>
              <c:f>M_5.0!$L$37:$L$47</c:f>
              <c:numCache>
                <c:formatCode>General</c:formatCode>
                <c:ptCount val="11"/>
                <c:pt idx="0">
                  <c:v>-16.0</c:v>
                </c:pt>
                <c:pt idx="1">
                  <c:v>-12.0</c:v>
                </c:pt>
                <c:pt idx="2">
                  <c:v>-9.0</c:v>
                </c:pt>
                <c:pt idx="3">
                  <c:v>-6.0</c:v>
                </c:pt>
                <c:pt idx="4">
                  <c:v>-3.0</c:v>
                </c:pt>
                <c:pt idx="5">
                  <c:v>0.0</c:v>
                </c:pt>
                <c:pt idx="6">
                  <c:v>3.0</c:v>
                </c:pt>
                <c:pt idx="7">
                  <c:v>6.0</c:v>
                </c:pt>
                <c:pt idx="8">
                  <c:v>9.0</c:v>
                </c:pt>
                <c:pt idx="9">
                  <c:v>12.0</c:v>
                </c:pt>
                <c:pt idx="10">
                  <c:v>16.0</c:v>
                </c:pt>
              </c:numCache>
            </c:numRef>
          </c:xVal>
          <c:yVal>
            <c:numRef>
              <c:f>M_5.0!$F$37:$F$47</c:f>
              <c:numCache>
                <c:formatCode>0.00</c:formatCode>
                <c:ptCount val="11"/>
                <c:pt idx="0">
                  <c:v>109.6753337062051</c:v>
                </c:pt>
                <c:pt idx="1">
                  <c:v>249.5442978667217</c:v>
                </c:pt>
                <c:pt idx="2">
                  <c:v>-235.1325956506667</c:v>
                </c:pt>
                <c:pt idx="3">
                  <c:v>-420.1820167275549</c:v>
                </c:pt>
                <c:pt idx="4">
                  <c:v>-452.0635451289446</c:v>
                </c:pt>
                <c:pt idx="5">
                  <c:v>-653.1127291355965</c:v>
                </c:pt>
                <c:pt idx="6">
                  <c:v>-415.4010897655658</c:v>
                </c:pt>
                <c:pt idx="7">
                  <c:v>-367.3151580511069</c:v>
                </c:pt>
                <c:pt idx="8">
                  <c:v>-111.3117939371966</c:v>
                </c:pt>
                <c:pt idx="9">
                  <c:v>266.2991198236764</c:v>
                </c:pt>
                <c:pt idx="10">
                  <c:v>159.9207086984134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M_5.0!$O$29</c:f>
              <c:strCache>
                <c:ptCount val="1"/>
                <c:pt idx="0">
                  <c:v>Norm</c:v>
                </c:pt>
              </c:strCache>
            </c:strRef>
          </c:tx>
          <c:spPr>
            <a:ln w="25400"/>
            <a:effectLst/>
          </c:spPr>
          <c:marker>
            <c:spPr>
              <a:effectLst/>
            </c:spPr>
          </c:marker>
          <c:xVal>
            <c:numRef>
              <c:f>M_5.0!$L$37:$L$47</c:f>
              <c:numCache>
                <c:formatCode>General</c:formatCode>
                <c:ptCount val="11"/>
                <c:pt idx="0">
                  <c:v>-16.0</c:v>
                </c:pt>
                <c:pt idx="1">
                  <c:v>-12.0</c:v>
                </c:pt>
                <c:pt idx="2">
                  <c:v>-9.0</c:v>
                </c:pt>
                <c:pt idx="3">
                  <c:v>-6.0</c:v>
                </c:pt>
                <c:pt idx="4">
                  <c:v>-3.0</c:v>
                </c:pt>
                <c:pt idx="5">
                  <c:v>0.0</c:v>
                </c:pt>
                <c:pt idx="6">
                  <c:v>3.0</c:v>
                </c:pt>
                <c:pt idx="7">
                  <c:v>6.0</c:v>
                </c:pt>
                <c:pt idx="8">
                  <c:v>9.0</c:v>
                </c:pt>
                <c:pt idx="9">
                  <c:v>12.0</c:v>
                </c:pt>
                <c:pt idx="10">
                  <c:v>16.0</c:v>
                </c:pt>
              </c:numCache>
            </c:numRef>
          </c:xVal>
          <c:yVal>
            <c:numRef>
              <c:f>M_5.0!$I$37:$I$47</c:f>
              <c:numCache>
                <c:formatCode>0.00</c:formatCode>
                <c:ptCount val="11"/>
                <c:pt idx="0">
                  <c:v>-156.4951391080926</c:v>
                </c:pt>
                <c:pt idx="1">
                  <c:v>-735.788919026481</c:v>
                </c:pt>
                <c:pt idx="2">
                  <c:v>-121.3530849151212</c:v>
                </c:pt>
                <c:pt idx="3">
                  <c:v>755.3902476340468</c:v>
                </c:pt>
                <c:pt idx="4">
                  <c:v>313.8306154804038</c:v>
                </c:pt>
                <c:pt idx="5">
                  <c:v>531.4102923688058</c:v>
                </c:pt>
                <c:pt idx="6">
                  <c:v>138.1303595284766</c:v>
                </c:pt>
                <c:pt idx="7">
                  <c:v>567.99935288665</c:v>
                </c:pt>
                <c:pt idx="8">
                  <c:v>-561.1904716095184</c:v>
                </c:pt>
                <c:pt idx="9">
                  <c:v>-554.5054043146757</c:v>
                </c:pt>
                <c:pt idx="10">
                  <c:v>-135.57770742334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3825464"/>
        <c:axId val="2123830216"/>
      </c:scatterChart>
      <c:valAx>
        <c:axId val="21238254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23830216"/>
        <c:crosses val="autoZero"/>
        <c:crossBetween val="midCat"/>
      </c:valAx>
      <c:valAx>
        <c:axId val="2123830216"/>
        <c:scaling>
          <c:orientation val="minMax"/>
        </c:scaling>
        <c:delete val="0"/>
        <c:axPos val="l"/>
        <c:majorGridlines/>
        <c:numFmt formatCode="0.00" sourceLinked="1"/>
        <c:majorTickMark val="out"/>
        <c:minorTickMark val="none"/>
        <c:tickLblPos val="nextTo"/>
        <c:crossAx val="2123825464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>
        <c:manualLayout>
          <c:layoutTarget val="inner"/>
          <c:xMode val="edge"/>
          <c:yMode val="edge"/>
          <c:x val="0.0244072173423446"/>
          <c:y val="0.0325940210824004"/>
          <c:w val="0.851757539846466"/>
          <c:h val="0.938291135396388"/>
        </c:manualLayout>
      </c:layout>
      <c:scatterChart>
        <c:scatterStyle val="lineMarker"/>
        <c:varyColors val="0"/>
        <c:ser>
          <c:idx val="0"/>
          <c:order val="0"/>
          <c:tx>
            <c:strRef>
              <c:f>M_5.0!$M$29</c:f>
              <c:strCache>
                <c:ptCount val="1"/>
                <c:pt idx="0">
                  <c:v>Long</c:v>
                </c:pt>
              </c:strCache>
            </c:strRef>
          </c:tx>
          <c:spPr>
            <a:ln w="25400"/>
            <a:effectLst/>
          </c:spPr>
          <c:marker>
            <c:spPr>
              <a:effectLst/>
            </c:spPr>
          </c:marker>
          <c:xVal>
            <c:numRef>
              <c:f>M_5.0!$L$37:$L$47</c:f>
              <c:numCache>
                <c:formatCode>General</c:formatCode>
                <c:ptCount val="11"/>
                <c:pt idx="0">
                  <c:v>-16.0</c:v>
                </c:pt>
                <c:pt idx="1">
                  <c:v>-12.0</c:v>
                </c:pt>
                <c:pt idx="2">
                  <c:v>-9.0</c:v>
                </c:pt>
                <c:pt idx="3">
                  <c:v>-6.0</c:v>
                </c:pt>
                <c:pt idx="4">
                  <c:v>-3.0</c:v>
                </c:pt>
                <c:pt idx="5">
                  <c:v>0.0</c:v>
                </c:pt>
                <c:pt idx="6">
                  <c:v>3.0</c:v>
                </c:pt>
                <c:pt idx="7">
                  <c:v>6.0</c:v>
                </c:pt>
                <c:pt idx="8">
                  <c:v>9.0</c:v>
                </c:pt>
                <c:pt idx="9">
                  <c:v>12.0</c:v>
                </c:pt>
                <c:pt idx="10">
                  <c:v>16.0</c:v>
                </c:pt>
              </c:numCache>
            </c:numRef>
          </c:xVal>
          <c:yVal>
            <c:numRef>
              <c:f>M_5.0!$C$5:$C$15</c:f>
              <c:numCache>
                <c:formatCode>General</c:formatCode>
                <c:ptCount val="11"/>
                <c:pt idx="0">
                  <c:v>92.3827</c:v>
                </c:pt>
                <c:pt idx="1">
                  <c:v>92.32859999999999</c:v>
                </c:pt>
                <c:pt idx="2">
                  <c:v>92.0349</c:v>
                </c:pt>
                <c:pt idx="3">
                  <c:v>92.2084</c:v>
                </c:pt>
                <c:pt idx="4">
                  <c:v>92.432</c:v>
                </c:pt>
                <c:pt idx="5">
                  <c:v>92.4564</c:v>
                </c:pt>
                <c:pt idx="6">
                  <c:v>92.4325</c:v>
                </c:pt>
                <c:pt idx="7">
                  <c:v>92.0961</c:v>
                </c:pt>
                <c:pt idx="8">
                  <c:v>92.1208</c:v>
                </c:pt>
                <c:pt idx="9">
                  <c:v>92.3527</c:v>
                </c:pt>
                <c:pt idx="10">
                  <c:v>92.39230000000001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M_5.0!$N$29</c:f>
              <c:strCache>
                <c:ptCount val="1"/>
                <c:pt idx="0">
                  <c:v>Tran</c:v>
                </c:pt>
              </c:strCache>
            </c:strRef>
          </c:tx>
          <c:spPr>
            <a:ln w="25400"/>
            <a:effectLst/>
          </c:spPr>
          <c:marker>
            <c:spPr>
              <a:effectLst/>
            </c:spPr>
          </c:marker>
          <c:xVal>
            <c:numRef>
              <c:f>M_5.0!$L$37:$L$47</c:f>
              <c:numCache>
                <c:formatCode>General</c:formatCode>
                <c:ptCount val="11"/>
                <c:pt idx="0">
                  <c:v>-16.0</c:v>
                </c:pt>
                <c:pt idx="1">
                  <c:v>-12.0</c:v>
                </c:pt>
                <c:pt idx="2">
                  <c:v>-9.0</c:v>
                </c:pt>
                <c:pt idx="3">
                  <c:v>-6.0</c:v>
                </c:pt>
                <c:pt idx="4">
                  <c:v>-3.0</c:v>
                </c:pt>
                <c:pt idx="5">
                  <c:v>0.0</c:v>
                </c:pt>
                <c:pt idx="6">
                  <c:v>3.0</c:v>
                </c:pt>
                <c:pt idx="7">
                  <c:v>6.0</c:v>
                </c:pt>
                <c:pt idx="8">
                  <c:v>9.0</c:v>
                </c:pt>
                <c:pt idx="9">
                  <c:v>12.0</c:v>
                </c:pt>
                <c:pt idx="10">
                  <c:v>16.0</c:v>
                </c:pt>
              </c:numCache>
            </c:numRef>
          </c:xVal>
          <c:yVal>
            <c:numRef>
              <c:f>M_5.0!$K$5:$K$15</c:f>
              <c:numCache>
                <c:formatCode>General</c:formatCode>
                <c:ptCount val="11"/>
                <c:pt idx="0">
                  <c:v>92.3719</c:v>
                </c:pt>
                <c:pt idx="1">
                  <c:v>92.3552</c:v>
                </c:pt>
                <c:pt idx="2">
                  <c:v>92.4131</c:v>
                </c:pt>
                <c:pt idx="3">
                  <c:v>92.4084</c:v>
                </c:pt>
                <c:pt idx="4">
                  <c:v>92.3036</c:v>
                </c:pt>
                <c:pt idx="5">
                  <c:v>92.3276</c:v>
                </c:pt>
                <c:pt idx="6">
                  <c:v>92.3001</c:v>
                </c:pt>
                <c:pt idx="7">
                  <c:v>92.4281</c:v>
                </c:pt>
                <c:pt idx="8">
                  <c:v>92.39830000000001</c:v>
                </c:pt>
                <c:pt idx="9">
                  <c:v>92.3532</c:v>
                </c:pt>
                <c:pt idx="10">
                  <c:v>92.3659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M_5.0!$O$29</c:f>
              <c:strCache>
                <c:ptCount val="1"/>
                <c:pt idx="0">
                  <c:v>Norm</c:v>
                </c:pt>
              </c:strCache>
            </c:strRef>
          </c:tx>
          <c:spPr>
            <a:ln w="25400"/>
            <a:effectLst/>
          </c:spPr>
          <c:marker>
            <c:spPr>
              <a:effectLst/>
            </c:spPr>
          </c:marker>
          <c:xVal>
            <c:numRef>
              <c:f>M_5.0!$L$37:$L$47</c:f>
              <c:numCache>
                <c:formatCode>General</c:formatCode>
                <c:ptCount val="11"/>
                <c:pt idx="0">
                  <c:v>-16.0</c:v>
                </c:pt>
                <c:pt idx="1">
                  <c:v>-12.0</c:v>
                </c:pt>
                <c:pt idx="2">
                  <c:v>-9.0</c:v>
                </c:pt>
                <c:pt idx="3">
                  <c:v>-6.0</c:v>
                </c:pt>
                <c:pt idx="4">
                  <c:v>-3.0</c:v>
                </c:pt>
                <c:pt idx="5">
                  <c:v>0.0</c:v>
                </c:pt>
                <c:pt idx="6">
                  <c:v>3.0</c:v>
                </c:pt>
                <c:pt idx="7">
                  <c:v>6.0</c:v>
                </c:pt>
                <c:pt idx="8">
                  <c:v>9.0</c:v>
                </c:pt>
                <c:pt idx="9">
                  <c:v>12.0</c:v>
                </c:pt>
                <c:pt idx="10">
                  <c:v>16.0</c:v>
                </c:pt>
              </c:numCache>
            </c:numRef>
          </c:xVal>
          <c:yVal>
            <c:numRef>
              <c:f>M_5.0!$R$5:$R$15</c:f>
              <c:numCache>
                <c:formatCode>General</c:formatCode>
                <c:ptCount val="11"/>
                <c:pt idx="0">
                  <c:v>92.4037</c:v>
                </c:pt>
                <c:pt idx="1">
                  <c:v>92.473</c:v>
                </c:pt>
                <c:pt idx="2">
                  <c:v>92.3995</c:v>
                </c:pt>
                <c:pt idx="3">
                  <c:v>92.2681</c:v>
                </c:pt>
                <c:pt idx="4">
                  <c:v>92.2123</c:v>
                </c:pt>
                <c:pt idx="5">
                  <c:v>92.18640000000001</c:v>
                </c:pt>
                <c:pt idx="6">
                  <c:v>92.2341</c:v>
                </c:pt>
                <c:pt idx="7">
                  <c:v>92.3164</c:v>
                </c:pt>
                <c:pt idx="8">
                  <c:v>92.4521</c:v>
                </c:pt>
                <c:pt idx="9">
                  <c:v>92.4513</c:v>
                </c:pt>
                <c:pt idx="10">
                  <c:v>92.4012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3861144"/>
        <c:axId val="2123865832"/>
      </c:scatterChart>
      <c:valAx>
        <c:axId val="21238611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23865832"/>
        <c:crosses val="autoZero"/>
        <c:crossBetween val="midCat"/>
      </c:valAx>
      <c:valAx>
        <c:axId val="212386583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23861144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M_7.5!$M$29</c:f>
              <c:strCache>
                <c:ptCount val="1"/>
                <c:pt idx="0">
                  <c:v>Long</c:v>
                </c:pt>
              </c:strCache>
            </c:strRef>
          </c:tx>
          <c:xVal>
            <c:numRef>
              <c:f>M_7.5!$L$36:$L$48</c:f>
              <c:numCache>
                <c:formatCode>General</c:formatCode>
                <c:ptCount val="13"/>
                <c:pt idx="0">
                  <c:v>-24.0</c:v>
                </c:pt>
                <c:pt idx="1">
                  <c:v>-16.0</c:v>
                </c:pt>
                <c:pt idx="2">
                  <c:v>-12.0</c:v>
                </c:pt>
                <c:pt idx="3">
                  <c:v>-9.0</c:v>
                </c:pt>
                <c:pt idx="4">
                  <c:v>-6.0</c:v>
                </c:pt>
                <c:pt idx="5">
                  <c:v>-3.0</c:v>
                </c:pt>
                <c:pt idx="6">
                  <c:v>0.0</c:v>
                </c:pt>
                <c:pt idx="7">
                  <c:v>3.0</c:v>
                </c:pt>
                <c:pt idx="8">
                  <c:v>6.0</c:v>
                </c:pt>
                <c:pt idx="9">
                  <c:v>9.0</c:v>
                </c:pt>
                <c:pt idx="10">
                  <c:v>12.0</c:v>
                </c:pt>
                <c:pt idx="11">
                  <c:v>16.0</c:v>
                </c:pt>
                <c:pt idx="12">
                  <c:v>24.0</c:v>
                </c:pt>
              </c:numCache>
            </c:numRef>
          </c:xVal>
          <c:yVal>
            <c:numRef>
              <c:f>M_7.5!$M$36:$M$48</c:f>
              <c:numCache>
                <c:formatCode>0</c:formatCode>
                <c:ptCount val="13"/>
                <c:pt idx="0">
                  <c:v>-34.92544138779078</c:v>
                </c:pt>
                <c:pt idx="1">
                  <c:v>-43.47708074614079</c:v>
                </c:pt>
                <c:pt idx="2">
                  <c:v>-9.693897083256498</c:v>
                </c:pt>
                <c:pt idx="3">
                  <c:v>229.3738357424768</c:v>
                </c:pt>
                <c:pt idx="4">
                  <c:v>898.7022789164174</c:v>
                </c:pt>
                <c:pt idx="5">
                  <c:v>478.9062268638761</c:v>
                </c:pt>
                <c:pt idx="6">
                  <c:v>191.0248032261607</c:v>
                </c:pt>
                <c:pt idx="7">
                  <c:v>467.7212116034717</c:v>
                </c:pt>
                <c:pt idx="8">
                  <c:v>722.3153900738617</c:v>
                </c:pt>
                <c:pt idx="9">
                  <c:v>69.49621280702771</c:v>
                </c:pt>
                <c:pt idx="10">
                  <c:v>-46.57832449810052</c:v>
                </c:pt>
                <c:pt idx="11">
                  <c:v>-50.49376607640586</c:v>
                </c:pt>
                <c:pt idx="12">
                  <c:v>-41.11458228639627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M_7.5!$N$29</c:f>
              <c:strCache>
                <c:ptCount val="1"/>
                <c:pt idx="0">
                  <c:v>Tran</c:v>
                </c:pt>
              </c:strCache>
            </c:strRef>
          </c:tx>
          <c:xVal>
            <c:numRef>
              <c:f>M_7.5!$L$36:$L$48</c:f>
              <c:numCache>
                <c:formatCode>General</c:formatCode>
                <c:ptCount val="13"/>
                <c:pt idx="0">
                  <c:v>-24.0</c:v>
                </c:pt>
                <c:pt idx="1">
                  <c:v>-16.0</c:v>
                </c:pt>
                <c:pt idx="2">
                  <c:v>-12.0</c:v>
                </c:pt>
                <c:pt idx="3">
                  <c:v>-9.0</c:v>
                </c:pt>
                <c:pt idx="4">
                  <c:v>-6.0</c:v>
                </c:pt>
                <c:pt idx="5">
                  <c:v>-3.0</c:v>
                </c:pt>
                <c:pt idx="6">
                  <c:v>0.0</c:v>
                </c:pt>
                <c:pt idx="7">
                  <c:v>3.0</c:v>
                </c:pt>
                <c:pt idx="8">
                  <c:v>6.0</c:v>
                </c:pt>
                <c:pt idx="9">
                  <c:v>9.0</c:v>
                </c:pt>
                <c:pt idx="10">
                  <c:v>12.0</c:v>
                </c:pt>
                <c:pt idx="11">
                  <c:v>16.0</c:v>
                </c:pt>
                <c:pt idx="12">
                  <c:v>24.0</c:v>
                </c:pt>
              </c:numCache>
            </c:numRef>
          </c:xVal>
          <c:yVal>
            <c:numRef>
              <c:f>M_7.5!$N$36:$N$48</c:f>
              <c:numCache>
                <c:formatCode>0</c:formatCode>
                <c:ptCount val="13"/>
                <c:pt idx="0">
                  <c:v>-0.112422377627694</c:v>
                </c:pt>
                <c:pt idx="1">
                  <c:v>-10.96868902403931</c:v>
                </c:pt>
                <c:pt idx="2">
                  <c:v>-29.98037191722856</c:v>
                </c:pt>
                <c:pt idx="3">
                  <c:v>-55.81016699304254</c:v>
                </c:pt>
                <c:pt idx="4">
                  <c:v>307.7051148134853</c:v>
                </c:pt>
                <c:pt idx="5">
                  <c:v>300.030859820076</c:v>
                </c:pt>
                <c:pt idx="6">
                  <c:v>341.327771652026</c:v>
                </c:pt>
                <c:pt idx="7">
                  <c:v>237.8076598064349</c:v>
                </c:pt>
                <c:pt idx="8">
                  <c:v>153.6056531409886</c:v>
                </c:pt>
                <c:pt idx="9">
                  <c:v>-90.37372155387516</c:v>
                </c:pt>
                <c:pt idx="10">
                  <c:v>-36.07737876999522</c:v>
                </c:pt>
                <c:pt idx="11">
                  <c:v>-3.312713021067644</c:v>
                </c:pt>
                <c:pt idx="12">
                  <c:v>16.1416641825448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M_7.5!$O$29</c:f>
              <c:strCache>
                <c:ptCount val="1"/>
                <c:pt idx="0">
                  <c:v>Norm</c:v>
                </c:pt>
              </c:strCache>
            </c:strRef>
          </c:tx>
          <c:xVal>
            <c:numRef>
              <c:f>M_7.5!$L$36:$L$48</c:f>
              <c:numCache>
                <c:formatCode>General</c:formatCode>
                <c:ptCount val="13"/>
                <c:pt idx="0">
                  <c:v>-24.0</c:v>
                </c:pt>
                <c:pt idx="1">
                  <c:v>-16.0</c:v>
                </c:pt>
                <c:pt idx="2">
                  <c:v>-12.0</c:v>
                </c:pt>
                <c:pt idx="3">
                  <c:v>-9.0</c:v>
                </c:pt>
                <c:pt idx="4">
                  <c:v>-6.0</c:v>
                </c:pt>
                <c:pt idx="5">
                  <c:v>-3.0</c:v>
                </c:pt>
                <c:pt idx="6">
                  <c:v>0.0</c:v>
                </c:pt>
                <c:pt idx="7">
                  <c:v>3.0</c:v>
                </c:pt>
                <c:pt idx="8">
                  <c:v>6.0</c:v>
                </c:pt>
                <c:pt idx="9">
                  <c:v>9.0</c:v>
                </c:pt>
                <c:pt idx="10">
                  <c:v>12.0</c:v>
                </c:pt>
                <c:pt idx="11">
                  <c:v>16.0</c:v>
                </c:pt>
                <c:pt idx="12">
                  <c:v>24.0</c:v>
                </c:pt>
              </c:numCache>
            </c:numRef>
          </c:xVal>
          <c:yVal>
            <c:numRef>
              <c:f>M_7.5!$O$36:$O$48</c:f>
              <c:numCache>
                <c:formatCode>0</c:formatCode>
                <c:ptCount val="13"/>
                <c:pt idx="0">
                  <c:v>-18.09707174070876</c:v>
                </c:pt>
                <c:pt idx="1">
                  <c:v>-20.03267121566781</c:v>
                </c:pt>
                <c:pt idx="2">
                  <c:v>-59.8930295146391</c:v>
                </c:pt>
                <c:pt idx="3">
                  <c:v>-63.28020233303982</c:v>
                </c:pt>
                <c:pt idx="4">
                  <c:v>270.1774857276075</c:v>
                </c:pt>
                <c:pt idx="5">
                  <c:v>89.07180810670967</c:v>
                </c:pt>
                <c:pt idx="6">
                  <c:v>160.7533300788944</c:v>
                </c:pt>
                <c:pt idx="7">
                  <c:v>4.313167137941288</c:v>
                </c:pt>
                <c:pt idx="8">
                  <c:v>162.8019654772162</c:v>
                </c:pt>
                <c:pt idx="9">
                  <c:v>-74.13428005759688</c:v>
                </c:pt>
                <c:pt idx="10">
                  <c:v>-67.14293107518318</c:v>
                </c:pt>
                <c:pt idx="11">
                  <c:v>-23.16815072589407</c:v>
                </c:pt>
                <c:pt idx="12">
                  <c:v>-13.06925586084043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87353752"/>
        <c:axId val="2119475016"/>
      </c:scatterChart>
      <c:valAx>
        <c:axId val="20873537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19475016"/>
        <c:crosses val="autoZero"/>
        <c:crossBetween val="midCat"/>
      </c:valAx>
      <c:valAx>
        <c:axId val="2119475016"/>
        <c:scaling>
          <c:orientation val="minMax"/>
        </c:scaling>
        <c:delete val="0"/>
        <c:axPos val="l"/>
        <c:majorGridlines/>
        <c:numFmt formatCode="0" sourceLinked="1"/>
        <c:majorTickMark val="out"/>
        <c:minorTickMark val="none"/>
        <c:tickLblPos val="nextTo"/>
        <c:crossAx val="2087353752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M_7.5!$M$29</c:f>
              <c:strCache>
                <c:ptCount val="1"/>
                <c:pt idx="0">
                  <c:v>Long</c:v>
                </c:pt>
              </c:strCache>
            </c:strRef>
          </c:tx>
          <c:spPr>
            <a:effectLst/>
          </c:spPr>
          <c:marker>
            <c:spPr>
              <a:effectLst/>
            </c:spPr>
          </c:marker>
          <c:xVal>
            <c:numRef>
              <c:f>M_7.5!$L$36:$L$48</c:f>
              <c:numCache>
                <c:formatCode>General</c:formatCode>
                <c:ptCount val="13"/>
                <c:pt idx="0">
                  <c:v>-24.0</c:v>
                </c:pt>
                <c:pt idx="1">
                  <c:v>-16.0</c:v>
                </c:pt>
                <c:pt idx="2">
                  <c:v>-12.0</c:v>
                </c:pt>
                <c:pt idx="3">
                  <c:v>-9.0</c:v>
                </c:pt>
                <c:pt idx="4">
                  <c:v>-6.0</c:v>
                </c:pt>
                <c:pt idx="5">
                  <c:v>-3.0</c:v>
                </c:pt>
                <c:pt idx="6">
                  <c:v>0.0</c:v>
                </c:pt>
                <c:pt idx="7">
                  <c:v>3.0</c:v>
                </c:pt>
                <c:pt idx="8">
                  <c:v>6.0</c:v>
                </c:pt>
                <c:pt idx="9">
                  <c:v>9.0</c:v>
                </c:pt>
                <c:pt idx="10">
                  <c:v>12.0</c:v>
                </c:pt>
                <c:pt idx="11">
                  <c:v>16.0</c:v>
                </c:pt>
                <c:pt idx="12">
                  <c:v>24.0</c:v>
                </c:pt>
              </c:numCache>
            </c:numRef>
          </c:xVal>
          <c:yVal>
            <c:numRef>
              <c:f>M_7.5!$C$36:$C$48</c:f>
              <c:numCache>
                <c:formatCode>0.00</c:formatCode>
                <c:ptCount val="13"/>
                <c:pt idx="0">
                  <c:v>-135.5762865211663</c:v>
                </c:pt>
                <c:pt idx="1">
                  <c:v>-158.1668176319218</c:v>
                </c:pt>
                <c:pt idx="2">
                  <c:v>70.3211605348475</c:v>
                </c:pt>
                <c:pt idx="3">
                  <c:v>1194.177905244454</c:v>
                </c:pt>
                <c:pt idx="4">
                  <c:v>3349.523412567778</c:v>
                </c:pt>
                <c:pt idx="5">
                  <c:v>1681.624908383528</c:v>
                </c:pt>
                <c:pt idx="6">
                  <c:v>229.2822488250135</c:v>
                </c:pt>
                <c:pt idx="7">
                  <c:v>1817.85172754112</c:v>
                </c:pt>
                <c:pt idx="8">
                  <c:v>2880.551167548928</c:v>
                </c:pt>
                <c:pt idx="9">
                  <c:v>525.2656966283631</c:v>
                </c:pt>
                <c:pt idx="10">
                  <c:v>-80.34835337022983</c:v>
                </c:pt>
                <c:pt idx="11">
                  <c:v>-195.8142010329844</c:v>
                </c:pt>
                <c:pt idx="12">
                  <c:v>-190.7948028021522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M_7.5!$N$29</c:f>
              <c:strCache>
                <c:ptCount val="1"/>
                <c:pt idx="0">
                  <c:v>Tran</c:v>
                </c:pt>
              </c:strCache>
            </c:strRef>
          </c:tx>
          <c:spPr>
            <a:effectLst/>
          </c:spPr>
          <c:marker>
            <c:spPr>
              <a:effectLst/>
            </c:spPr>
          </c:marker>
          <c:xVal>
            <c:numRef>
              <c:f>M_7.5!$L$36:$L$48</c:f>
              <c:numCache>
                <c:formatCode>General</c:formatCode>
                <c:ptCount val="13"/>
                <c:pt idx="0">
                  <c:v>-24.0</c:v>
                </c:pt>
                <c:pt idx="1">
                  <c:v>-16.0</c:v>
                </c:pt>
                <c:pt idx="2">
                  <c:v>-12.0</c:v>
                </c:pt>
                <c:pt idx="3">
                  <c:v>-9.0</c:v>
                </c:pt>
                <c:pt idx="4">
                  <c:v>-6.0</c:v>
                </c:pt>
                <c:pt idx="5">
                  <c:v>-3.0</c:v>
                </c:pt>
                <c:pt idx="6">
                  <c:v>0.0</c:v>
                </c:pt>
                <c:pt idx="7">
                  <c:v>3.0</c:v>
                </c:pt>
                <c:pt idx="8">
                  <c:v>6.0</c:v>
                </c:pt>
                <c:pt idx="9">
                  <c:v>9.0</c:v>
                </c:pt>
                <c:pt idx="10">
                  <c:v>12.0</c:v>
                </c:pt>
                <c:pt idx="11">
                  <c:v>16.0</c:v>
                </c:pt>
                <c:pt idx="12">
                  <c:v>24.0</c:v>
                </c:pt>
              </c:numCache>
            </c:numRef>
          </c:xVal>
          <c:yVal>
            <c:numRef>
              <c:f>M_7.5!$F$36:$F$48</c:f>
              <c:numCache>
                <c:formatCode>0.00</c:formatCode>
                <c:ptCount val="13"/>
                <c:pt idx="0">
                  <c:v>66.97218771978264</c:v>
                </c:pt>
                <c:pt idx="1">
                  <c:v>30.97291602394137</c:v>
                </c:pt>
                <c:pt idx="2">
                  <c:v>-47.70923849917174</c:v>
                </c:pt>
                <c:pt idx="3">
                  <c:v>-465.0744743076585</c:v>
                </c:pt>
                <c:pt idx="4">
                  <c:v>-89.00554221291657</c:v>
                </c:pt>
                <c:pt idx="5">
                  <c:v>640.8955001286908</c:v>
                </c:pt>
                <c:pt idx="6">
                  <c:v>1103.772246939139</c:v>
                </c:pt>
                <c:pt idx="7">
                  <c:v>480.1728807219962</c:v>
                </c:pt>
                <c:pt idx="8">
                  <c:v>-428.305483696878</c:v>
                </c:pt>
                <c:pt idx="9">
                  <c:v>-404.8866487441627</c:v>
                </c:pt>
                <c:pt idx="10">
                  <c:v>-19.25194186125356</c:v>
                </c:pt>
                <c:pt idx="11">
                  <c:v>78.69374401625606</c:v>
                </c:pt>
                <c:pt idx="12">
                  <c:v>142.3324493807776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M_7.5!$O$29</c:f>
              <c:strCache>
                <c:ptCount val="1"/>
                <c:pt idx="0">
                  <c:v>Norm</c:v>
                </c:pt>
              </c:strCache>
            </c:strRef>
          </c:tx>
          <c:spPr>
            <a:effectLst/>
          </c:spPr>
          <c:marker>
            <c:spPr>
              <a:effectLst/>
            </c:spPr>
          </c:marker>
          <c:xVal>
            <c:numRef>
              <c:f>M_7.5!$L$36:$L$48</c:f>
              <c:numCache>
                <c:formatCode>General</c:formatCode>
                <c:ptCount val="13"/>
                <c:pt idx="0">
                  <c:v>-24.0</c:v>
                </c:pt>
                <c:pt idx="1">
                  <c:v>-16.0</c:v>
                </c:pt>
                <c:pt idx="2">
                  <c:v>-12.0</c:v>
                </c:pt>
                <c:pt idx="3">
                  <c:v>-9.0</c:v>
                </c:pt>
                <c:pt idx="4">
                  <c:v>-6.0</c:v>
                </c:pt>
                <c:pt idx="5">
                  <c:v>-3.0</c:v>
                </c:pt>
                <c:pt idx="6">
                  <c:v>0.0</c:v>
                </c:pt>
                <c:pt idx="7">
                  <c:v>3.0</c:v>
                </c:pt>
                <c:pt idx="8">
                  <c:v>6.0</c:v>
                </c:pt>
                <c:pt idx="9">
                  <c:v>9.0</c:v>
                </c:pt>
                <c:pt idx="10">
                  <c:v>12.0</c:v>
                </c:pt>
                <c:pt idx="11">
                  <c:v>16.0</c:v>
                </c:pt>
                <c:pt idx="12">
                  <c:v>24.0</c:v>
                </c:pt>
              </c:numCache>
            </c:numRef>
          </c:xVal>
          <c:yVal>
            <c:numRef>
              <c:f>M_7.5!$I$36:$I$48</c:f>
              <c:numCache>
                <c:formatCode>0.00</c:formatCode>
                <c:ptCount val="13"/>
                <c:pt idx="0">
                  <c:v>-37.66577221087086</c:v>
                </c:pt>
                <c:pt idx="1">
                  <c:v>-21.76298036371538</c:v>
                </c:pt>
                <c:pt idx="2">
                  <c:v>-221.746519065924</c:v>
                </c:pt>
                <c:pt idx="3">
                  <c:v>-508.5364981040063</c:v>
                </c:pt>
                <c:pt idx="4">
                  <c:v>-307.3481114398424</c:v>
                </c:pt>
                <c:pt idx="5">
                  <c:v>-586.5026189308953</c:v>
                </c:pt>
                <c:pt idx="6">
                  <c:v>53.15731415000968</c:v>
                </c:pt>
                <c:pt idx="7">
                  <c:v>-878.3405311674209</c:v>
                </c:pt>
                <c:pt idx="8">
                  <c:v>-374.7996664679176</c:v>
                </c:pt>
                <c:pt idx="9">
                  <c:v>-310.4026254930891</c:v>
                </c:pt>
                <c:pt idx="10">
                  <c:v>-199.9969734550744</c:v>
                </c:pt>
                <c:pt idx="11">
                  <c:v>-36.82880263000676</c:v>
                </c:pt>
                <c:pt idx="12">
                  <c:v>-27.62199450800917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3968488"/>
        <c:axId val="2123652040"/>
      </c:scatterChart>
      <c:valAx>
        <c:axId val="21239684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23652040"/>
        <c:crosses val="autoZero"/>
        <c:crossBetween val="midCat"/>
      </c:valAx>
      <c:valAx>
        <c:axId val="2123652040"/>
        <c:scaling>
          <c:orientation val="minMax"/>
        </c:scaling>
        <c:delete val="0"/>
        <c:axPos val="l"/>
        <c:majorGridlines/>
        <c:numFmt formatCode="0.00" sourceLinked="1"/>
        <c:majorTickMark val="out"/>
        <c:minorTickMark val="none"/>
        <c:tickLblPos val="nextTo"/>
        <c:crossAx val="2123968488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M_7.5!$M$29</c:f>
              <c:strCache>
                <c:ptCount val="1"/>
                <c:pt idx="0">
                  <c:v>Long</c:v>
                </c:pt>
              </c:strCache>
            </c:strRef>
          </c:tx>
          <c:xVal>
            <c:numRef>
              <c:f>M_7.5!$L$36:$L$48</c:f>
              <c:numCache>
                <c:formatCode>General</c:formatCode>
                <c:ptCount val="13"/>
                <c:pt idx="0">
                  <c:v>-24.0</c:v>
                </c:pt>
                <c:pt idx="1">
                  <c:v>-16.0</c:v>
                </c:pt>
                <c:pt idx="2">
                  <c:v>-12.0</c:v>
                </c:pt>
                <c:pt idx="3">
                  <c:v>-9.0</c:v>
                </c:pt>
                <c:pt idx="4">
                  <c:v>-6.0</c:v>
                </c:pt>
                <c:pt idx="5">
                  <c:v>-3.0</c:v>
                </c:pt>
                <c:pt idx="6">
                  <c:v>0.0</c:v>
                </c:pt>
                <c:pt idx="7">
                  <c:v>3.0</c:v>
                </c:pt>
                <c:pt idx="8">
                  <c:v>6.0</c:v>
                </c:pt>
                <c:pt idx="9">
                  <c:v>9.0</c:v>
                </c:pt>
                <c:pt idx="10">
                  <c:v>12.0</c:v>
                </c:pt>
                <c:pt idx="11">
                  <c:v>16.0</c:v>
                </c:pt>
                <c:pt idx="12">
                  <c:v>24.0</c:v>
                </c:pt>
              </c:numCache>
            </c:numRef>
          </c:xVal>
          <c:yVal>
            <c:numRef>
              <c:f>M_7.5!$C$4:$C$16</c:f>
              <c:numCache>
                <c:formatCode>General</c:formatCode>
                <c:ptCount val="13"/>
                <c:pt idx="0">
                  <c:v>92.4018</c:v>
                </c:pt>
                <c:pt idx="1">
                  <c:v>92.4045</c:v>
                </c:pt>
                <c:pt idx="2">
                  <c:v>92.3772</c:v>
                </c:pt>
                <c:pt idx="3">
                  <c:v>92.2432</c:v>
                </c:pt>
                <c:pt idx="4">
                  <c:v>91.9875</c:v>
                </c:pt>
                <c:pt idx="5">
                  <c:v>92.1099</c:v>
                </c:pt>
                <c:pt idx="6">
                  <c:v>92.2722</c:v>
                </c:pt>
                <c:pt idx="7">
                  <c:v>92.0846</c:v>
                </c:pt>
                <c:pt idx="8">
                  <c:v>92.0428</c:v>
                </c:pt>
                <c:pt idx="9">
                  <c:v>92.3229</c:v>
                </c:pt>
                <c:pt idx="10">
                  <c:v>92.3952</c:v>
                </c:pt>
                <c:pt idx="11">
                  <c:v>92.409</c:v>
                </c:pt>
                <c:pt idx="12">
                  <c:v>92.4084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M_7.5!$N$29</c:f>
              <c:strCache>
                <c:ptCount val="1"/>
                <c:pt idx="0">
                  <c:v>Tran</c:v>
                </c:pt>
              </c:strCache>
            </c:strRef>
          </c:tx>
          <c:xVal>
            <c:numRef>
              <c:f>M_7.5!$L$36:$L$48</c:f>
              <c:numCache>
                <c:formatCode>General</c:formatCode>
                <c:ptCount val="13"/>
                <c:pt idx="0">
                  <c:v>-24.0</c:v>
                </c:pt>
                <c:pt idx="1">
                  <c:v>-16.0</c:v>
                </c:pt>
                <c:pt idx="2">
                  <c:v>-12.0</c:v>
                </c:pt>
                <c:pt idx="3">
                  <c:v>-9.0</c:v>
                </c:pt>
                <c:pt idx="4">
                  <c:v>-6.0</c:v>
                </c:pt>
                <c:pt idx="5">
                  <c:v>-3.0</c:v>
                </c:pt>
                <c:pt idx="6">
                  <c:v>0.0</c:v>
                </c:pt>
                <c:pt idx="7">
                  <c:v>3.0</c:v>
                </c:pt>
                <c:pt idx="8">
                  <c:v>6.0</c:v>
                </c:pt>
                <c:pt idx="9">
                  <c:v>9.0</c:v>
                </c:pt>
                <c:pt idx="10">
                  <c:v>12.0</c:v>
                </c:pt>
                <c:pt idx="11">
                  <c:v>16.0</c:v>
                </c:pt>
                <c:pt idx="12">
                  <c:v>24.0</c:v>
                </c:pt>
              </c:numCache>
            </c:numRef>
          </c:xVal>
          <c:yVal>
            <c:numRef>
              <c:f>M_7.5!$K$4:$K$16</c:f>
              <c:numCache>
                <c:formatCode>General</c:formatCode>
                <c:ptCount val="13"/>
                <c:pt idx="0">
                  <c:v>92.3776</c:v>
                </c:pt>
                <c:pt idx="1">
                  <c:v>92.3819</c:v>
                </c:pt>
                <c:pt idx="2">
                  <c:v>92.3913</c:v>
                </c:pt>
                <c:pt idx="3">
                  <c:v>92.4412</c:v>
                </c:pt>
                <c:pt idx="4">
                  <c:v>92.3957</c:v>
                </c:pt>
                <c:pt idx="5">
                  <c:v>92.2237</c:v>
                </c:pt>
                <c:pt idx="6">
                  <c:v>92.1681</c:v>
                </c:pt>
                <c:pt idx="7">
                  <c:v>92.2597</c:v>
                </c:pt>
                <c:pt idx="8">
                  <c:v>92.4368</c:v>
                </c:pt>
                <c:pt idx="9">
                  <c:v>92.434</c:v>
                </c:pt>
                <c:pt idx="10">
                  <c:v>92.3879</c:v>
                </c:pt>
                <c:pt idx="11">
                  <c:v>92.3762</c:v>
                </c:pt>
                <c:pt idx="12">
                  <c:v>92.3686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M_7.5!$O$29</c:f>
              <c:strCache>
                <c:ptCount val="1"/>
                <c:pt idx="0">
                  <c:v>Norm</c:v>
                </c:pt>
              </c:strCache>
            </c:strRef>
          </c:tx>
          <c:xVal>
            <c:numRef>
              <c:f>M_7.5!$L$36:$L$48</c:f>
              <c:numCache>
                <c:formatCode>General</c:formatCode>
                <c:ptCount val="13"/>
                <c:pt idx="0">
                  <c:v>-24.0</c:v>
                </c:pt>
                <c:pt idx="1">
                  <c:v>-16.0</c:v>
                </c:pt>
                <c:pt idx="2">
                  <c:v>-12.0</c:v>
                </c:pt>
                <c:pt idx="3">
                  <c:v>-9.0</c:v>
                </c:pt>
                <c:pt idx="4">
                  <c:v>-6.0</c:v>
                </c:pt>
                <c:pt idx="5">
                  <c:v>-3.0</c:v>
                </c:pt>
                <c:pt idx="6">
                  <c:v>0.0</c:v>
                </c:pt>
                <c:pt idx="7">
                  <c:v>3.0</c:v>
                </c:pt>
                <c:pt idx="8">
                  <c:v>6.0</c:v>
                </c:pt>
                <c:pt idx="9">
                  <c:v>9.0</c:v>
                </c:pt>
                <c:pt idx="10">
                  <c:v>12.0</c:v>
                </c:pt>
                <c:pt idx="11">
                  <c:v>16.0</c:v>
                </c:pt>
                <c:pt idx="12">
                  <c:v>24.0</c:v>
                </c:pt>
              </c:numCache>
            </c:numRef>
          </c:xVal>
          <c:yVal>
            <c:numRef>
              <c:f>M_7.5!$R$4:$R$16</c:f>
              <c:numCache>
                <c:formatCode>General</c:formatCode>
                <c:ptCount val="13"/>
                <c:pt idx="0">
                  <c:v>92.3901</c:v>
                </c:pt>
                <c:pt idx="1">
                  <c:v>92.3882</c:v>
                </c:pt>
                <c:pt idx="2">
                  <c:v>92.4121</c:v>
                </c:pt>
                <c:pt idx="3">
                  <c:v>92.4464</c:v>
                </c:pt>
                <c:pt idx="4">
                  <c:v>92.4218</c:v>
                </c:pt>
                <c:pt idx="5">
                  <c:v>92.37009999999999</c:v>
                </c:pt>
                <c:pt idx="6">
                  <c:v>92.2932</c:v>
                </c:pt>
                <c:pt idx="7">
                  <c:v>92.4219</c:v>
                </c:pt>
                <c:pt idx="8">
                  <c:v>92.4304</c:v>
                </c:pt>
                <c:pt idx="9">
                  <c:v>92.42270000000001</c:v>
                </c:pt>
                <c:pt idx="10">
                  <c:v>92.4095</c:v>
                </c:pt>
                <c:pt idx="11">
                  <c:v>92.39</c:v>
                </c:pt>
                <c:pt idx="12">
                  <c:v>92.38890000000001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3936664"/>
        <c:axId val="2123982360"/>
      </c:scatterChart>
      <c:valAx>
        <c:axId val="21239366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23982360"/>
        <c:crosses val="autoZero"/>
        <c:crossBetween val="midCat"/>
      </c:valAx>
      <c:valAx>
        <c:axId val="212398236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23936664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Relationship Id="rId2" Type="http://schemas.openxmlformats.org/officeDocument/2006/relationships/chart" Target="../charts/chart8.xml"/><Relationship Id="rId3" Type="http://schemas.openxmlformats.org/officeDocument/2006/relationships/chart" Target="../charts/chart9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Relationship Id="rId2" Type="http://schemas.openxmlformats.org/officeDocument/2006/relationships/chart" Target="../charts/chart11.xml"/><Relationship Id="rId3" Type="http://schemas.openxmlformats.org/officeDocument/2006/relationships/chart" Target="../charts/chart1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Relationship Id="rId2" Type="http://schemas.openxmlformats.org/officeDocument/2006/relationships/chart" Target="../charts/chart14.xml"/><Relationship Id="rId3" Type="http://schemas.openxmlformats.org/officeDocument/2006/relationships/chart" Target="../charts/chart1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169335</xdr:colOff>
      <xdr:row>51</xdr:row>
      <xdr:rowOff>118533</xdr:rowOff>
    </xdr:from>
    <xdr:to>
      <xdr:col>13</xdr:col>
      <xdr:colOff>629920</xdr:colOff>
      <xdr:row>80</xdr:row>
      <xdr:rowOff>60960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0</xdr:colOff>
      <xdr:row>83</xdr:row>
      <xdr:rowOff>0</xdr:rowOff>
    </xdr:from>
    <xdr:to>
      <xdr:col>13</xdr:col>
      <xdr:colOff>460585</xdr:colOff>
      <xdr:row>111</xdr:row>
      <xdr:rowOff>94827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0</xdr:colOff>
      <xdr:row>114</xdr:row>
      <xdr:rowOff>0</xdr:rowOff>
    </xdr:from>
    <xdr:to>
      <xdr:col>13</xdr:col>
      <xdr:colOff>460585</xdr:colOff>
      <xdr:row>142</xdr:row>
      <xdr:rowOff>94827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169335</xdr:colOff>
      <xdr:row>51</xdr:row>
      <xdr:rowOff>118533</xdr:rowOff>
    </xdr:from>
    <xdr:to>
      <xdr:col>13</xdr:col>
      <xdr:colOff>629920</xdr:colOff>
      <xdr:row>80</xdr:row>
      <xdr:rowOff>60960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0</xdr:colOff>
      <xdr:row>83</xdr:row>
      <xdr:rowOff>0</xdr:rowOff>
    </xdr:from>
    <xdr:to>
      <xdr:col>13</xdr:col>
      <xdr:colOff>460585</xdr:colOff>
      <xdr:row>111</xdr:row>
      <xdr:rowOff>94827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0</xdr:colOff>
      <xdr:row>114</xdr:row>
      <xdr:rowOff>0</xdr:rowOff>
    </xdr:from>
    <xdr:to>
      <xdr:col>13</xdr:col>
      <xdr:colOff>460585</xdr:colOff>
      <xdr:row>142</xdr:row>
      <xdr:rowOff>94827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279400</xdr:colOff>
      <xdr:row>49</xdr:row>
      <xdr:rowOff>126999</xdr:rowOff>
    </xdr:from>
    <xdr:to>
      <xdr:col>14</xdr:col>
      <xdr:colOff>414867</xdr:colOff>
      <xdr:row>79</xdr:row>
      <xdr:rowOff>101600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0</xdr:colOff>
      <xdr:row>83</xdr:row>
      <xdr:rowOff>0</xdr:rowOff>
    </xdr:from>
    <xdr:to>
      <xdr:col>14</xdr:col>
      <xdr:colOff>135467</xdr:colOff>
      <xdr:row>112</xdr:row>
      <xdr:rowOff>127001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0</xdr:colOff>
      <xdr:row>116</xdr:row>
      <xdr:rowOff>0</xdr:rowOff>
    </xdr:from>
    <xdr:to>
      <xdr:col>14</xdr:col>
      <xdr:colOff>135467</xdr:colOff>
      <xdr:row>145</xdr:row>
      <xdr:rowOff>127001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169335</xdr:colOff>
      <xdr:row>51</xdr:row>
      <xdr:rowOff>118533</xdr:rowOff>
    </xdr:from>
    <xdr:to>
      <xdr:col>13</xdr:col>
      <xdr:colOff>629920</xdr:colOff>
      <xdr:row>80</xdr:row>
      <xdr:rowOff>60960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0</xdr:colOff>
      <xdr:row>83</xdr:row>
      <xdr:rowOff>0</xdr:rowOff>
    </xdr:from>
    <xdr:to>
      <xdr:col>13</xdr:col>
      <xdr:colOff>460585</xdr:colOff>
      <xdr:row>111</xdr:row>
      <xdr:rowOff>94827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0</xdr:colOff>
      <xdr:row>114</xdr:row>
      <xdr:rowOff>0</xdr:rowOff>
    </xdr:from>
    <xdr:to>
      <xdr:col>13</xdr:col>
      <xdr:colOff>460585</xdr:colOff>
      <xdr:row>142</xdr:row>
      <xdr:rowOff>94827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533401</xdr:colOff>
      <xdr:row>49</xdr:row>
      <xdr:rowOff>25400</xdr:rowOff>
    </xdr:from>
    <xdr:to>
      <xdr:col>14</xdr:col>
      <xdr:colOff>143934</xdr:colOff>
      <xdr:row>79</xdr:row>
      <xdr:rowOff>143934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0</xdr:colOff>
      <xdr:row>83</xdr:row>
      <xdr:rowOff>0</xdr:rowOff>
    </xdr:from>
    <xdr:to>
      <xdr:col>13</xdr:col>
      <xdr:colOff>486833</xdr:colOff>
      <xdr:row>113</xdr:row>
      <xdr:rowOff>118534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0</xdr:colOff>
      <xdr:row>116</xdr:row>
      <xdr:rowOff>0</xdr:rowOff>
    </xdr:from>
    <xdr:to>
      <xdr:col>13</xdr:col>
      <xdr:colOff>486833</xdr:colOff>
      <xdr:row>146</xdr:row>
      <xdr:rowOff>118534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336550</xdr:colOff>
      <xdr:row>10</xdr:row>
      <xdr:rowOff>31750</xdr:rowOff>
    </xdr:from>
    <xdr:to>
      <xdr:col>14</xdr:col>
      <xdr:colOff>406400</xdr:colOff>
      <xdr:row>42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Relationship Id="rId2" Type="http://schemas.openxmlformats.org/officeDocument/2006/relationships/vmlDrawing" Target="../drawings/vmlDrawing1.vml"/><Relationship Id="rId3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Relationship Id="rId2" Type="http://schemas.openxmlformats.org/officeDocument/2006/relationships/vmlDrawing" Target="../drawings/vmlDrawing2.vml"/><Relationship Id="rId3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Relationship Id="rId2" Type="http://schemas.openxmlformats.org/officeDocument/2006/relationships/vmlDrawing" Target="../drawings/vmlDrawing3.vml"/><Relationship Id="rId3" Type="http://schemas.openxmlformats.org/officeDocument/2006/relationships/comments" Target="../comments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Relationship Id="rId2" Type="http://schemas.openxmlformats.org/officeDocument/2006/relationships/vmlDrawing" Target="../drawings/vmlDrawing4.vml"/><Relationship Id="rId3" Type="http://schemas.openxmlformats.org/officeDocument/2006/relationships/comments" Target="../comments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Relationship Id="rId2" Type="http://schemas.openxmlformats.org/officeDocument/2006/relationships/vmlDrawing" Target="../drawings/vmlDrawing5.vml"/><Relationship Id="rId3" Type="http://schemas.openxmlformats.org/officeDocument/2006/relationships/comments" Target="../comments5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4" enableFormatConditionsCalculation="0"/>
  <dimension ref="A1:AB177"/>
  <sheetViews>
    <sheetView zoomScale="125" zoomScaleNormal="125" zoomScalePageLayoutView="125" workbookViewId="0">
      <selection activeCell="R77" sqref="R77"/>
    </sheetView>
  </sheetViews>
  <sheetFormatPr baseColWidth="10" defaultColWidth="11.5" defaultRowHeight="12" x14ac:dyDescent="0"/>
  <cols>
    <col min="1" max="1" width="11.5" style="6" customWidth="1"/>
    <col min="2" max="3" width="11.5" style="7" customWidth="1"/>
    <col min="4" max="4" width="12.33203125" style="7" customWidth="1"/>
    <col min="5" max="16" width="11.5" style="7" customWidth="1"/>
    <col min="17" max="17" width="12.1640625" style="7" customWidth="1"/>
    <col min="18" max="18" width="11.5" style="7"/>
    <col min="19" max="19" width="13.6640625" style="7" bestFit="1" customWidth="1"/>
    <col min="20" max="16384" width="11.5" style="7"/>
  </cols>
  <sheetData>
    <row r="1" spans="1:21">
      <c r="C1" s="7" t="s">
        <v>28</v>
      </c>
      <c r="K1" s="7" t="s">
        <v>26</v>
      </c>
      <c r="R1" s="7" t="s">
        <v>27</v>
      </c>
    </row>
    <row r="2" spans="1:21">
      <c r="B2" s="7" t="s">
        <v>0</v>
      </c>
      <c r="C2" s="8" t="s">
        <v>19</v>
      </c>
      <c r="D2" s="8" t="s">
        <v>19</v>
      </c>
      <c r="E2" s="8" t="s">
        <v>20</v>
      </c>
      <c r="F2" s="8" t="s">
        <v>20</v>
      </c>
      <c r="G2" s="1"/>
      <c r="H2" s="1"/>
      <c r="J2" s="7" t="s">
        <v>0</v>
      </c>
      <c r="K2" s="8" t="s">
        <v>1</v>
      </c>
      <c r="L2" s="8" t="s">
        <v>1</v>
      </c>
      <c r="M2" s="8" t="s">
        <v>21</v>
      </c>
      <c r="N2" s="8" t="s">
        <v>21</v>
      </c>
      <c r="O2" s="2"/>
      <c r="P2" s="2"/>
      <c r="Q2" s="7" t="s">
        <v>0</v>
      </c>
      <c r="R2" s="8" t="s">
        <v>2</v>
      </c>
      <c r="S2" s="8" t="s">
        <v>2</v>
      </c>
      <c r="T2" s="8" t="s">
        <v>22</v>
      </c>
      <c r="U2" s="8" t="s">
        <v>22</v>
      </c>
    </row>
    <row r="3" spans="1:21">
      <c r="B3" s="7" t="s">
        <v>5</v>
      </c>
      <c r="C3" s="8" t="s">
        <v>3</v>
      </c>
      <c r="D3" s="8" t="s">
        <v>4</v>
      </c>
      <c r="E3" s="8" t="s">
        <v>3</v>
      </c>
      <c r="F3" s="8" t="s">
        <v>4</v>
      </c>
      <c r="G3" s="9"/>
      <c r="H3" s="9"/>
      <c r="J3" s="7" t="s">
        <v>5</v>
      </c>
      <c r="K3" s="8" t="s">
        <v>3</v>
      </c>
      <c r="L3" s="8" t="s">
        <v>4</v>
      </c>
      <c r="M3" s="8" t="s">
        <v>3</v>
      </c>
      <c r="N3" s="8" t="s">
        <v>4</v>
      </c>
      <c r="O3" s="10"/>
      <c r="P3" s="10"/>
      <c r="Q3" s="7" t="s">
        <v>5</v>
      </c>
      <c r="R3" s="8" t="s">
        <v>3</v>
      </c>
      <c r="S3" s="8" t="s">
        <v>4</v>
      </c>
      <c r="T3" s="8" t="s">
        <v>3</v>
      </c>
      <c r="U3" s="8" t="s">
        <v>4</v>
      </c>
    </row>
    <row r="4" spans="1:21" ht="15">
      <c r="A4" s="6" t="s">
        <v>29</v>
      </c>
      <c r="B4">
        <v>-24</v>
      </c>
      <c r="C4">
        <v>92.366900000000001</v>
      </c>
      <c r="D4">
        <v>2.2264699999999998E-2</v>
      </c>
      <c r="E4" s="20">
        <v>92.386700000000005</v>
      </c>
      <c r="F4" s="32">
        <v>8.6453199999999997E-3</v>
      </c>
      <c r="G4" s="11"/>
      <c r="H4" s="11"/>
      <c r="I4" s="7" t="s">
        <v>30</v>
      </c>
      <c r="J4" s="19">
        <f>B4</f>
        <v>-24</v>
      </c>
      <c r="K4">
        <v>92.366</v>
      </c>
      <c r="L4">
        <v>1.10516E-2</v>
      </c>
      <c r="M4" s="20">
        <v>92.386700000000005</v>
      </c>
      <c r="N4" s="20">
        <f>F4</f>
        <v>8.6453199999999997E-3</v>
      </c>
      <c r="P4" s="7" t="s">
        <v>30</v>
      </c>
      <c r="Q4" s="19">
        <f>B4</f>
        <v>-24</v>
      </c>
      <c r="R4">
        <v>92.400999999999996</v>
      </c>
      <c r="S4">
        <v>8.0855600000000003E-3</v>
      </c>
      <c r="T4" s="20">
        <f>M4</f>
        <v>92.386700000000005</v>
      </c>
      <c r="U4" s="20">
        <f>F4</f>
        <v>8.6453199999999997E-3</v>
      </c>
    </row>
    <row r="5" spans="1:21" ht="15">
      <c r="B5">
        <v>-16</v>
      </c>
      <c r="C5">
        <v>92.362399999999994</v>
      </c>
      <c r="D5">
        <v>2.1910900000000001E-2</v>
      </c>
      <c r="E5" s="20">
        <v>92.386700000000005</v>
      </c>
      <c r="F5" s="32">
        <v>8.1949999999999992E-3</v>
      </c>
      <c r="G5" s="3"/>
      <c r="H5" s="3"/>
      <c r="I5" s="3"/>
      <c r="J5" s="19">
        <f t="shared" ref="J5:J16" si="0">B5</f>
        <v>-16</v>
      </c>
      <c r="K5">
        <v>92.365300000000005</v>
      </c>
      <c r="L5">
        <v>1.15032E-2</v>
      </c>
      <c r="M5" s="20">
        <v>92.386700000000005</v>
      </c>
      <c r="N5" s="20">
        <f t="shared" ref="N5:N16" si="1">F5</f>
        <v>8.1949999999999992E-3</v>
      </c>
      <c r="O5" s="3"/>
      <c r="P5" s="3"/>
      <c r="Q5" s="19">
        <f t="shared" ref="Q5:Q16" si="2">B5</f>
        <v>-16</v>
      </c>
      <c r="R5">
        <v>92.407300000000006</v>
      </c>
      <c r="S5">
        <v>8.0510900000000003E-3</v>
      </c>
      <c r="T5" s="20">
        <f t="shared" ref="T5:T16" si="3">M5</f>
        <v>92.386700000000005</v>
      </c>
      <c r="U5" s="20">
        <f t="shared" ref="U5:U16" si="4">F5</f>
        <v>8.1949999999999992E-3</v>
      </c>
    </row>
    <row r="6" spans="1:21" ht="15">
      <c r="B6">
        <v>-12</v>
      </c>
      <c r="C6">
        <v>92.197100000000006</v>
      </c>
      <c r="D6">
        <v>2.3648099999999998E-2</v>
      </c>
      <c r="E6" s="20">
        <v>92.386700000000005</v>
      </c>
      <c r="F6" s="32">
        <v>8.3434700000000004E-3</v>
      </c>
      <c r="G6"/>
      <c r="I6"/>
      <c r="J6" s="19">
        <f t="shared" si="0"/>
        <v>-12</v>
      </c>
      <c r="K6">
        <v>92.385599999999997</v>
      </c>
      <c r="L6">
        <v>1.0620900000000001E-2</v>
      </c>
      <c r="M6" s="20">
        <v>92.386699999957671</v>
      </c>
      <c r="N6" s="20">
        <f t="shared" si="1"/>
        <v>8.3434700000000004E-3</v>
      </c>
      <c r="O6" s="3"/>
      <c r="P6"/>
      <c r="Q6" s="19">
        <f t="shared" si="2"/>
        <v>-12</v>
      </c>
      <c r="R6">
        <v>92.481999999999999</v>
      </c>
      <c r="S6">
        <v>8.1688799999999999E-3</v>
      </c>
      <c r="T6" s="20">
        <f t="shared" si="3"/>
        <v>92.386699999957671</v>
      </c>
      <c r="U6" s="20">
        <f t="shared" si="4"/>
        <v>8.3434700000000004E-3</v>
      </c>
    </row>
    <row r="7" spans="1:21" ht="15">
      <c r="B7">
        <v>-9</v>
      </c>
      <c r="C7">
        <v>92.1541</v>
      </c>
      <c r="D7">
        <v>3.1844999999999998E-2</v>
      </c>
      <c r="E7" s="20">
        <v>92.385944807847423</v>
      </c>
      <c r="F7" s="32">
        <v>8.1718299999999997E-3</v>
      </c>
      <c r="G7"/>
      <c r="I7"/>
      <c r="J7" s="19">
        <f t="shared" si="0"/>
        <v>-9</v>
      </c>
      <c r="K7">
        <v>92.427199999999999</v>
      </c>
      <c r="L7">
        <v>1.7010999999999998E-2</v>
      </c>
      <c r="M7" s="20">
        <v>92.371894121740837</v>
      </c>
      <c r="N7" s="20">
        <f t="shared" si="1"/>
        <v>8.1718299999999997E-3</v>
      </c>
      <c r="O7" s="11"/>
      <c r="P7"/>
      <c r="Q7" s="19">
        <f t="shared" si="2"/>
        <v>-9</v>
      </c>
      <c r="R7">
        <v>92.338200000000001</v>
      </c>
      <c r="S7">
        <v>1.2970600000000001E-2</v>
      </c>
      <c r="T7" s="20">
        <f t="shared" si="3"/>
        <v>92.371894121740837</v>
      </c>
      <c r="U7" s="20">
        <f t="shared" si="4"/>
        <v>8.1718299999999997E-3</v>
      </c>
    </row>
    <row r="8" spans="1:21" ht="15">
      <c r="B8">
        <v>-6</v>
      </c>
      <c r="C8">
        <v>92.348799999999997</v>
      </c>
      <c r="D8">
        <v>4.1515000000000003E-2</v>
      </c>
      <c r="E8" s="20">
        <v>92.265669950441236</v>
      </c>
      <c r="F8" s="32">
        <v>1.4588200000000001E-2</v>
      </c>
      <c r="G8"/>
      <c r="I8"/>
      <c r="J8" s="19">
        <f t="shared" si="0"/>
        <v>-6</v>
      </c>
      <c r="K8">
        <v>92.263900000000007</v>
      </c>
      <c r="L8">
        <v>1.6652199999999999E-2</v>
      </c>
      <c r="M8" s="20">
        <v>92.264920337317932</v>
      </c>
      <c r="N8" s="20">
        <f t="shared" si="1"/>
        <v>1.4588200000000001E-2</v>
      </c>
      <c r="P8"/>
      <c r="Q8" s="19">
        <f t="shared" si="2"/>
        <v>-6</v>
      </c>
      <c r="R8">
        <v>92.229799999999997</v>
      </c>
      <c r="S8">
        <v>1.3801799999999999E-2</v>
      </c>
      <c r="T8" s="20">
        <f t="shared" si="3"/>
        <v>92.264920337317932</v>
      </c>
      <c r="U8" s="20">
        <f t="shared" si="4"/>
        <v>1.4588200000000001E-2</v>
      </c>
    </row>
    <row r="9" spans="1:21" ht="15">
      <c r="B9">
        <v>-3</v>
      </c>
      <c r="C9">
        <v>92.43</v>
      </c>
      <c r="D9">
        <v>4.1042799999999997E-2</v>
      </c>
      <c r="E9" s="20">
        <v>92.264912623562452</v>
      </c>
      <c r="F9" s="32">
        <v>1.4419700000000001E-2</v>
      </c>
      <c r="G9"/>
      <c r="H9"/>
      <c r="I9"/>
      <c r="J9" s="19">
        <f t="shared" si="0"/>
        <v>-3</v>
      </c>
      <c r="K9">
        <v>92.216399999999993</v>
      </c>
      <c r="L9">
        <v>1.87698E-2</v>
      </c>
      <c r="M9" s="20">
        <v>92.264912623562452</v>
      </c>
      <c r="N9" s="20">
        <f t="shared" si="1"/>
        <v>1.4419700000000001E-2</v>
      </c>
      <c r="O9"/>
      <c r="P9"/>
      <c r="Q9" s="19">
        <f t="shared" si="2"/>
        <v>-3</v>
      </c>
      <c r="R9">
        <v>92.238299999999995</v>
      </c>
      <c r="S9">
        <v>1.38143E-2</v>
      </c>
      <c r="T9" s="20">
        <f t="shared" si="3"/>
        <v>92.264912623562452</v>
      </c>
      <c r="U9" s="20">
        <f t="shared" si="4"/>
        <v>1.4419700000000001E-2</v>
      </c>
    </row>
    <row r="10" spans="1:21" ht="15">
      <c r="B10">
        <v>0</v>
      </c>
      <c r="C10">
        <v>92.414900000000003</v>
      </c>
      <c r="D10">
        <v>5.3743199999999998E-2</v>
      </c>
      <c r="E10" s="20">
        <v>92.264912623562452</v>
      </c>
      <c r="F10" s="32">
        <v>1.5225300000000001E-2</v>
      </c>
      <c r="G10"/>
      <c r="H10"/>
      <c r="I10"/>
      <c r="J10" s="19">
        <f t="shared" si="0"/>
        <v>0</v>
      </c>
      <c r="K10">
        <v>92.206900000000005</v>
      </c>
      <c r="L10">
        <v>1.8537399999999999E-2</v>
      </c>
      <c r="M10" s="20">
        <v>92.264912623562452</v>
      </c>
      <c r="N10" s="20">
        <f t="shared" si="1"/>
        <v>1.5225300000000001E-2</v>
      </c>
      <c r="O10"/>
      <c r="P10"/>
      <c r="Q10" s="19">
        <f t="shared" si="2"/>
        <v>0</v>
      </c>
      <c r="R10">
        <v>92.239099999999993</v>
      </c>
      <c r="S10">
        <v>1.3443200000000001E-2</v>
      </c>
      <c r="T10" s="20">
        <f t="shared" si="3"/>
        <v>92.264912623562452</v>
      </c>
      <c r="U10" s="20">
        <f t="shared" si="4"/>
        <v>1.5225300000000001E-2</v>
      </c>
    </row>
    <row r="11" spans="1:21" ht="15">
      <c r="B11">
        <v>3</v>
      </c>
      <c r="C11">
        <v>92.432699999999997</v>
      </c>
      <c r="D11">
        <v>4.3934099999999997E-2</v>
      </c>
      <c r="E11" s="20">
        <v>92.264912623562452</v>
      </c>
      <c r="F11" s="32">
        <v>1.5948899999999998E-2</v>
      </c>
      <c r="G11"/>
      <c r="H11"/>
      <c r="I11"/>
      <c r="J11" s="19">
        <f t="shared" si="0"/>
        <v>3</v>
      </c>
      <c r="K11">
        <v>92.207999999999998</v>
      </c>
      <c r="L11">
        <v>1.8095199999999999E-2</v>
      </c>
      <c r="M11" s="20">
        <v>92.264912623562495</v>
      </c>
      <c r="N11" s="20">
        <f t="shared" si="1"/>
        <v>1.5948899999999998E-2</v>
      </c>
      <c r="O11"/>
      <c r="P11"/>
      <c r="Q11" s="19">
        <f t="shared" si="2"/>
        <v>3</v>
      </c>
      <c r="R11">
        <v>92.248000000000005</v>
      </c>
      <c r="S11">
        <v>1.3860900000000001E-2</v>
      </c>
      <c r="T11" s="20">
        <f t="shared" si="3"/>
        <v>92.264912623562495</v>
      </c>
      <c r="U11" s="20">
        <f t="shared" si="4"/>
        <v>1.5948899999999998E-2</v>
      </c>
    </row>
    <row r="12" spans="1:21" ht="15">
      <c r="B12">
        <v>6</v>
      </c>
      <c r="C12">
        <v>92.303600000000003</v>
      </c>
      <c r="D12">
        <v>3.5987900000000003E-2</v>
      </c>
      <c r="E12" s="20">
        <v>92.264941008035066</v>
      </c>
      <c r="F12" s="32">
        <v>1.43947E-2</v>
      </c>
      <c r="G12"/>
      <c r="H12"/>
      <c r="I12"/>
      <c r="J12" s="19">
        <f t="shared" si="0"/>
        <v>6</v>
      </c>
      <c r="K12">
        <v>92.320999999999998</v>
      </c>
      <c r="L12">
        <v>1.5553900000000001E-2</v>
      </c>
      <c r="M12" s="20">
        <v>92.266757608132181</v>
      </c>
      <c r="N12" s="20">
        <f t="shared" si="1"/>
        <v>1.43947E-2</v>
      </c>
      <c r="O12"/>
      <c r="P12"/>
      <c r="Q12" s="19">
        <f t="shared" si="2"/>
        <v>6</v>
      </c>
      <c r="R12">
        <v>92.236500000000007</v>
      </c>
      <c r="S12">
        <v>1.3899E-2</v>
      </c>
      <c r="T12" s="20">
        <f t="shared" si="3"/>
        <v>92.266757608132181</v>
      </c>
      <c r="U12" s="20">
        <f t="shared" si="4"/>
        <v>1.43947E-2</v>
      </c>
    </row>
    <row r="13" spans="1:21" ht="15">
      <c r="B13">
        <v>9</v>
      </c>
      <c r="C13">
        <v>92.079099999999997</v>
      </c>
      <c r="D13">
        <v>2.7684199999999999E-2</v>
      </c>
      <c r="E13" s="20">
        <v>92.378571610077287</v>
      </c>
      <c r="F13" s="32">
        <v>1.25296E-2</v>
      </c>
      <c r="G13"/>
      <c r="H13"/>
      <c r="I13"/>
      <c r="J13" s="19">
        <f t="shared" si="0"/>
        <v>9</v>
      </c>
      <c r="K13">
        <v>92.416600000000003</v>
      </c>
      <c r="L13">
        <v>1.47931E-2</v>
      </c>
      <c r="M13" s="20">
        <v>92.386419929755888</v>
      </c>
      <c r="N13" s="20">
        <f t="shared" si="1"/>
        <v>1.25296E-2</v>
      </c>
      <c r="O13"/>
      <c r="P13"/>
      <c r="Q13" s="19">
        <f t="shared" si="2"/>
        <v>9</v>
      </c>
      <c r="R13">
        <v>92.396299999999997</v>
      </c>
      <c r="S13">
        <v>1.14013E-2</v>
      </c>
      <c r="T13" s="20">
        <f t="shared" si="3"/>
        <v>92.386419929755888</v>
      </c>
      <c r="U13" s="20">
        <f t="shared" si="4"/>
        <v>1.25296E-2</v>
      </c>
    </row>
    <row r="14" spans="1:21" ht="15">
      <c r="B14">
        <v>12</v>
      </c>
      <c r="C14">
        <v>92.278199999999998</v>
      </c>
      <c r="D14">
        <v>2.2559099999999999E-2</v>
      </c>
      <c r="E14" s="20">
        <v>92.38669999999513</v>
      </c>
      <c r="F14" s="32">
        <v>8.6202799999999993E-3</v>
      </c>
      <c r="H14"/>
      <c r="I14"/>
      <c r="J14" s="19">
        <f t="shared" si="0"/>
        <v>12</v>
      </c>
      <c r="K14">
        <v>92.384</v>
      </c>
      <c r="L14">
        <v>9.9567200000000005E-3</v>
      </c>
      <c r="M14" s="20">
        <v>92.386700000000005</v>
      </c>
      <c r="N14" s="20">
        <f t="shared" si="1"/>
        <v>8.6202799999999993E-3</v>
      </c>
      <c r="O14"/>
      <c r="P14"/>
      <c r="Q14" s="19">
        <f t="shared" si="2"/>
        <v>12</v>
      </c>
      <c r="R14">
        <v>92.461799999999997</v>
      </c>
      <c r="S14">
        <v>8.1638200000000005E-3</v>
      </c>
      <c r="T14" s="20">
        <f t="shared" si="3"/>
        <v>92.386700000000005</v>
      </c>
      <c r="U14" s="20">
        <f t="shared" si="4"/>
        <v>8.6202799999999993E-3</v>
      </c>
    </row>
    <row r="15" spans="1:21" ht="15">
      <c r="B15">
        <v>16</v>
      </c>
      <c r="C15">
        <v>92.377300000000005</v>
      </c>
      <c r="D15">
        <v>2.2037399999999999E-2</v>
      </c>
      <c r="E15" s="20">
        <v>92.386700000000005</v>
      </c>
      <c r="F15" s="32">
        <v>9.1723499999999993E-3</v>
      </c>
      <c r="H15"/>
      <c r="I15"/>
      <c r="J15" s="19">
        <f t="shared" si="0"/>
        <v>16</v>
      </c>
      <c r="K15">
        <v>92.361000000000004</v>
      </c>
      <c r="L15">
        <v>1.0651900000000001E-2</v>
      </c>
      <c r="M15" s="20">
        <v>92.386700000000005</v>
      </c>
      <c r="N15" s="20">
        <f t="shared" si="1"/>
        <v>9.1723499999999993E-3</v>
      </c>
      <c r="O15"/>
      <c r="P15"/>
      <c r="Q15" s="19">
        <f t="shared" si="2"/>
        <v>16</v>
      </c>
      <c r="R15">
        <v>92.403899999999993</v>
      </c>
      <c r="S15">
        <v>8.1802000000000003E-3</v>
      </c>
      <c r="T15" s="20">
        <f t="shared" si="3"/>
        <v>92.386700000000005</v>
      </c>
      <c r="U15" s="20">
        <f t="shared" si="4"/>
        <v>9.1723499999999993E-3</v>
      </c>
    </row>
    <row r="16" spans="1:21" ht="15">
      <c r="B16">
        <v>24</v>
      </c>
      <c r="C16">
        <v>92.378299999999996</v>
      </c>
      <c r="D16">
        <v>2.09096E-2</v>
      </c>
      <c r="E16" s="20">
        <v>92.386700000000005</v>
      </c>
      <c r="F16" s="32">
        <v>8.6101600000000004E-3</v>
      </c>
      <c r="H16"/>
      <c r="I16"/>
      <c r="J16" s="19">
        <f t="shared" si="0"/>
        <v>24</v>
      </c>
      <c r="K16">
        <v>92.359899999999996</v>
      </c>
      <c r="L16">
        <v>1.13382E-2</v>
      </c>
      <c r="M16" s="20">
        <v>92.386700000000005</v>
      </c>
      <c r="N16" s="20">
        <f t="shared" si="1"/>
        <v>8.6101600000000004E-3</v>
      </c>
      <c r="O16"/>
      <c r="P16"/>
      <c r="Q16" s="19">
        <f t="shared" si="2"/>
        <v>24</v>
      </c>
      <c r="R16">
        <v>92.398799999999994</v>
      </c>
      <c r="S16">
        <v>8.0864000000000005E-3</v>
      </c>
      <c r="T16" s="20">
        <f t="shared" si="3"/>
        <v>92.386700000000005</v>
      </c>
      <c r="U16" s="20">
        <f t="shared" si="4"/>
        <v>8.6101600000000004E-3</v>
      </c>
    </row>
    <row r="17" spans="2:26">
      <c r="B17"/>
      <c r="C17"/>
      <c r="D17"/>
      <c r="E17"/>
      <c r="F17"/>
      <c r="H17"/>
      <c r="I17"/>
      <c r="J17"/>
      <c r="K17"/>
      <c r="L17"/>
      <c r="M17"/>
      <c r="N17"/>
      <c r="O17"/>
      <c r="P17"/>
      <c r="Q17"/>
      <c r="R17"/>
      <c r="S17"/>
      <c r="T17"/>
      <c r="U17"/>
    </row>
    <row r="18" spans="2:26">
      <c r="B18"/>
      <c r="C18"/>
      <c r="D18"/>
      <c r="E18"/>
      <c r="F18"/>
      <c r="H18"/>
      <c r="I18"/>
      <c r="J18"/>
      <c r="K18"/>
      <c r="L18"/>
      <c r="M18"/>
      <c r="N18"/>
      <c r="O18"/>
      <c r="P18"/>
      <c r="Q18"/>
      <c r="R18"/>
      <c r="S18"/>
      <c r="T18"/>
      <c r="U18"/>
    </row>
    <row r="19" spans="2:26">
      <c r="B19"/>
      <c r="C19"/>
      <c r="D19"/>
      <c r="E19" s="20">
        <f>E4-E10</f>
        <v>0.12178737643755255</v>
      </c>
      <c r="F19"/>
      <c r="H19"/>
      <c r="I19"/>
      <c r="J19"/>
      <c r="K19"/>
      <c r="L19"/>
      <c r="M19"/>
      <c r="N19"/>
      <c r="O19"/>
      <c r="P19"/>
      <c r="Q19"/>
      <c r="R19"/>
      <c r="S19"/>
      <c r="T19"/>
      <c r="U19"/>
    </row>
    <row r="20" spans="2:26">
      <c r="B20"/>
      <c r="C20"/>
      <c r="D20"/>
      <c r="E20"/>
      <c r="F20"/>
      <c r="H20"/>
      <c r="I20"/>
      <c r="J20"/>
      <c r="K20"/>
      <c r="L20"/>
      <c r="M20"/>
      <c r="N20"/>
      <c r="T20"/>
      <c r="U20"/>
    </row>
    <row r="21" spans="2:26">
      <c r="B21"/>
      <c r="C21"/>
      <c r="D21"/>
      <c r="E21"/>
      <c r="F21"/>
      <c r="H21"/>
      <c r="I21"/>
      <c r="J21"/>
      <c r="K21"/>
      <c r="L21"/>
      <c r="M21"/>
      <c r="N21"/>
      <c r="T21"/>
      <c r="U21"/>
    </row>
    <row r="22" spans="2:26">
      <c r="B22"/>
      <c r="C22"/>
      <c r="D22"/>
      <c r="E22"/>
      <c r="F22"/>
      <c r="H22"/>
      <c r="I22"/>
      <c r="J22"/>
      <c r="K22"/>
      <c r="L22"/>
      <c r="M22"/>
      <c r="N22"/>
      <c r="T22"/>
      <c r="U22"/>
    </row>
    <row r="23" spans="2:26">
      <c r="D23"/>
      <c r="E23"/>
      <c r="F23" s="12"/>
      <c r="H23"/>
      <c r="I23"/>
      <c r="J23"/>
      <c r="K23"/>
      <c r="L23"/>
      <c r="M23" s="13"/>
      <c r="N23" s="12"/>
      <c r="T23" s="13"/>
      <c r="U23" s="12"/>
    </row>
    <row r="24" spans="2:26">
      <c r="D24"/>
      <c r="E24"/>
      <c r="H24"/>
      <c r="I24"/>
      <c r="J24"/>
      <c r="K24"/>
      <c r="L24"/>
    </row>
    <row r="25" spans="2:26"/>
    <row r="27" spans="2:26" ht="23">
      <c r="F27" s="4" t="s">
        <v>6</v>
      </c>
      <c r="N27" s="4" t="s">
        <v>7</v>
      </c>
      <c r="O27" s="4"/>
      <c r="P27" s="4"/>
      <c r="R27" s="21" t="s">
        <v>8</v>
      </c>
      <c r="W27" s="4" t="s">
        <v>9</v>
      </c>
    </row>
    <row r="29" spans="2:26">
      <c r="C29" s="7" t="s">
        <v>28</v>
      </c>
      <c r="D29" s="7" t="s">
        <v>28</v>
      </c>
      <c r="F29" s="22" t="s">
        <v>31</v>
      </c>
      <c r="G29" s="22" t="s">
        <v>31</v>
      </c>
      <c r="H29" s="10"/>
      <c r="I29" s="22" t="s">
        <v>10</v>
      </c>
      <c r="J29" s="22" t="s">
        <v>10</v>
      </c>
      <c r="K29" s="5"/>
      <c r="M29" s="7" t="s">
        <v>28</v>
      </c>
      <c r="N29" s="22" t="s">
        <v>31</v>
      </c>
      <c r="O29" s="22" t="s">
        <v>10</v>
      </c>
      <c r="Q29" s="7" t="s">
        <v>28</v>
      </c>
      <c r="R29" s="22" t="s">
        <v>31</v>
      </c>
      <c r="S29" s="22" t="s">
        <v>10</v>
      </c>
      <c r="U29" s="7" t="s">
        <v>28</v>
      </c>
      <c r="V29" s="22" t="s">
        <v>31</v>
      </c>
      <c r="W29" s="22" t="s">
        <v>10</v>
      </c>
      <c r="X29" s="7" t="s">
        <v>28</v>
      </c>
      <c r="Y29" s="22" t="s">
        <v>31</v>
      </c>
      <c r="Z29" s="22" t="s">
        <v>10</v>
      </c>
    </row>
    <row r="30" spans="2:26">
      <c r="C30" s="14" t="s">
        <v>6</v>
      </c>
      <c r="D30" s="14" t="s">
        <v>11</v>
      </c>
      <c r="F30" s="14" t="s">
        <v>6</v>
      </c>
      <c r="G30" s="14" t="s">
        <v>11</v>
      </c>
      <c r="H30" s="10"/>
      <c r="I30" s="14" t="s">
        <v>6</v>
      </c>
      <c r="J30" s="14" t="s">
        <v>11</v>
      </c>
      <c r="M30" s="15" t="s">
        <v>7</v>
      </c>
      <c r="N30" s="15" t="s">
        <v>7</v>
      </c>
      <c r="O30" s="15" t="s">
        <v>7</v>
      </c>
      <c r="Q30" s="15" t="s">
        <v>12</v>
      </c>
      <c r="R30" s="15" t="s">
        <v>12</v>
      </c>
      <c r="S30" s="15" t="s">
        <v>12</v>
      </c>
      <c r="U30" s="7" t="s">
        <v>13</v>
      </c>
      <c r="V30" s="7" t="s">
        <v>14</v>
      </c>
      <c r="W30" s="7" t="s">
        <v>15</v>
      </c>
      <c r="X30" s="7" t="s">
        <v>16</v>
      </c>
      <c r="Y30" s="7" t="s">
        <v>17</v>
      </c>
      <c r="Z30" s="7" t="s">
        <v>18</v>
      </c>
    </row>
    <row r="32" spans="2:26"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T32" s="16"/>
      <c r="U32" s="17"/>
      <c r="V32" s="16"/>
      <c r="W32" s="17"/>
      <c r="X32" s="16"/>
      <c r="Y32" s="17"/>
    </row>
    <row r="33" spans="2:26"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T33" s="16"/>
      <c r="U33" s="17"/>
      <c r="V33" s="16"/>
      <c r="W33" s="17"/>
      <c r="X33" s="16"/>
      <c r="Y33" s="17"/>
    </row>
    <row r="34" spans="2:26">
      <c r="C34" s="14" t="s">
        <v>23</v>
      </c>
      <c r="D34" s="6"/>
      <c r="E34" s="6"/>
      <c r="F34" s="14" t="s">
        <v>24</v>
      </c>
      <c r="G34" s="6"/>
      <c r="H34" s="6"/>
      <c r="I34" s="14" t="s">
        <v>25</v>
      </c>
      <c r="J34" s="6"/>
      <c r="K34" s="6"/>
      <c r="M34" s="14" t="s">
        <v>23</v>
      </c>
      <c r="N34" s="14" t="s">
        <v>24</v>
      </c>
      <c r="O34" s="14" t="s">
        <v>25</v>
      </c>
      <c r="P34" s="6"/>
      <c r="Q34" s="6"/>
      <c r="R34" s="6"/>
    </row>
    <row r="35" spans="2:26">
      <c r="C35" s="6"/>
      <c r="D35" s="6"/>
      <c r="F35" s="6"/>
      <c r="G35" s="6"/>
      <c r="H35" s="6"/>
      <c r="I35" s="6"/>
      <c r="J35" s="6"/>
      <c r="K35" s="6"/>
      <c r="M35" s="6"/>
      <c r="N35" s="18"/>
      <c r="O35" s="6"/>
      <c r="P35" s="6"/>
      <c r="Q35" s="6"/>
      <c r="R35" s="18"/>
      <c r="S35" s="6"/>
    </row>
    <row r="36" spans="2:26">
      <c r="B36">
        <f>B4</f>
        <v>-24</v>
      </c>
      <c r="C36" s="6">
        <f>1000000*(SIN(E4*PI()/360)/SIN(C4*PI()/360)-1)</f>
        <v>165.77825314079143</v>
      </c>
      <c r="D36" s="6">
        <f>1000000/TAN(E4*PI()/360)*SQRT((D4*PI()/360)^2+(F4*PI()/360)^2)</f>
        <v>199.92323205273951</v>
      </c>
      <c r="F36" s="6">
        <f>1000000*(SIN(M4*PI()/360)/SIN(K4*PI()/360)-1)</f>
        <v>173.31564382039312</v>
      </c>
      <c r="G36" s="6">
        <f>1000000/TAN(M4*PI()/360)*SQRT((L4*PI()/360)^2+(N4*PI()/360)^2)</f>
        <v>117.44956874225269</v>
      </c>
      <c r="H36" s="6"/>
      <c r="I36" s="6">
        <f>1000000*(SIN(T4*PI()/360)/SIN(R4*PI()/360)-1)</f>
        <v>-119.67600189954908</v>
      </c>
      <c r="J36" s="6">
        <f>1000000/TAN(T4*PI()/360)*SQRT((S4*PI()/360)^2+(U4*PI()/360)^2)</f>
        <v>99.08273357311414</v>
      </c>
      <c r="K36" s="18"/>
      <c r="L36" s="7">
        <f>B36</f>
        <v>-24</v>
      </c>
      <c r="M36" s="18">
        <f>(U37/(1+V37)*C36+V37*U37/(1+V37)/(1-2*V37)*C36+W37*X37/(1+X37)/(1-2*X37)*F36+Z37*Y37/(1+Z37)/(1-2*Z37)*I36)/1000</f>
        <v>52.491969530939926</v>
      </c>
      <c r="N36" s="18">
        <f>(W37/(1+X37)*F36+X37*W37/(1+X37)/(1-2*X37)*F36+U37*V37/(1+V37)/(1-2*V37)*C36+Z37*Y37/(1+Z37)/(1-2*Z37)*I36)/1000</f>
        <v>53.787458553996458</v>
      </c>
      <c r="O36" s="18">
        <f>(Y37/(1+Z37)*I36+Z37*Y37/(1+Z37)/(1-2*Z37)*I36+W37*X37/(1+X37)/(1-2*X37)*F36+V37*U37/(1+V37)/(1-2*V37)*C36)/1000</f>
        <v>3.4295194458813896</v>
      </c>
      <c r="Q36" s="18">
        <f>(SQRT((U37/(1+V37)*D36)^2+(V37*U37/(1+V37)/(1-2*V37)*D36)^2+(X37*W37/(1+X37)/(1-2*X37)*G36)^2+(Z37*Y37/(1+Z37)/(1-2*Z37)*J36)^2))/1000</f>
        <v>44.060722638863083</v>
      </c>
      <c r="R36" s="18">
        <f>(SQRT((W37/(1+X37)*G36)^2+(X37*W37/(1+X37)/(1-2*X37)*G36)^2+(V37*U37/(1+V37)/(1-2*V37)*D36)^2+(Z37*Y37/(1+Z37)/(1-2*Z37)*J36)^2))/1000</f>
        <v>34.17768603835006</v>
      </c>
      <c r="S36" s="18">
        <f>(SQRT((Y37/(1+Z37)*J36)^2+(Z37*Y37/(1+Z37)/(1-2*Z37)*J36)^2+(V37*U37/(1+V37)/(1-2*V37)*D36)^2+(X37*W37/(1+X37)/(1-2*X37)*G36)^2))/1000</f>
        <v>32.413411061595696</v>
      </c>
      <c r="U36" s="11">
        <v>220</v>
      </c>
      <c r="V36" s="11">
        <v>0.28000000000000003</v>
      </c>
      <c r="W36" s="11">
        <v>220</v>
      </c>
      <c r="X36" s="11">
        <v>0.28000000000000003</v>
      </c>
      <c r="Y36" s="11">
        <v>220</v>
      </c>
      <c r="Z36" s="11">
        <v>0.28000000000000003</v>
      </c>
    </row>
    <row r="37" spans="2:26">
      <c r="B37">
        <f t="shared" ref="B37:B48" si="5">B5</f>
        <v>-16</v>
      </c>
      <c r="C37" s="6">
        <f t="shared" ref="C37:C48" si="6">1000000*(SIN(E5*PI()/360)/SIN(C5*PI()/360)-1)</f>
        <v>203.46695961848127</v>
      </c>
      <c r="D37" s="6">
        <f t="shared" ref="D37:D48" si="7">1000000/TAN(E5*PI()/360)*SQRT((D5*PI()/360)^2+(F5*PI()/360)^2)</f>
        <v>195.81339179652392</v>
      </c>
      <c r="F37" s="6">
        <f>1000000*(SIN(M5*PI()/360)/SIN(K5*PI()/360)-1)</f>
        <v>179.17817999024697</v>
      </c>
      <c r="G37" s="6">
        <f>1000000/TAN(M5*PI()/360)*SQRT((L5*PI()/360)^2+(N5*PI()/360)^2)</f>
        <v>118.22320400693587</v>
      </c>
      <c r="I37" s="6">
        <f>1000000*(SIN(T5*PI()/360)/SIN(R5*PI()/360)-1)</f>
        <v>-172.3863646846402</v>
      </c>
      <c r="J37" s="6">
        <f>1000000/TAN(T5*PI()/360)*SQRT((S5*PI()/360)^2+(U5*PI()/360)^2)</f>
        <v>96.161706191675492</v>
      </c>
      <c r="K37" s="18"/>
      <c r="L37" s="7">
        <f t="shared" ref="L37:L48" si="8">B37</f>
        <v>-16</v>
      </c>
      <c r="M37" s="18">
        <f>(U38/(1+V38)*C37+V38*U38/(1+V38)/(1-2*V38)*C37+W38*X38/(1+X38)/(1-2*X38)*F37+Z38*Y38/(1+Z38)/(1-2*Z38)*I37)/1000</f>
        <v>57.967937191748604</v>
      </c>
      <c r="N37" s="18">
        <f>(W38/(1+X38)*F37+X38*W38/(1+X38)/(1-2*X38)*F37+U38*V38/(1+V38)/(1-2*V38)*C37+Z38*Y38/(1+Z38)/(1-2*Z38)*I37)/1000</f>
        <v>53.793303193145832</v>
      </c>
      <c r="O37" s="18">
        <f>(Y38/(1+Z38)*I37+Z38*Y38/(1+Z38)/(1-2*Z38)*I37+W38*X38/(1+X38)/(1-2*X38)*F37+V38*U38/(1+V38)/(1-2*V38)*C37)/1000</f>
        <v>-6.6318529228504008</v>
      </c>
      <c r="Q37" s="18">
        <f>(SQRT((U38/(1+V38)*D37)^2+(V38*U38/(1+V38)/(1-2*V38)*D37)^2+(X38*W38/(1+X38)/(1-2*X38)*G37)^2+(Z38*Y38/(1+Z38)/(1-2*Z38)*J37)^2))/1000</f>
        <v>43.234283335393236</v>
      </c>
      <c r="R37" s="18">
        <f>(SQRT((W38/(1+X38)*G37)^2+(X38*W38/(1+X38)/(1-2*X38)*G37)^2+(V38*U38/(1+V38)/(1-2*V38)*D37)^2+(Z38*Y38/(1+Z38)/(1-2*Z38)*J37)^2))/1000</f>
        <v>33.90283451708045</v>
      </c>
      <c r="S37" s="18">
        <f>(SQRT((Y38/(1+Z38)*J37)^2+(Z38*Y38/(1+Z38)/(1-2*Z38)*J37)^2+(V38*U38/(1+V38)/(1-2*V38)*D37)^2+(X38*W38/(1+X38)/(1-2*X38)*G37)^2))/1000</f>
        <v>31.775516642931567</v>
      </c>
      <c r="U37" s="11">
        <v>220</v>
      </c>
      <c r="V37" s="11">
        <v>0.28000000000000003</v>
      </c>
      <c r="W37" s="11">
        <v>220</v>
      </c>
      <c r="X37" s="11">
        <v>0.28000000000000003</v>
      </c>
      <c r="Y37" s="11">
        <v>220</v>
      </c>
      <c r="Z37" s="11">
        <v>0.28000000000000003</v>
      </c>
    </row>
    <row r="38" spans="2:26">
      <c r="B38">
        <f t="shared" si="5"/>
        <v>-12</v>
      </c>
      <c r="C38" s="6">
        <f t="shared" si="6"/>
        <v>1590.9414594139637</v>
      </c>
      <c r="D38" s="6">
        <f t="shared" si="7"/>
        <v>209.90532682813731</v>
      </c>
      <c r="F38" s="6">
        <f>1000000*(SIN(M6*PI()/360)/SIN(K6*PI()/360)-1)</f>
        <v>9.2076776281313499</v>
      </c>
      <c r="G38" s="6">
        <f>1000000/TAN(M6*PI()/360)*SQRT((L6*PI()/360)^2+(N6*PI()/360)^2)</f>
        <v>113.0534786006786</v>
      </c>
      <c r="I38" s="6">
        <f>1000000*(SIN(T6*PI()/360)/SIN(R6*PI()/360)-1)</f>
        <v>-796.72720890977541</v>
      </c>
      <c r="J38" s="6">
        <f>1000000/TAN(T6*PI()/360)*SQRT((S6*PI()/360)^2+(U6*PI()/360)^2)</f>
        <v>97.739345718255024</v>
      </c>
      <c r="K38" s="18"/>
      <c r="L38" s="7">
        <f t="shared" si="8"/>
        <v>-12</v>
      </c>
      <c r="M38" s="18">
        <f>(U39/(1+V39)*C38+V39*U39/(1+V39)/(1-2*V39)*C38+W39*X39/(1+X39)/(1-2*X39)*F38+Z39*Y39/(1+Z39)/(1-2*Z39)*I38)/1000</f>
        <v>361.3173367262475</v>
      </c>
      <c r="N38" s="18">
        <f>(W39/(1+X39)*F38+X39*W39/(1+X39)/(1-2*X39)*F38+U39*V39/(1+V39)/(1-2*V39)*C38+Z39*Y39/(1+Z39)/(1-2*Z39)*I38)/1000</f>
        <v>89.456842981807554</v>
      </c>
      <c r="O38" s="18">
        <f>(Y39/(1+Z39)*I38+Z39*Y39/(1+Z39)/(1-2*Z39)*I38+W39*X39/(1+X39)/(1-2*X39)*F38+V39*U39/(1+V39)/(1-2*V39)*C38)/1000</f>
        <v>-49.063215641895162</v>
      </c>
      <c r="Q38" s="18">
        <f>(SQRT((U39/(1+V39)*D38)^2+(V39*U39/(1+V39)/(1-2*V39)*D38)^2+(X39*W39/(1+X39)/(1-2*X39)*G38)^2+(Z39*Y39/(1+Z39)/(1-2*Z39)*J38)^2))/1000</f>
        <v>45.780480013716854</v>
      </c>
      <c r="R38" s="18">
        <f>(SQRT((W39/(1+X39)*G38)^2+(X39*W39/(1+X39)/(1-2*X39)*G38)^2+(V39*U39/(1+V39)/(1-2*V39)*D38)^2+(Z39*Y39/(1+Z39)/(1-2*Z39)*J38)^2))/1000</f>
        <v>34.232065063244008</v>
      </c>
      <c r="S38" s="18">
        <f>(SQRT((Y39/(1+Z39)*J38)^2+(Z39*Y39/(1+Z39)/(1-2*Z39)*J38)^2+(V39*U39/(1+V39)/(1-2*V39)*D38)^2+(X39*W39/(1+X39)/(1-2*X39)*G38)^2))/1000</f>
        <v>32.809642646110071</v>
      </c>
      <c r="U38" s="11">
        <v>220</v>
      </c>
      <c r="V38" s="11">
        <v>0.28000000000000003</v>
      </c>
      <c r="W38" s="11">
        <v>220</v>
      </c>
      <c r="X38" s="11">
        <v>0.28000000000000003</v>
      </c>
      <c r="Y38" s="11">
        <v>220</v>
      </c>
      <c r="Z38" s="11">
        <v>0.28000000000000003</v>
      </c>
    </row>
    <row r="39" spans="2:26">
      <c r="B39">
        <f t="shared" si="5"/>
        <v>-9</v>
      </c>
      <c r="C39" s="6">
        <f t="shared" si="6"/>
        <v>1946.5088966457156</v>
      </c>
      <c r="D39" s="6">
        <f t="shared" si="7"/>
        <v>275.19865288249991</v>
      </c>
      <c r="F39" s="6">
        <f>1000000*(SIN(M7*PI()/360)/SIN(K7*PI()/360)-1)</f>
        <v>-462.72675531255913</v>
      </c>
      <c r="G39" s="6">
        <f>1000000/TAN(M7*PI()/360)*SQRT((L7*PI()/360)^2+(N7*PI()/360)^2)</f>
        <v>158.00900832268096</v>
      </c>
      <c r="I39" s="6">
        <f>1000000*(SIN(T7*PI()/360)/SIN(R7*PI()/360)-1)</f>
        <v>282.23236919311387</v>
      </c>
      <c r="J39" s="6">
        <f>1000000/TAN(T7*PI()/360)*SQRT((S7*PI()/360)^2+(U7*PI()/360)^2)</f>
        <v>128.35465664607028</v>
      </c>
      <c r="K39" s="18"/>
      <c r="L39" s="7">
        <f t="shared" si="8"/>
        <v>-9</v>
      </c>
      <c r="M39" s="18">
        <f>(U40/(1+V40)*C39+V40*U40/(1+V40)/(1-2*V40)*C39+W40*X40/(1+X40)/(1-2*X40)*F39+Z40*Y40/(1+Z40)/(1-2*Z40)*I39)/1000</f>
        <v>527.71405369979323</v>
      </c>
      <c r="N39" s="18">
        <f>(W40/(1+X40)*F39+X40*W40/(1+X40)/(1-2*X40)*F39+U40*V40/(1+V40)/(1-2*V40)*C39+Z40*Y40/(1+Z40)/(1-2*Z40)*I39)/1000</f>
        <v>113.62667601946475</v>
      </c>
      <c r="O39" s="18">
        <f>(Y40/(1+Z40)*I39+Z40*Y40/(1+Z40)/(1-2*Z40)*I39+W40*X40/(1+X40)/(1-2*X40)*F39+V40*U40/(1+V40)/(1-2*V40)*C39)/1000</f>
        <v>241.6665255438773</v>
      </c>
      <c r="Q39" s="18">
        <f>(SQRT((U40/(1+V40)*D39)^2+(V40*U40/(1+V40)/(1-2*V40)*D39)^2+(X40*W40/(1+X40)/(1-2*X40)*G39)^2+(Z40*Y40/(1+Z40)/(1-2*Z40)*J39)^2))/1000</f>
        <v>60.324394103903963</v>
      </c>
      <c r="R39" s="18">
        <f>(SQRT((W40/(1+X40)*G39)^2+(X40*W40/(1+X40)/(1-2*X40)*G39)^2+(V40*U40/(1+V40)/(1-2*V40)*D39)^2+(Z40*Y40/(1+Z40)/(1-2*Z40)*J39)^2))/1000</f>
        <v>46.252680311936587</v>
      </c>
      <c r="S39" s="18">
        <f>(SQRT((Y40/(1+Z40)*J39)^2+(Z40*Y40/(1+Z40)/(1-2*Z40)*J39)^2+(V40*U40/(1+V40)/(1-2*V40)*D39)^2+(X40*W40/(1+X40)/(1-2*X40)*G39)^2))/1000</f>
        <v>43.456302578940765</v>
      </c>
      <c r="U39" s="11">
        <v>220</v>
      </c>
      <c r="V39" s="11">
        <v>0.28000000000000003</v>
      </c>
      <c r="W39" s="11">
        <v>220</v>
      </c>
      <c r="X39" s="11">
        <v>0.28000000000000003</v>
      </c>
      <c r="Y39" s="11">
        <v>220</v>
      </c>
      <c r="Z39" s="11">
        <v>0.28000000000000003</v>
      </c>
    </row>
    <row r="40" spans="2:26">
      <c r="B40">
        <f t="shared" si="5"/>
        <v>-6</v>
      </c>
      <c r="C40" s="6">
        <f t="shared" si="6"/>
        <v>-696.56376793281186</v>
      </c>
      <c r="D40" s="6">
        <f t="shared" si="7"/>
        <v>369.11096632369504</v>
      </c>
      <c r="F40" s="6">
        <f>1000000*(SIN(M8*PI()/360)/SIN(K8*PI()/360)-1)</f>
        <v>8.5590310094918465</v>
      </c>
      <c r="G40" s="6">
        <f>1000000/TAN(M8*PI()/360)*SQRT((L8*PI()/360)^2+(N8*PI()/360)^2)</f>
        <v>185.70452139617615</v>
      </c>
      <c r="I40" s="6">
        <f>1000000*(SIN(T8*PI()/360)/SIN(R8*PI()/360)-1)</f>
        <v>294.73450706118956</v>
      </c>
      <c r="J40" s="6">
        <f>1000000/TAN(T8*PI()/360)*SQRT((S8*PI()/360)^2+(U8*PI()/360)^2)</f>
        <v>168.45815691372036</v>
      </c>
      <c r="K40" s="18"/>
      <c r="L40" s="7">
        <f t="shared" si="8"/>
        <v>-6</v>
      </c>
      <c r="M40" s="18">
        <f>(U41/(1+V41)*C40+V41*U41/(1+V41)/(1-2*V41)*C40+W41*X41/(1+X41)/(1-2*X41)*F40+Z41*Y41/(1+Z41)/(1-2*Z41)*I40)/1000</f>
        <v>-162.73582900462259</v>
      </c>
      <c r="N40" s="18">
        <f>(W41/(1+X41)*F40+X41*W41/(1+X41)/(1-2*X41)*F40+U41*V41/(1+V41)/(1-2*V41)*C40+Z41*Y41/(1+Z41)/(1-2*Z41)*I40)/1000</f>
        <v>-41.54284793641412</v>
      </c>
      <c r="O40" s="18">
        <f>(Y41/(1+Z41)*I40+Z41*Y41/(1+Z41)/(1-2*Z41)*I40+W41*X41/(1+X41)/(1-2*X41)*F40+V41*U41/(1+V41)/(1-2*V41)*C40)/1000</f>
        <v>7.6435620099714141</v>
      </c>
      <c r="Q40" s="18">
        <f>(SQRT((U41/(1+V41)*D40)^2+(V41*U41/(1+V41)/(1-2*V41)*D40)^2+(X41*W41/(1+X41)/(1-2*X41)*G40)^2+(Z41*Y41/(1+Z41)/(1-2*Z41)*J40)^2))/1000</f>
        <v>80.04156269469226</v>
      </c>
      <c r="R40" s="18">
        <f>(SQRT((W41/(1+X41)*G40)^2+(X41*W41/(1+X41)/(1-2*X41)*G40)^2+(V41*U41/(1+V41)/(1-2*V41)*D40)^2+(Z41*Y41/(1+Z41)/(1-2*Z41)*J40)^2))/1000</f>
        <v>58.315130324550076</v>
      </c>
      <c r="S40" s="18">
        <f>(SQRT((Y41/(1+Z41)*J40)^2+(Z41*Y41/(1+Z41)/(1-2*Z41)*J40)^2+(V41*U41/(1+V41)/(1-2*V41)*D40)^2+(X41*W41/(1+X41)/(1-2*X41)*G40)^2))/1000</f>
        <v>56.746958956397265</v>
      </c>
      <c r="U40" s="11">
        <v>220</v>
      </c>
      <c r="V40" s="11">
        <v>0.28000000000000003</v>
      </c>
      <c r="W40" s="11">
        <v>220</v>
      </c>
      <c r="X40" s="11">
        <v>0.28000000000000003</v>
      </c>
      <c r="Y40" s="11">
        <v>220</v>
      </c>
      <c r="Z40" s="11">
        <v>0.28000000000000003</v>
      </c>
    </row>
    <row r="41" spans="2:26">
      <c r="B41">
        <f t="shared" si="5"/>
        <v>-3</v>
      </c>
      <c r="C41" s="6">
        <f t="shared" si="6"/>
        <v>-1381.8558847175088</v>
      </c>
      <c r="D41" s="6">
        <f t="shared" si="7"/>
        <v>364.91030194419835</v>
      </c>
      <c r="F41" s="6">
        <f t="shared" ref="F41:F48" si="9">1000000*(SIN(M9*PI()/360)/SIN(K9*PI()/360)-1)</f>
        <v>407.19491072493952</v>
      </c>
      <c r="G41" s="6">
        <f t="shared" ref="G41:G48" si="10">1000000/TAN(M9*PI()/360)*SQRT((L9*PI()/360)^2+(N9*PI()/360)^2)</f>
        <v>198.54527524035083</v>
      </c>
      <c r="I41" s="6">
        <f t="shared" ref="I41:I48" si="11">1000000*(SIN(T9*PI()/360)/SIN(R9*PI()/360)-1)</f>
        <v>223.3121120662762</v>
      </c>
      <c r="J41" s="6">
        <f t="shared" ref="J41:J48" si="12">1000000/TAN(T9*PI()/360)*SQRT((S9*PI()/360)^2+(U9*PI()/360)^2)</f>
        <v>167.50677841923186</v>
      </c>
      <c r="K41" s="18"/>
      <c r="L41" s="7">
        <f t="shared" si="8"/>
        <v>-3</v>
      </c>
      <c r="M41" s="18">
        <f t="shared" ref="M41:M48" si="13">(U42/(1+V42)*C41+V42*U42/(1+V42)/(1-2*V42)*C41+W42*X42/(1+X42)/(1-2*X42)*F41+Z42*Y42/(1+Z42)/(1-2*Z42)*I41)/1000</f>
        <v>-319.68526195901018</v>
      </c>
      <c r="N41" s="18">
        <f t="shared" ref="N41:N48" si="14">(W42/(1+X42)*F41+X42*W42/(1+X42)/(1-2*X42)*F41+U42*V42/(1+V42)/(1-2*V42)*C41+Z42*Y42/(1+Z42)/(1-2*Z42)*I41)/1000</f>
        <v>-12.192156492339342</v>
      </c>
      <c r="O41" s="18">
        <f t="shared" ref="O41:O48" si="15">(Y42/(1+Z42)*I41+Z42*Y42/(1+Z42)/(1-2*Z42)*I41+W42*X42/(1+X42)/(1-2*X42)*F41+V42*U42/(1+V42)/(1-2*V42)*C41)/1000</f>
        <v>-43.797012511797107</v>
      </c>
      <c r="Q41" s="18">
        <f t="shared" ref="Q41:Q48" si="16">(SQRT((U42/(1+V42)*D41)^2+(V42*U42/(1+V42)/(1-2*V42)*D41)^2+(X42*W42/(1+X42)/(1-2*X42)*G41)^2+(Z42*Y42/(1+Z42)/(1-2*Z42)*J41)^2))/1000</f>
        <v>79.585686258357214</v>
      </c>
      <c r="R41" s="18">
        <f t="shared" ref="R41:R48" si="17">(SQRT((W42/(1+X42)*G41)^2+(X42*W42/(1+X42)/(1-2*X42)*G41)^2+(V42*U42/(1+V42)/(1-2*V42)*D41)^2+(Z42*Y42/(1+Z42)/(1-2*Z42)*J41)^2))/1000</f>
        <v>59.705337013363618</v>
      </c>
      <c r="S41" s="18">
        <f t="shared" ref="S41:S48" si="18">(SQRT((Y42/(1+Z42)*J41)^2+(Z42*Y42/(1+Z42)/(1-2*Z42)*J41)^2+(V42*U42/(1+V42)/(1-2*V42)*D41)^2+(X42*W42/(1+X42)/(1-2*X42)*G41)^2))/1000</f>
        <v>56.825090831978855</v>
      </c>
      <c r="U41" s="11">
        <v>220</v>
      </c>
      <c r="V41" s="11">
        <v>0.28000000000000003</v>
      </c>
      <c r="W41" s="11">
        <v>220</v>
      </c>
      <c r="X41" s="11">
        <v>0.28000000000000003</v>
      </c>
      <c r="Y41" s="11">
        <v>220</v>
      </c>
      <c r="Z41" s="11">
        <v>0.28000000000000003</v>
      </c>
    </row>
    <row r="42" spans="2:26">
      <c r="B42">
        <f t="shared" si="5"/>
        <v>0</v>
      </c>
      <c r="C42" s="6">
        <f t="shared" si="6"/>
        <v>-1255.7068659885263</v>
      </c>
      <c r="D42" s="6">
        <f t="shared" si="7"/>
        <v>468.55684892076368</v>
      </c>
      <c r="F42" s="6">
        <f t="shared" si="9"/>
        <v>486.99381417960376</v>
      </c>
      <c r="G42" s="6">
        <f t="shared" si="10"/>
        <v>201.22273786622497</v>
      </c>
      <c r="I42" s="6">
        <f t="shared" si="11"/>
        <v>216.59690355724237</v>
      </c>
      <c r="J42" s="6">
        <f t="shared" si="12"/>
        <v>170.37371929464391</v>
      </c>
      <c r="K42" s="18"/>
      <c r="L42" s="7">
        <f t="shared" si="8"/>
        <v>0</v>
      </c>
      <c r="M42" s="18">
        <f t="shared" si="13"/>
        <v>-276.21232130680545</v>
      </c>
      <c r="N42" s="18">
        <f t="shared" si="14"/>
        <v>23.314358097091883</v>
      </c>
      <c r="O42" s="18">
        <f t="shared" si="15"/>
        <v>-23.160110916126492</v>
      </c>
      <c r="Q42" s="18">
        <f t="shared" si="16"/>
        <v>99.717754081920589</v>
      </c>
      <c r="R42" s="18">
        <f t="shared" si="17"/>
        <v>68.221448103906681</v>
      </c>
      <c r="S42" s="18">
        <f t="shared" si="18"/>
        <v>65.692662575158693</v>
      </c>
      <c r="U42" s="11">
        <v>220</v>
      </c>
      <c r="V42" s="11">
        <v>0.28000000000000003</v>
      </c>
      <c r="W42" s="11">
        <v>220</v>
      </c>
      <c r="X42" s="11">
        <v>0.28000000000000003</v>
      </c>
      <c r="Y42" s="11">
        <v>220</v>
      </c>
      <c r="Z42" s="11">
        <v>0.28000000000000003</v>
      </c>
    </row>
    <row r="43" spans="2:26">
      <c r="B43">
        <f t="shared" si="5"/>
        <v>3</v>
      </c>
      <c r="C43" s="6">
        <f t="shared" si="6"/>
        <v>-1404.4071460518337</v>
      </c>
      <c r="D43" s="6">
        <f t="shared" si="7"/>
        <v>392.06529000909262</v>
      </c>
      <c r="F43" s="6">
        <f t="shared" si="9"/>
        <v>477.75293745488943</v>
      </c>
      <c r="G43" s="6">
        <f t="shared" si="10"/>
        <v>202.33144757177362</v>
      </c>
      <c r="I43" s="6">
        <f t="shared" si="11"/>
        <v>141.89957733945491</v>
      </c>
      <c r="J43" s="6">
        <f t="shared" si="12"/>
        <v>177.24825993189333</v>
      </c>
      <c r="K43" s="18"/>
      <c r="L43" s="7">
        <f t="shared" si="8"/>
        <v>3</v>
      </c>
      <c r="M43" s="18">
        <f t="shared" si="13"/>
        <v>-327.21501602144684</v>
      </c>
      <c r="N43" s="18">
        <f t="shared" si="14"/>
        <v>-3.7187516687288027</v>
      </c>
      <c r="O43" s="18">
        <f t="shared" si="15"/>
        <v>-61.443547938569097</v>
      </c>
      <c r="Q43" s="18">
        <f t="shared" si="16"/>
        <v>85.119653307314337</v>
      </c>
      <c r="R43" s="18">
        <f t="shared" si="17"/>
        <v>62.560395080537063</v>
      </c>
      <c r="S43" s="18">
        <f t="shared" si="18"/>
        <v>60.270564819998924</v>
      </c>
      <c r="U43" s="11">
        <v>220</v>
      </c>
      <c r="V43" s="11">
        <v>0.28000000000000003</v>
      </c>
      <c r="W43" s="11">
        <v>220</v>
      </c>
      <c r="X43" s="11">
        <v>0.28000000000000003</v>
      </c>
      <c r="Y43" s="11">
        <v>220</v>
      </c>
      <c r="Z43" s="11">
        <v>0.28000000000000003</v>
      </c>
    </row>
    <row r="44" spans="2:26">
      <c r="B44">
        <f t="shared" si="5"/>
        <v>6</v>
      </c>
      <c r="C44" s="6">
        <f t="shared" si="6"/>
        <v>-324.12195875552993</v>
      </c>
      <c r="D44" s="6">
        <f t="shared" si="7"/>
        <v>325.13111171924305</v>
      </c>
      <c r="F44" s="6">
        <f t="shared" si="9"/>
        <v>-454.6691878252185</v>
      </c>
      <c r="G44" s="6">
        <f t="shared" si="10"/>
        <v>177.7656203221502</v>
      </c>
      <c r="I44" s="6">
        <f t="shared" si="11"/>
        <v>253.9017263853971</v>
      </c>
      <c r="J44" s="6">
        <f t="shared" si="12"/>
        <v>167.84273642047785</v>
      </c>
      <c r="K44" s="18"/>
      <c r="L44" s="7">
        <f t="shared" si="8"/>
        <v>6</v>
      </c>
      <c r="M44" s="18">
        <f t="shared" si="13"/>
        <v>-113.11824199497329</v>
      </c>
      <c r="N44" s="18">
        <f t="shared" si="14"/>
        <v>-135.55604699132604</v>
      </c>
      <c r="O44" s="18">
        <f t="shared" si="15"/>
        <v>-13.770421111376447</v>
      </c>
      <c r="Q44" s="18">
        <f t="shared" si="16"/>
        <v>71.431305376290425</v>
      </c>
      <c r="R44" s="18">
        <f t="shared" si="17"/>
        <v>53.973677158906312</v>
      </c>
      <c r="S44" s="18">
        <f t="shared" si="18"/>
        <v>53.026869920738839</v>
      </c>
      <c r="U44" s="11">
        <v>220</v>
      </c>
      <c r="V44" s="11">
        <v>0.28000000000000003</v>
      </c>
      <c r="W44" s="11">
        <v>220</v>
      </c>
      <c r="X44" s="11">
        <v>0.28000000000000003</v>
      </c>
      <c r="Y44" s="11">
        <v>220</v>
      </c>
      <c r="Z44" s="11">
        <v>0.28000000000000003</v>
      </c>
    </row>
    <row r="45" spans="2:26">
      <c r="B45">
        <f t="shared" si="5"/>
        <v>9</v>
      </c>
      <c r="C45" s="6">
        <f t="shared" si="6"/>
        <v>2516.8127587944509</v>
      </c>
      <c r="D45" s="6">
        <f t="shared" si="7"/>
        <v>254.3953865516394</v>
      </c>
      <c r="F45" s="6">
        <f t="shared" si="9"/>
        <v>-252.52496515315582</v>
      </c>
      <c r="G45" s="6">
        <f t="shared" si="10"/>
        <v>162.27334778021401</v>
      </c>
      <c r="I45" s="6">
        <f t="shared" si="11"/>
        <v>-82.690951399788659</v>
      </c>
      <c r="J45" s="6">
        <f t="shared" si="12"/>
        <v>141.80109924001613</v>
      </c>
      <c r="K45" s="18"/>
      <c r="L45" s="7">
        <f t="shared" si="8"/>
        <v>9</v>
      </c>
      <c r="M45" s="18">
        <f t="shared" si="13"/>
        <v>671.18934753796111</v>
      </c>
      <c r="N45" s="18">
        <f t="shared" si="14"/>
        <v>195.20942623446615</v>
      </c>
      <c r="O45" s="18">
        <f t="shared" si="15"/>
        <v>224.39964734832614</v>
      </c>
      <c r="Q45" s="18">
        <f t="shared" si="16"/>
        <v>56.934767542396507</v>
      </c>
      <c r="R45" s="18">
        <f t="shared" si="17"/>
        <v>45.909197158372578</v>
      </c>
      <c r="S45" s="18">
        <f t="shared" si="18"/>
        <v>43.860676830948812</v>
      </c>
      <c r="U45" s="11">
        <v>220</v>
      </c>
      <c r="V45" s="11">
        <v>0.28000000000000003</v>
      </c>
      <c r="W45" s="11">
        <v>220</v>
      </c>
      <c r="X45" s="11">
        <v>0.28000000000000003</v>
      </c>
      <c r="Y45" s="11">
        <v>220</v>
      </c>
      <c r="Z45" s="11">
        <v>0.28000000000000003</v>
      </c>
    </row>
    <row r="46" spans="2:26">
      <c r="B46">
        <f t="shared" si="5"/>
        <v>12</v>
      </c>
      <c r="C46" s="6">
        <f t="shared" si="6"/>
        <v>909.47347547576385</v>
      </c>
      <c r="D46" s="6">
        <f t="shared" si="7"/>
        <v>202.14746345063401</v>
      </c>
      <c r="F46" s="6">
        <f t="shared" si="9"/>
        <v>22.601131332011803</v>
      </c>
      <c r="G46" s="6">
        <f t="shared" si="10"/>
        <v>110.2383702809129</v>
      </c>
      <c r="I46" s="6">
        <f t="shared" si="11"/>
        <v>-628.0149027435566</v>
      </c>
      <c r="J46" s="6">
        <f t="shared" si="12"/>
        <v>99.379057400395638</v>
      </c>
      <c r="K46" s="18"/>
      <c r="L46" s="7">
        <f t="shared" si="8"/>
        <v>12</v>
      </c>
      <c r="M46" s="18">
        <f t="shared" si="13"/>
        <v>189.57228372942086</v>
      </c>
      <c r="N46" s="18">
        <f t="shared" si="14"/>
        <v>37.141099579713483</v>
      </c>
      <c r="O46" s="18">
        <f t="shared" si="15"/>
        <v>-74.683531277024812</v>
      </c>
      <c r="Q46" s="18">
        <f t="shared" si="16"/>
        <v>44.26653104710109</v>
      </c>
      <c r="R46" s="18">
        <f t="shared" si="17"/>
        <v>33.337227774893201</v>
      </c>
      <c r="S46" s="18">
        <f t="shared" si="18"/>
        <v>32.312946406070118</v>
      </c>
      <c r="U46" s="11">
        <v>220</v>
      </c>
      <c r="V46" s="11">
        <v>0.28000000000000003</v>
      </c>
      <c r="W46" s="11">
        <v>220</v>
      </c>
      <c r="X46" s="11">
        <v>0.28000000000000003</v>
      </c>
      <c r="Y46" s="11">
        <v>220</v>
      </c>
      <c r="Z46" s="11">
        <v>0.28000000000000003</v>
      </c>
    </row>
    <row r="47" spans="2:26">
      <c r="B47">
        <f t="shared" si="5"/>
        <v>16</v>
      </c>
      <c r="C47" s="6">
        <f t="shared" si="6"/>
        <v>78.692231853860761</v>
      </c>
      <c r="D47" s="6">
        <f t="shared" si="7"/>
        <v>199.80414146971927</v>
      </c>
      <c r="F47" s="6">
        <f t="shared" si="9"/>
        <v>215.19322886809357</v>
      </c>
      <c r="G47" s="6">
        <f t="shared" si="10"/>
        <v>117.66281021633951</v>
      </c>
      <c r="I47" s="6">
        <f t="shared" si="11"/>
        <v>-143.94056793909371</v>
      </c>
      <c r="J47" s="6">
        <f t="shared" si="12"/>
        <v>102.87463087763985</v>
      </c>
      <c r="K47" s="18"/>
      <c r="L47" s="7">
        <f t="shared" si="8"/>
        <v>16</v>
      </c>
      <c r="M47" s="18">
        <f t="shared" si="13"/>
        <v>29.925449998007711</v>
      </c>
      <c r="N47" s="18">
        <f t="shared" si="14"/>
        <v>53.386558859828973</v>
      </c>
      <c r="O47" s="18">
        <f t="shared" si="15"/>
        <v>-8.3395624664063455</v>
      </c>
      <c r="Q47" s="18">
        <f t="shared" si="16"/>
        <v>44.148980801938706</v>
      </c>
      <c r="R47" s="18">
        <f t="shared" si="17"/>
        <v>34.333464327410425</v>
      </c>
      <c r="S47" s="18">
        <f t="shared" si="18"/>
        <v>32.900505516596851</v>
      </c>
      <c r="U47" s="11">
        <v>220</v>
      </c>
      <c r="V47" s="11">
        <v>0.28000000000000003</v>
      </c>
      <c r="W47" s="11">
        <v>220</v>
      </c>
      <c r="X47" s="11">
        <v>0.28000000000000003</v>
      </c>
      <c r="Y47" s="11">
        <v>220</v>
      </c>
      <c r="Z47" s="11">
        <v>0.28000000000000003</v>
      </c>
    </row>
    <row r="48" spans="2:26">
      <c r="B48">
        <f t="shared" si="5"/>
        <v>24</v>
      </c>
      <c r="C48" s="6">
        <f t="shared" si="6"/>
        <v>70.319809263752475</v>
      </c>
      <c r="D48" s="6">
        <f t="shared" si="7"/>
        <v>189.28177214747024</v>
      </c>
      <c r="F48" s="6">
        <f t="shared" si="9"/>
        <v>224.40702376336219</v>
      </c>
      <c r="G48" s="6">
        <f t="shared" si="10"/>
        <v>119.17002625735901</v>
      </c>
      <c r="I48" s="6">
        <f t="shared" si="11"/>
        <v>-101.2671872651083</v>
      </c>
      <c r="J48" s="6">
        <f t="shared" si="12"/>
        <v>98.872802777795158</v>
      </c>
      <c r="K48" s="18"/>
      <c r="L48" s="7">
        <f t="shared" si="8"/>
        <v>24</v>
      </c>
      <c r="M48" s="18">
        <f t="shared" si="13"/>
        <v>33.245865972426913</v>
      </c>
      <c r="N48" s="18">
        <f t="shared" si="14"/>
        <v>59.729605964547332</v>
      </c>
      <c r="O48" s="18">
        <f t="shared" si="15"/>
        <v>3.7543509440289617</v>
      </c>
      <c r="Q48" s="18">
        <f t="shared" si="16"/>
        <v>42.116778580134579</v>
      </c>
      <c r="R48" s="18">
        <f t="shared" si="17"/>
        <v>33.689260217215029</v>
      </c>
      <c r="S48" s="18">
        <f t="shared" si="18"/>
        <v>31.689551018439364</v>
      </c>
      <c r="U48" s="11">
        <v>220</v>
      </c>
      <c r="V48" s="11">
        <v>0.28000000000000003</v>
      </c>
      <c r="W48" s="11">
        <v>220</v>
      </c>
      <c r="X48" s="11">
        <v>0.28000000000000003</v>
      </c>
      <c r="Y48" s="11">
        <v>220</v>
      </c>
      <c r="Z48" s="11">
        <v>0.28000000000000003</v>
      </c>
    </row>
    <row r="49" spans="2:26">
      <c r="B49"/>
      <c r="C49" s="6"/>
      <c r="D49" s="6"/>
      <c r="F49" s="6"/>
      <c r="G49" s="6"/>
      <c r="I49" s="6"/>
      <c r="J49" s="6"/>
      <c r="K49" s="18"/>
      <c r="M49" s="18"/>
      <c r="N49" s="18"/>
      <c r="O49" s="18"/>
      <c r="Q49" s="6"/>
      <c r="R49" s="18"/>
      <c r="S49" s="6"/>
      <c r="U49" s="11">
        <v>220</v>
      </c>
      <c r="V49" s="11">
        <v>0.28000000000000003</v>
      </c>
      <c r="W49" s="11">
        <v>220</v>
      </c>
      <c r="X49" s="11">
        <v>0.28000000000000003</v>
      </c>
      <c r="Y49" s="11">
        <v>220</v>
      </c>
      <c r="Z49" s="11">
        <v>0.28000000000000003</v>
      </c>
    </row>
    <row r="50" spans="2:26">
      <c r="B50"/>
      <c r="C50" s="6"/>
      <c r="D50" s="6"/>
      <c r="F50" s="6"/>
      <c r="G50" s="6"/>
      <c r="I50" s="6"/>
      <c r="J50" s="6"/>
      <c r="K50" s="18"/>
      <c r="M50" s="18"/>
      <c r="N50" s="18"/>
      <c r="O50" s="18"/>
      <c r="Q50" s="6"/>
      <c r="R50" s="18"/>
      <c r="S50" s="6"/>
      <c r="U50" s="11">
        <v>220</v>
      </c>
      <c r="V50" s="11">
        <v>0.28000000000000003</v>
      </c>
      <c r="W50" s="11">
        <v>220</v>
      </c>
      <c r="X50" s="11">
        <v>0.28000000000000003</v>
      </c>
      <c r="Y50" s="11">
        <v>220</v>
      </c>
      <c r="Z50" s="11">
        <v>0.28000000000000003</v>
      </c>
    </row>
    <row r="51" spans="2:26">
      <c r="B51"/>
      <c r="C51" s="6"/>
      <c r="D51" s="6"/>
      <c r="F51" s="6"/>
      <c r="G51" s="6"/>
      <c r="I51" s="6"/>
      <c r="J51" s="6"/>
      <c r="K51" s="18"/>
      <c r="M51" s="18"/>
      <c r="N51" s="18"/>
      <c r="O51" s="18"/>
      <c r="Q51" s="6"/>
      <c r="R51" s="18"/>
      <c r="S51" s="6"/>
      <c r="U51" s="11">
        <v>220</v>
      </c>
      <c r="V51" s="11">
        <v>0.28000000000000003</v>
      </c>
      <c r="W51" s="11">
        <v>220</v>
      </c>
      <c r="X51" s="11">
        <v>0.28000000000000003</v>
      </c>
      <c r="Y51" s="11">
        <v>220</v>
      </c>
      <c r="Z51" s="11">
        <v>0.28000000000000003</v>
      </c>
    </row>
    <row r="52" spans="2:26">
      <c r="B52"/>
      <c r="C52" s="6"/>
      <c r="D52" s="6"/>
      <c r="F52" s="6"/>
      <c r="G52" s="6"/>
      <c r="I52" s="6"/>
      <c r="J52" s="6"/>
      <c r="K52" s="18"/>
      <c r="M52" s="18"/>
      <c r="N52" s="18"/>
      <c r="O52" s="18"/>
      <c r="Q52" s="6"/>
      <c r="R52" s="18"/>
      <c r="S52" s="6"/>
      <c r="U52" s="11">
        <v>220</v>
      </c>
      <c r="V52" s="11">
        <v>0.28000000000000003</v>
      </c>
      <c r="W52" s="11">
        <v>220</v>
      </c>
      <c r="X52" s="11">
        <v>0.28000000000000003</v>
      </c>
      <c r="Y52" s="11">
        <v>220</v>
      </c>
      <c r="Z52" s="11">
        <v>0.28000000000000003</v>
      </c>
    </row>
    <row r="53" spans="2:26">
      <c r="B53"/>
      <c r="C53" s="6"/>
      <c r="D53" s="6"/>
      <c r="F53" s="6"/>
      <c r="G53" s="6"/>
      <c r="I53" s="6"/>
      <c r="J53" s="6"/>
      <c r="K53" s="18"/>
      <c r="M53" s="18"/>
      <c r="N53" s="18"/>
      <c r="O53" s="18"/>
      <c r="Q53" s="6"/>
      <c r="R53" s="18"/>
      <c r="S53" s="6"/>
      <c r="U53" s="11">
        <v>220</v>
      </c>
      <c r="V53" s="11">
        <v>0.28000000000000003</v>
      </c>
      <c r="W53" s="11">
        <v>220</v>
      </c>
      <c r="X53" s="11">
        <v>0.28000000000000003</v>
      </c>
      <c r="Y53" s="11">
        <v>220</v>
      </c>
      <c r="Z53" s="11">
        <v>0.28000000000000003</v>
      </c>
    </row>
    <row r="54" spans="2:26">
      <c r="B54"/>
      <c r="C54" s="6"/>
      <c r="D54" s="6"/>
      <c r="F54" s="6"/>
      <c r="G54" s="6"/>
      <c r="I54" s="6"/>
      <c r="J54" s="6"/>
      <c r="K54" s="18"/>
      <c r="M54" s="18"/>
      <c r="N54" s="18"/>
      <c r="O54" s="18"/>
      <c r="Q54" s="6"/>
      <c r="R54" s="18"/>
      <c r="S54" s="6"/>
      <c r="U54" s="11">
        <v>220</v>
      </c>
      <c r="V54" s="11">
        <v>0.28000000000000003</v>
      </c>
      <c r="W54" s="11">
        <v>220</v>
      </c>
      <c r="X54" s="11">
        <v>0.28000000000000003</v>
      </c>
      <c r="Y54" s="11">
        <v>220</v>
      </c>
      <c r="Z54" s="11">
        <v>0.28000000000000003</v>
      </c>
    </row>
    <row r="55" spans="2:26">
      <c r="C55" s="6"/>
      <c r="D55" s="6"/>
      <c r="F55" s="6"/>
      <c r="G55" s="6"/>
      <c r="I55" s="6"/>
      <c r="J55" s="6"/>
      <c r="K55" s="18"/>
      <c r="M55" s="18"/>
      <c r="N55" s="18"/>
      <c r="O55" s="18"/>
      <c r="Q55" s="6"/>
      <c r="R55" s="18"/>
      <c r="S55" s="6"/>
    </row>
    <row r="56" spans="2:26">
      <c r="C56" s="6"/>
      <c r="D56" s="6"/>
      <c r="F56" s="6"/>
      <c r="G56" s="6"/>
      <c r="I56" s="6"/>
      <c r="J56" s="6"/>
      <c r="K56" s="18"/>
      <c r="M56" s="18"/>
      <c r="N56" s="18"/>
      <c r="O56" s="18"/>
      <c r="Q56" s="6"/>
      <c r="R56" s="18"/>
      <c r="S56" s="6"/>
    </row>
    <row r="57" spans="2:26">
      <c r="C57" s="6"/>
      <c r="D57" s="6"/>
      <c r="F57" s="6"/>
      <c r="G57" s="6"/>
      <c r="I57" s="6"/>
      <c r="J57" s="6"/>
      <c r="K57" s="18"/>
      <c r="M57" s="18"/>
      <c r="N57" s="18"/>
      <c r="O57" s="18"/>
      <c r="Q57" s="6"/>
      <c r="R57" s="18"/>
      <c r="S57" s="6"/>
    </row>
    <row r="58" spans="2:26">
      <c r="C58" s="6"/>
      <c r="D58" s="6"/>
      <c r="F58" s="6"/>
      <c r="G58" s="6"/>
      <c r="I58" s="6"/>
      <c r="J58" s="6"/>
      <c r="K58" s="18"/>
      <c r="M58" s="18"/>
      <c r="N58" s="18"/>
      <c r="O58" s="18"/>
      <c r="Q58" s="6"/>
      <c r="R58" s="18"/>
      <c r="S58" s="6"/>
    </row>
    <row r="59" spans="2:26">
      <c r="C59" s="6"/>
      <c r="D59" s="6"/>
      <c r="F59" s="6"/>
      <c r="G59" s="6"/>
      <c r="I59" s="6"/>
      <c r="J59" s="6"/>
      <c r="K59" s="18"/>
      <c r="M59" s="18"/>
      <c r="N59" s="18"/>
      <c r="O59" s="18"/>
      <c r="Q59" s="6"/>
      <c r="R59" s="18"/>
      <c r="S59" s="6"/>
    </row>
    <row r="60" spans="2:26">
      <c r="C60" s="6"/>
      <c r="D60" s="6"/>
      <c r="F60" s="6"/>
      <c r="G60" s="6"/>
      <c r="I60" s="6"/>
      <c r="J60" s="6"/>
      <c r="K60" s="18"/>
      <c r="M60" s="18"/>
      <c r="N60" s="18"/>
      <c r="O60" s="18"/>
      <c r="Q60" s="6"/>
      <c r="R60" s="18"/>
      <c r="S60" s="6"/>
    </row>
    <row r="61" spans="2:26">
      <c r="C61" s="6"/>
      <c r="D61" s="6"/>
      <c r="F61" s="6"/>
      <c r="G61" s="6"/>
      <c r="I61" s="6"/>
      <c r="J61" s="6"/>
      <c r="K61" s="18"/>
      <c r="M61" s="18"/>
      <c r="N61" s="18"/>
      <c r="O61" s="18"/>
      <c r="Q61" s="6"/>
      <c r="R61" s="18"/>
      <c r="S61" s="6"/>
    </row>
    <row r="62" spans="2:26">
      <c r="C62" s="6"/>
      <c r="D62" s="6"/>
      <c r="F62" s="6"/>
      <c r="G62" s="6"/>
      <c r="I62" s="6"/>
      <c r="J62" s="6"/>
      <c r="K62" s="18"/>
      <c r="M62" s="18"/>
      <c r="N62" s="18"/>
      <c r="O62" s="18"/>
      <c r="Q62" s="18">
        <v>0</v>
      </c>
      <c r="R62" s="18">
        <v>-500</v>
      </c>
      <c r="S62" s="18">
        <v>-315</v>
      </c>
      <c r="T62" s="18">
        <v>-111</v>
      </c>
    </row>
    <row r="63" spans="2:26">
      <c r="C63" s="6"/>
      <c r="D63" s="6"/>
      <c r="F63" s="6"/>
      <c r="G63" s="6"/>
      <c r="I63" s="6"/>
      <c r="J63" s="6"/>
      <c r="K63" s="18"/>
      <c r="M63" s="18"/>
      <c r="N63" s="18"/>
      <c r="O63" s="18"/>
      <c r="Q63" s="18">
        <v>3</v>
      </c>
      <c r="R63" s="18">
        <v>-462</v>
      </c>
      <c r="S63" s="18">
        <v>-272</v>
      </c>
      <c r="T63" s="18">
        <v>-177</v>
      </c>
    </row>
    <row r="64" spans="2:26">
      <c r="C64" s="6"/>
      <c r="D64" s="6"/>
      <c r="F64" s="6"/>
      <c r="G64" s="6"/>
      <c r="I64" s="6"/>
      <c r="J64" s="6"/>
      <c r="K64" s="18"/>
      <c r="M64" s="18"/>
      <c r="N64" s="18"/>
      <c r="O64" s="18"/>
      <c r="Q64" s="18">
        <v>6</v>
      </c>
      <c r="R64" s="18">
        <v>680</v>
      </c>
      <c r="S64" s="18">
        <v>201</v>
      </c>
      <c r="T64" s="18">
        <v>361</v>
      </c>
    </row>
    <row r="65" spans="2:28">
      <c r="C65" s="6"/>
      <c r="D65" s="6"/>
      <c r="F65" s="6"/>
      <c r="G65" s="6"/>
      <c r="I65" s="6"/>
      <c r="J65" s="6"/>
      <c r="K65" s="18"/>
      <c r="M65" s="18"/>
      <c r="N65" s="18"/>
      <c r="O65" s="18"/>
      <c r="Q65" s="18">
        <v>9</v>
      </c>
      <c r="R65" s="18">
        <v>551</v>
      </c>
      <c r="S65" s="18">
        <v>150</v>
      </c>
      <c r="T65" s="18">
        <v>73</v>
      </c>
    </row>
    <row r="66" spans="2:28">
      <c r="C66" s="6"/>
      <c r="D66" s="6"/>
      <c r="F66" s="6"/>
      <c r="G66" s="6"/>
      <c r="I66" s="6"/>
      <c r="J66" s="6"/>
      <c r="K66" s="18"/>
      <c r="M66" s="18"/>
      <c r="N66" s="18"/>
      <c r="O66" s="18"/>
      <c r="Q66" s="18">
        <v>12</v>
      </c>
      <c r="R66" s="18">
        <v>45</v>
      </c>
      <c r="S66" s="18">
        <v>44</v>
      </c>
      <c r="T66" s="18">
        <v>-97</v>
      </c>
    </row>
    <row r="67" spans="2:28">
      <c r="C67" s="6"/>
      <c r="D67" s="6"/>
      <c r="F67" s="6"/>
      <c r="G67" s="6"/>
      <c r="I67" s="6"/>
      <c r="J67" s="6"/>
      <c r="K67" s="18"/>
      <c r="M67" s="18"/>
      <c r="N67" s="18"/>
      <c r="O67" s="18"/>
      <c r="Q67" s="18">
        <v>16</v>
      </c>
      <c r="R67" s="18">
        <v>-15</v>
      </c>
      <c r="S67" s="18">
        <v>23</v>
      </c>
      <c r="T67" s="18">
        <v>-27</v>
      </c>
    </row>
    <row r="68" spans="2:28">
      <c r="C68" s="6"/>
      <c r="D68" s="6"/>
      <c r="F68" s="6"/>
      <c r="G68" s="6"/>
      <c r="I68" s="6"/>
      <c r="J68" s="6"/>
      <c r="K68" s="18"/>
      <c r="M68" s="18"/>
      <c r="N68" s="18"/>
      <c r="O68" s="18"/>
      <c r="Q68" s="6"/>
      <c r="R68" s="18"/>
      <c r="S68" s="6"/>
    </row>
    <row r="69" spans="2:28">
      <c r="C69" s="6"/>
      <c r="D69" s="6"/>
      <c r="F69" s="6"/>
      <c r="G69" s="6"/>
      <c r="I69" s="6"/>
      <c r="J69" s="6"/>
      <c r="K69" s="18"/>
      <c r="M69" s="18"/>
      <c r="N69" s="18"/>
      <c r="O69" s="18"/>
      <c r="Q69" s="6"/>
      <c r="R69" s="18"/>
      <c r="S69" s="6"/>
    </row>
    <row r="70" spans="2:28"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  <c r="AA70"/>
      <c r="AB70"/>
    </row>
    <row r="71" spans="2:28"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  <c r="AA71"/>
      <c r="AB71"/>
    </row>
    <row r="72" spans="2:28"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</row>
    <row r="73" spans="2:28"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</row>
    <row r="74" spans="2:28"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</row>
    <row r="75" spans="2:28"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</row>
    <row r="76" spans="2:28"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</row>
    <row r="77" spans="2:28"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</row>
    <row r="78" spans="2:28"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</row>
    <row r="79" spans="2:28"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</row>
    <row r="80" spans="2:28"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</row>
    <row r="81" spans="2:28"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</row>
    <row r="82" spans="2:28"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</row>
    <row r="83" spans="2:28"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</row>
    <row r="84" spans="2:28"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</row>
    <row r="85" spans="2:28"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</row>
    <row r="86" spans="2:28"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</row>
    <row r="87" spans="2:28"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</row>
    <row r="88" spans="2:28"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</row>
    <row r="89" spans="2:28"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</row>
    <row r="90" spans="2:28"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</row>
    <row r="91" spans="2:28"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</row>
    <row r="92" spans="2:28"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</row>
    <row r="93" spans="2:28"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</row>
    <row r="94" spans="2:28"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</row>
    <row r="95" spans="2:28"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</row>
    <row r="96" spans="2:28"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</row>
    <row r="97" spans="2:28"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</row>
    <row r="98" spans="2:28"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</row>
    <row r="99" spans="2:28"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</row>
    <row r="100" spans="2:28"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</row>
    <row r="101" spans="2:28"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</row>
    <row r="102" spans="2:28"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</row>
    <row r="103" spans="2:28"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</row>
    <row r="104" spans="2:28"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</row>
    <row r="105" spans="2:28"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</row>
    <row r="106" spans="2:28"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</row>
    <row r="107" spans="2:28"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</row>
    <row r="108" spans="2:28"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</row>
    <row r="109" spans="2:28"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</row>
    <row r="110" spans="2:28"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</row>
    <row r="111" spans="2:28"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</row>
    <row r="112" spans="2:28"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</row>
    <row r="113" spans="2:28">
      <c r="B113"/>
      <c r="C113"/>
      <c r="D113"/>
      <c r="E113"/>
      <c r="F113"/>
      <c r="G113"/>
      <c r="H113"/>
      <c r="I113"/>
      <c r="J113"/>
      <c r="K113"/>
      <c r="L113"/>
      <c r="M113"/>
      <c r="N113"/>
      <c r="O113"/>
      <c r="P113"/>
      <c r="Q113"/>
      <c r="R113"/>
      <c r="S113"/>
      <c r="T113"/>
      <c r="U113"/>
      <c r="V113"/>
      <c r="W113"/>
      <c r="X113"/>
      <c r="Y113"/>
      <c r="Z113"/>
      <c r="AA113"/>
      <c r="AB113"/>
    </row>
    <row r="114" spans="2:28">
      <c r="B114"/>
      <c r="C114"/>
      <c r="D114"/>
      <c r="E114"/>
      <c r="F114"/>
      <c r="G114"/>
      <c r="H114"/>
      <c r="I114"/>
      <c r="J114"/>
      <c r="K114"/>
      <c r="L114"/>
      <c r="M114"/>
      <c r="N114"/>
      <c r="O114"/>
      <c r="P114"/>
      <c r="Q114"/>
      <c r="R114"/>
      <c r="S114"/>
      <c r="T114"/>
      <c r="U114"/>
      <c r="V114"/>
      <c r="W114"/>
      <c r="X114"/>
      <c r="Y114"/>
      <c r="Z114"/>
      <c r="AA114"/>
      <c r="AB114"/>
    </row>
    <row r="115" spans="2:28">
      <c r="B115"/>
      <c r="C115"/>
      <c r="D115"/>
      <c r="E115"/>
      <c r="F115"/>
      <c r="G115"/>
      <c r="H115"/>
      <c r="I115"/>
      <c r="J115"/>
      <c r="K115"/>
      <c r="L115"/>
      <c r="M115"/>
      <c r="N115"/>
      <c r="O115"/>
      <c r="P115"/>
      <c r="Q115"/>
      <c r="R115"/>
      <c r="S115"/>
      <c r="T115"/>
      <c r="U115"/>
      <c r="V115"/>
      <c r="W115"/>
      <c r="X115"/>
      <c r="Y115"/>
      <c r="Z115"/>
      <c r="AA115"/>
      <c r="AB115"/>
    </row>
    <row r="116" spans="2:28">
      <c r="B116"/>
      <c r="C116"/>
      <c r="D116"/>
      <c r="E116"/>
      <c r="F116"/>
      <c r="G116"/>
      <c r="H116"/>
      <c r="I116"/>
      <c r="J116"/>
      <c r="K116"/>
      <c r="L116"/>
      <c r="M116"/>
      <c r="N116"/>
      <c r="O116"/>
      <c r="P116"/>
      <c r="Q116"/>
      <c r="R116"/>
      <c r="S116"/>
      <c r="T116"/>
      <c r="U116"/>
      <c r="V116"/>
      <c r="W116"/>
      <c r="X116"/>
      <c r="Y116"/>
      <c r="Z116"/>
      <c r="AA116"/>
      <c r="AB116"/>
    </row>
    <row r="117" spans="2:28">
      <c r="B117"/>
      <c r="C117"/>
      <c r="D117"/>
      <c r="E117"/>
      <c r="F117"/>
      <c r="G117"/>
      <c r="H117"/>
      <c r="I117"/>
      <c r="J117"/>
      <c r="K117"/>
      <c r="L117"/>
      <c r="M117"/>
      <c r="N117"/>
      <c r="O117"/>
      <c r="P117"/>
      <c r="Q117"/>
      <c r="R117"/>
      <c r="S117"/>
      <c r="T117"/>
      <c r="U117"/>
      <c r="V117"/>
      <c r="W117"/>
      <c r="X117"/>
      <c r="Y117"/>
      <c r="Z117"/>
      <c r="AA117"/>
      <c r="AB117"/>
    </row>
    <row r="118" spans="2:28">
      <c r="B118"/>
      <c r="C118"/>
      <c r="D118"/>
      <c r="E118"/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  <c r="T118"/>
      <c r="U118"/>
      <c r="V118"/>
      <c r="W118"/>
      <c r="X118"/>
      <c r="Y118"/>
      <c r="Z118"/>
      <c r="AA118"/>
      <c r="AB118"/>
    </row>
    <row r="119" spans="2:28">
      <c r="B119"/>
      <c r="C119"/>
      <c r="D119"/>
      <c r="E119"/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  <c r="T119"/>
      <c r="U119"/>
      <c r="V119"/>
      <c r="W119"/>
      <c r="X119"/>
      <c r="Y119"/>
      <c r="Z119"/>
      <c r="AA119"/>
      <c r="AB119"/>
    </row>
    <row r="120" spans="2:28">
      <c r="B120"/>
      <c r="C120"/>
      <c r="D120"/>
      <c r="E120"/>
      <c r="F120"/>
      <c r="G120"/>
      <c r="H120"/>
      <c r="I120"/>
      <c r="J120"/>
      <c r="K120"/>
      <c r="L120"/>
      <c r="M120"/>
      <c r="N120"/>
      <c r="O120"/>
      <c r="P120"/>
      <c r="Q120"/>
      <c r="R120"/>
      <c r="S120"/>
      <c r="T120"/>
      <c r="U120"/>
      <c r="V120"/>
      <c r="W120"/>
      <c r="X120"/>
      <c r="Y120"/>
      <c r="Z120"/>
      <c r="AA120"/>
      <c r="AB120"/>
    </row>
    <row r="121" spans="2:28">
      <c r="B121"/>
      <c r="C121"/>
      <c r="D121"/>
      <c r="E121"/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  <c r="T121"/>
      <c r="U121"/>
      <c r="V121"/>
      <c r="W121"/>
      <c r="X121"/>
      <c r="Y121"/>
      <c r="Z121"/>
      <c r="AA121"/>
      <c r="AB121"/>
    </row>
    <row r="122" spans="2:28">
      <c r="B122"/>
      <c r="C122"/>
      <c r="D122"/>
      <c r="E122"/>
      <c r="F122"/>
      <c r="G122"/>
      <c r="H122"/>
      <c r="I122"/>
      <c r="J122"/>
      <c r="K122"/>
      <c r="L122"/>
      <c r="M122"/>
      <c r="N122"/>
      <c r="O122"/>
      <c r="P122"/>
      <c r="Q122"/>
      <c r="R122"/>
      <c r="S122"/>
      <c r="T122"/>
      <c r="U122"/>
      <c r="V122"/>
      <c r="W122"/>
      <c r="X122"/>
      <c r="Y122"/>
      <c r="Z122"/>
      <c r="AA122"/>
      <c r="AB122"/>
    </row>
    <row r="123" spans="2:28">
      <c r="B123"/>
      <c r="C123"/>
      <c r="D123"/>
      <c r="E123"/>
      <c r="F123"/>
      <c r="G123"/>
      <c r="H123"/>
      <c r="I123"/>
      <c r="J123"/>
      <c r="K123"/>
      <c r="L123"/>
      <c r="M123"/>
      <c r="N123"/>
      <c r="O123"/>
      <c r="P123"/>
      <c r="Q123"/>
      <c r="R123"/>
      <c r="S123"/>
      <c r="T123"/>
      <c r="U123"/>
      <c r="V123"/>
      <c r="W123"/>
      <c r="X123"/>
      <c r="Y123"/>
      <c r="Z123"/>
      <c r="AA123"/>
      <c r="AB123"/>
    </row>
    <row r="124" spans="2:28">
      <c r="B124"/>
      <c r="C124"/>
      <c r="D124"/>
      <c r="E124"/>
      <c r="F124"/>
      <c r="G124"/>
      <c r="H124"/>
      <c r="I124"/>
      <c r="J124"/>
      <c r="K124"/>
      <c r="L124"/>
      <c r="M124"/>
      <c r="N124"/>
      <c r="O124"/>
      <c r="P124"/>
      <c r="Q124"/>
      <c r="R124"/>
      <c r="S124"/>
      <c r="T124"/>
      <c r="U124"/>
      <c r="V124"/>
      <c r="W124"/>
      <c r="X124"/>
      <c r="Y124"/>
      <c r="Z124"/>
      <c r="AA124"/>
      <c r="AB124"/>
    </row>
    <row r="125" spans="2:28">
      <c r="B125"/>
      <c r="C125"/>
      <c r="D125"/>
      <c r="E125"/>
      <c r="F125"/>
      <c r="G125"/>
      <c r="H125"/>
      <c r="I125"/>
      <c r="J125"/>
      <c r="K125"/>
      <c r="L125"/>
      <c r="M125"/>
      <c r="N125"/>
      <c r="O125"/>
      <c r="P125"/>
      <c r="Q125"/>
      <c r="R125"/>
      <c r="S125"/>
      <c r="T125"/>
      <c r="U125"/>
      <c r="V125"/>
      <c r="W125"/>
      <c r="X125"/>
      <c r="Y125"/>
      <c r="Z125"/>
      <c r="AA125"/>
      <c r="AB125"/>
    </row>
    <row r="126" spans="2:28">
      <c r="B126"/>
      <c r="C126"/>
      <c r="D126"/>
      <c r="E126"/>
      <c r="F126"/>
      <c r="G126"/>
      <c r="H126"/>
      <c r="I126"/>
      <c r="J126"/>
      <c r="K126"/>
      <c r="L126"/>
      <c r="M126"/>
      <c r="N126"/>
      <c r="O126"/>
      <c r="P126"/>
      <c r="Q126"/>
      <c r="R126"/>
      <c r="S126"/>
      <c r="T126"/>
      <c r="U126"/>
      <c r="V126"/>
      <c r="W126"/>
      <c r="X126"/>
      <c r="Y126"/>
      <c r="Z126"/>
      <c r="AA126"/>
      <c r="AB126"/>
    </row>
    <row r="127" spans="2:28">
      <c r="B127"/>
      <c r="C127"/>
      <c r="D127"/>
      <c r="E127"/>
      <c r="F127"/>
      <c r="G127"/>
      <c r="H127"/>
      <c r="I127"/>
      <c r="J127"/>
      <c r="K127"/>
      <c r="L127"/>
      <c r="M127"/>
      <c r="N127"/>
      <c r="O127"/>
      <c r="P127"/>
      <c r="Q127"/>
      <c r="R127"/>
      <c r="S127"/>
      <c r="T127"/>
      <c r="U127"/>
      <c r="V127"/>
      <c r="W127"/>
      <c r="X127"/>
      <c r="Y127"/>
      <c r="Z127"/>
      <c r="AA127"/>
      <c r="AB127"/>
    </row>
    <row r="128" spans="2:28">
      <c r="B128"/>
      <c r="C128"/>
      <c r="D128"/>
      <c r="E128"/>
      <c r="F128"/>
      <c r="G128"/>
      <c r="H128"/>
      <c r="I128"/>
      <c r="J128"/>
      <c r="K128"/>
      <c r="L128"/>
      <c r="M128"/>
      <c r="N128"/>
      <c r="O128"/>
      <c r="P128"/>
      <c r="Q128"/>
      <c r="R128"/>
      <c r="S128"/>
      <c r="T128"/>
      <c r="U128"/>
      <c r="V128"/>
      <c r="W128"/>
      <c r="X128"/>
      <c r="Y128"/>
      <c r="Z128"/>
      <c r="AA128"/>
      <c r="AB128"/>
    </row>
    <row r="129" spans="2:28">
      <c r="B129"/>
      <c r="C129"/>
      <c r="D129"/>
      <c r="E129"/>
      <c r="F129"/>
      <c r="G129"/>
      <c r="H129"/>
      <c r="I129"/>
      <c r="J129"/>
      <c r="K129"/>
      <c r="L129"/>
      <c r="M129"/>
      <c r="N129"/>
      <c r="O129"/>
      <c r="P129"/>
      <c r="Q129"/>
      <c r="R129"/>
      <c r="S129"/>
      <c r="T129"/>
      <c r="U129"/>
      <c r="V129"/>
      <c r="W129"/>
      <c r="X129"/>
      <c r="Y129"/>
      <c r="Z129"/>
      <c r="AA129"/>
      <c r="AB129"/>
    </row>
    <row r="130" spans="2:28">
      <c r="B130"/>
      <c r="C130"/>
      <c r="D130"/>
      <c r="E130"/>
      <c r="F130"/>
      <c r="G130"/>
      <c r="H130"/>
      <c r="I130"/>
      <c r="J130"/>
      <c r="K130"/>
      <c r="L130"/>
      <c r="M130"/>
      <c r="N130"/>
      <c r="O130"/>
      <c r="P130"/>
      <c r="Q130"/>
      <c r="R130"/>
      <c r="S130"/>
      <c r="T130"/>
      <c r="U130"/>
      <c r="V130"/>
      <c r="W130"/>
      <c r="X130"/>
      <c r="Y130"/>
      <c r="Z130"/>
      <c r="AA130"/>
      <c r="AB130"/>
    </row>
    <row r="131" spans="2:28">
      <c r="B131"/>
      <c r="C131"/>
      <c r="D131"/>
      <c r="E131"/>
      <c r="F131"/>
      <c r="G131"/>
      <c r="H131"/>
      <c r="I131"/>
      <c r="J131"/>
      <c r="K131"/>
      <c r="L131"/>
      <c r="M131"/>
      <c r="N131"/>
      <c r="O131"/>
      <c r="P131"/>
      <c r="Q131"/>
      <c r="R131"/>
      <c r="S131"/>
      <c r="T131"/>
      <c r="U131"/>
      <c r="V131"/>
      <c r="W131"/>
      <c r="X131"/>
      <c r="Y131"/>
      <c r="Z131"/>
      <c r="AA131"/>
      <c r="AB131"/>
    </row>
    <row r="132" spans="2:28">
      <c r="B132"/>
      <c r="C132"/>
      <c r="D132"/>
      <c r="E132"/>
      <c r="F132"/>
      <c r="G132"/>
      <c r="H132"/>
      <c r="I132"/>
      <c r="J132"/>
      <c r="K132"/>
      <c r="L132"/>
      <c r="M132"/>
      <c r="N132"/>
      <c r="O132"/>
      <c r="P132"/>
      <c r="Q132"/>
      <c r="R132"/>
      <c r="S132"/>
      <c r="T132"/>
      <c r="U132"/>
      <c r="V132"/>
      <c r="W132"/>
      <c r="X132"/>
      <c r="Y132"/>
      <c r="Z132"/>
      <c r="AA132"/>
      <c r="AB132"/>
    </row>
    <row r="133" spans="2:28">
      <c r="B133"/>
      <c r="C133"/>
      <c r="D133"/>
      <c r="E133"/>
      <c r="F133"/>
      <c r="G133"/>
      <c r="H133"/>
      <c r="I133"/>
      <c r="J133"/>
      <c r="K133"/>
      <c r="L133"/>
      <c r="M133"/>
      <c r="N133"/>
      <c r="O133"/>
      <c r="P133"/>
      <c r="Q133"/>
      <c r="R133"/>
      <c r="S133"/>
      <c r="T133"/>
      <c r="U133"/>
      <c r="V133"/>
      <c r="W133"/>
      <c r="X133"/>
      <c r="Y133"/>
      <c r="Z133"/>
      <c r="AA133"/>
      <c r="AB133"/>
    </row>
    <row r="134" spans="2:28">
      <c r="B134"/>
      <c r="C134"/>
      <c r="D134"/>
      <c r="E134"/>
      <c r="F134"/>
      <c r="G134"/>
      <c r="H134"/>
      <c r="I134"/>
      <c r="J134"/>
      <c r="K134"/>
      <c r="L134"/>
      <c r="M134"/>
      <c r="N134"/>
      <c r="O134"/>
      <c r="P134"/>
      <c r="Q134"/>
      <c r="R134"/>
      <c r="S134"/>
      <c r="T134"/>
      <c r="U134"/>
      <c r="V134"/>
      <c r="W134"/>
      <c r="X134"/>
      <c r="Y134"/>
      <c r="Z134"/>
      <c r="AA134"/>
      <c r="AB134"/>
    </row>
    <row r="135" spans="2:28">
      <c r="B135"/>
      <c r="C135"/>
      <c r="D135"/>
      <c r="E135"/>
      <c r="F135"/>
      <c r="G135"/>
      <c r="H135"/>
      <c r="I135"/>
      <c r="J135"/>
      <c r="K135"/>
      <c r="L135"/>
      <c r="M135"/>
      <c r="N135"/>
      <c r="O135"/>
      <c r="P135"/>
      <c r="Q135"/>
      <c r="R135"/>
      <c r="S135"/>
      <c r="T135"/>
      <c r="U135"/>
      <c r="V135"/>
      <c r="W135"/>
      <c r="X135"/>
      <c r="Y135"/>
      <c r="Z135"/>
      <c r="AA135"/>
      <c r="AB135"/>
    </row>
    <row r="136" spans="2:28">
      <c r="B136"/>
      <c r="C136"/>
      <c r="D136"/>
      <c r="E136"/>
      <c r="F136"/>
      <c r="G136"/>
      <c r="H136"/>
      <c r="I136"/>
      <c r="J136"/>
      <c r="K136"/>
      <c r="L136"/>
      <c r="M136"/>
      <c r="N136"/>
      <c r="O136"/>
      <c r="P136"/>
      <c r="Q136"/>
      <c r="R136"/>
      <c r="S136"/>
      <c r="T136"/>
      <c r="U136"/>
      <c r="V136"/>
      <c r="W136"/>
      <c r="X136"/>
      <c r="Y136"/>
      <c r="Z136"/>
      <c r="AA136"/>
      <c r="AB136"/>
    </row>
    <row r="137" spans="2:28">
      <c r="B137"/>
      <c r="C137"/>
      <c r="D137"/>
      <c r="E137"/>
      <c r="F137"/>
      <c r="G137"/>
      <c r="H137"/>
      <c r="I137"/>
      <c r="J137"/>
      <c r="K137"/>
      <c r="L137"/>
      <c r="M137"/>
      <c r="N137"/>
      <c r="O137"/>
      <c r="P137"/>
      <c r="Q137"/>
      <c r="R137"/>
      <c r="S137"/>
      <c r="T137"/>
      <c r="U137"/>
      <c r="V137"/>
      <c r="W137"/>
      <c r="X137"/>
      <c r="Y137"/>
      <c r="Z137"/>
      <c r="AA137"/>
      <c r="AB137"/>
    </row>
    <row r="138" spans="2:28">
      <c r="B138"/>
      <c r="C138"/>
      <c r="D138"/>
      <c r="E138"/>
      <c r="F138"/>
      <c r="G138"/>
      <c r="H138"/>
      <c r="I138"/>
      <c r="J138"/>
      <c r="K138"/>
      <c r="L138"/>
      <c r="M138"/>
      <c r="N138"/>
      <c r="O138"/>
      <c r="P138"/>
      <c r="Q138"/>
      <c r="R138"/>
      <c r="S138"/>
      <c r="T138"/>
      <c r="U138"/>
      <c r="V138"/>
      <c r="W138"/>
      <c r="X138"/>
      <c r="Y138"/>
      <c r="Z138"/>
      <c r="AA138"/>
      <c r="AB138"/>
    </row>
    <row r="139" spans="2:28">
      <c r="B139"/>
      <c r="C139"/>
      <c r="D139"/>
      <c r="E139"/>
      <c r="F139"/>
      <c r="G139"/>
      <c r="H139"/>
      <c r="I139"/>
      <c r="J139"/>
      <c r="K139"/>
      <c r="L139"/>
      <c r="M139"/>
      <c r="N139"/>
      <c r="O139"/>
      <c r="P139"/>
      <c r="Q139"/>
      <c r="R139"/>
      <c r="S139"/>
      <c r="T139"/>
      <c r="U139"/>
      <c r="V139"/>
      <c r="W139"/>
      <c r="X139"/>
      <c r="Y139"/>
      <c r="Z139"/>
      <c r="AA139"/>
      <c r="AB139"/>
    </row>
    <row r="140" spans="2:28">
      <c r="B140"/>
      <c r="C140"/>
      <c r="D140"/>
      <c r="E140"/>
      <c r="F140"/>
      <c r="G140"/>
      <c r="H140"/>
      <c r="I140"/>
      <c r="J140"/>
      <c r="K140"/>
      <c r="L140"/>
      <c r="M140"/>
      <c r="N140"/>
      <c r="O140"/>
      <c r="P140"/>
      <c r="Q140"/>
      <c r="R140"/>
      <c r="S140"/>
      <c r="T140"/>
      <c r="U140"/>
      <c r="V140"/>
      <c r="W140"/>
      <c r="X140"/>
      <c r="Y140"/>
      <c r="Z140"/>
      <c r="AA140"/>
      <c r="AB140"/>
    </row>
    <row r="141" spans="2:28">
      <c r="B141"/>
      <c r="C141"/>
      <c r="D141"/>
      <c r="E141"/>
      <c r="F141"/>
      <c r="G141"/>
      <c r="H141"/>
      <c r="I141"/>
      <c r="J141"/>
      <c r="K141"/>
      <c r="L141"/>
      <c r="M141"/>
      <c r="N141"/>
      <c r="O141"/>
      <c r="P141"/>
      <c r="Q141"/>
      <c r="R141"/>
      <c r="S141"/>
      <c r="T141"/>
      <c r="U141"/>
      <c r="V141"/>
      <c r="W141"/>
      <c r="X141"/>
      <c r="Y141"/>
      <c r="Z141"/>
      <c r="AA141"/>
      <c r="AB141"/>
    </row>
    <row r="142" spans="2:28">
      <c r="B142"/>
      <c r="C142"/>
      <c r="D142"/>
      <c r="E142"/>
      <c r="F142"/>
      <c r="G142"/>
      <c r="H142"/>
      <c r="I142"/>
      <c r="J142"/>
      <c r="K142"/>
      <c r="L142"/>
      <c r="M142"/>
      <c r="N142"/>
      <c r="O142"/>
      <c r="P142"/>
      <c r="Q142"/>
      <c r="R142"/>
      <c r="S142"/>
      <c r="T142"/>
      <c r="U142"/>
      <c r="V142"/>
      <c r="W142"/>
      <c r="X142"/>
      <c r="Y142"/>
      <c r="Z142"/>
      <c r="AA142"/>
      <c r="AB142"/>
    </row>
    <row r="143" spans="2:28">
      <c r="B143"/>
      <c r="C143"/>
      <c r="D143"/>
      <c r="E143"/>
      <c r="F143"/>
      <c r="G143"/>
      <c r="H143"/>
      <c r="I143"/>
      <c r="J143"/>
      <c r="K143"/>
      <c r="L143"/>
      <c r="M143"/>
      <c r="N143"/>
      <c r="O143"/>
      <c r="P143"/>
      <c r="Q143"/>
      <c r="R143"/>
      <c r="S143"/>
      <c r="T143"/>
      <c r="U143"/>
      <c r="V143"/>
      <c r="W143"/>
      <c r="X143"/>
      <c r="Y143"/>
      <c r="Z143"/>
      <c r="AA143"/>
      <c r="AB143"/>
    </row>
    <row r="144" spans="2:28">
      <c r="B144"/>
      <c r="C144"/>
      <c r="D144"/>
      <c r="E144"/>
      <c r="F144"/>
      <c r="G144"/>
      <c r="H144"/>
      <c r="I144"/>
      <c r="J144"/>
      <c r="K144"/>
      <c r="L144"/>
      <c r="M144"/>
      <c r="N144"/>
      <c r="O144"/>
      <c r="P144"/>
      <c r="Q144"/>
      <c r="R144"/>
      <c r="S144"/>
      <c r="T144"/>
      <c r="U144"/>
      <c r="V144"/>
      <c r="W144"/>
      <c r="X144"/>
      <c r="Y144"/>
      <c r="Z144"/>
      <c r="AA144"/>
      <c r="AB144"/>
    </row>
    <row r="145" spans="2:28">
      <c r="B145"/>
      <c r="C145"/>
      <c r="D145"/>
      <c r="E145"/>
      <c r="F145"/>
      <c r="G145"/>
      <c r="H145"/>
      <c r="I145"/>
      <c r="J145"/>
      <c r="K145"/>
      <c r="L145"/>
      <c r="M145"/>
      <c r="N145"/>
      <c r="O145"/>
      <c r="P145"/>
      <c r="Q145"/>
      <c r="R145"/>
      <c r="S145"/>
      <c r="T145"/>
      <c r="U145"/>
      <c r="V145"/>
      <c r="W145"/>
      <c r="X145"/>
      <c r="Y145"/>
      <c r="Z145"/>
      <c r="AA145"/>
      <c r="AB145"/>
    </row>
    <row r="146" spans="2:28">
      <c r="B146"/>
      <c r="C146"/>
      <c r="D146"/>
      <c r="E146"/>
      <c r="F146"/>
      <c r="G146"/>
      <c r="H146"/>
      <c r="I146"/>
      <c r="J146"/>
      <c r="K146"/>
      <c r="L146"/>
      <c r="M146"/>
      <c r="N146"/>
      <c r="O146"/>
      <c r="P146"/>
      <c r="Q146"/>
      <c r="R146"/>
      <c r="S146"/>
      <c r="T146"/>
      <c r="U146"/>
      <c r="V146"/>
      <c r="W146"/>
      <c r="X146"/>
      <c r="Y146"/>
      <c r="Z146"/>
      <c r="AA146"/>
      <c r="AB146"/>
    </row>
    <row r="147" spans="2:28">
      <c r="B147"/>
      <c r="C147"/>
      <c r="D147"/>
      <c r="E147"/>
      <c r="F147"/>
      <c r="G147"/>
      <c r="H147"/>
      <c r="I147"/>
      <c r="J147"/>
      <c r="K147"/>
      <c r="L147"/>
      <c r="M147"/>
      <c r="N147"/>
      <c r="O147"/>
      <c r="P147"/>
      <c r="Q147"/>
      <c r="R147"/>
      <c r="S147"/>
      <c r="T147"/>
      <c r="U147"/>
      <c r="V147"/>
      <c r="W147"/>
      <c r="X147"/>
      <c r="Y147"/>
      <c r="Z147"/>
      <c r="AA147"/>
      <c r="AB147"/>
    </row>
    <row r="148" spans="2:28">
      <c r="B148"/>
      <c r="C148"/>
      <c r="D148"/>
      <c r="E148"/>
      <c r="F148"/>
      <c r="G148"/>
      <c r="H148"/>
      <c r="I148"/>
      <c r="J148"/>
      <c r="K148"/>
      <c r="L148"/>
      <c r="M148"/>
      <c r="N148"/>
      <c r="O148"/>
      <c r="P148"/>
      <c r="Q148"/>
      <c r="R148"/>
      <c r="S148"/>
      <c r="T148"/>
      <c r="U148"/>
      <c r="V148"/>
      <c r="W148"/>
      <c r="X148"/>
      <c r="Y148"/>
      <c r="Z148"/>
      <c r="AA148"/>
      <c r="AB148"/>
    </row>
    <row r="149" spans="2:28">
      <c r="B149"/>
      <c r="C149"/>
      <c r="D149"/>
      <c r="E149"/>
      <c r="F149"/>
      <c r="G149"/>
      <c r="H149"/>
      <c r="I149"/>
      <c r="J149"/>
      <c r="K149"/>
      <c r="L149"/>
      <c r="M149"/>
      <c r="N149"/>
      <c r="O149"/>
      <c r="P149"/>
      <c r="Q149"/>
      <c r="R149"/>
      <c r="S149"/>
      <c r="T149"/>
      <c r="U149"/>
      <c r="V149"/>
      <c r="W149"/>
      <c r="X149"/>
      <c r="Y149"/>
      <c r="Z149"/>
      <c r="AA149"/>
      <c r="AB149"/>
    </row>
    <row r="150" spans="2:28">
      <c r="B150"/>
      <c r="C150"/>
      <c r="D150"/>
      <c r="E150"/>
      <c r="F150"/>
      <c r="G150"/>
      <c r="H150"/>
      <c r="I150"/>
      <c r="J150"/>
      <c r="K150"/>
      <c r="L150"/>
      <c r="M150"/>
      <c r="N150"/>
      <c r="O150"/>
      <c r="P150"/>
      <c r="Q150"/>
      <c r="R150"/>
      <c r="S150"/>
      <c r="T150"/>
      <c r="U150"/>
      <c r="V150"/>
      <c r="W150"/>
      <c r="X150"/>
      <c r="Y150"/>
      <c r="Z150"/>
      <c r="AA150"/>
      <c r="AB150"/>
    </row>
    <row r="151" spans="2:28">
      <c r="B151"/>
      <c r="C151"/>
      <c r="D151"/>
      <c r="E151"/>
      <c r="F151"/>
      <c r="G151"/>
      <c r="H151"/>
      <c r="I151"/>
      <c r="J151"/>
      <c r="K151"/>
      <c r="L151"/>
      <c r="M151"/>
      <c r="N151"/>
      <c r="O151"/>
      <c r="P151"/>
      <c r="Q151"/>
      <c r="R151"/>
      <c r="S151"/>
      <c r="T151"/>
      <c r="U151"/>
      <c r="V151"/>
      <c r="W151"/>
      <c r="X151"/>
      <c r="Y151"/>
      <c r="Z151"/>
      <c r="AA151"/>
      <c r="AB151"/>
    </row>
    <row r="152" spans="2:28">
      <c r="B152"/>
      <c r="C152"/>
      <c r="D152"/>
      <c r="E152"/>
      <c r="F152"/>
      <c r="G152"/>
      <c r="H152"/>
      <c r="I152"/>
      <c r="J152"/>
      <c r="K152"/>
      <c r="L152"/>
      <c r="M152"/>
      <c r="N152"/>
      <c r="O152"/>
      <c r="P152"/>
      <c r="Q152"/>
      <c r="R152"/>
      <c r="S152"/>
      <c r="T152"/>
      <c r="U152"/>
      <c r="V152"/>
      <c r="W152"/>
      <c r="X152"/>
      <c r="Y152"/>
      <c r="Z152"/>
      <c r="AA152"/>
      <c r="AB152"/>
    </row>
    <row r="153" spans="2:28">
      <c r="B153"/>
      <c r="C153"/>
      <c r="D153"/>
      <c r="E153"/>
      <c r="F153"/>
      <c r="G153"/>
      <c r="H153"/>
      <c r="I153"/>
      <c r="J153"/>
      <c r="K153"/>
      <c r="L153"/>
      <c r="M153"/>
      <c r="N153"/>
      <c r="O153"/>
      <c r="P153"/>
      <c r="Q153"/>
      <c r="R153"/>
      <c r="S153"/>
      <c r="T153"/>
      <c r="U153"/>
      <c r="V153"/>
      <c r="W153"/>
      <c r="X153"/>
      <c r="Y153"/>
      <c r="Z153"/>
      <c r="AA153"/>
      <c r="AB153"/>
    </row>
    <row r="154" spans="2:28">
      <c r="B154"/>
      <c r="C154"/>
      <c r="D154"/>
      <c r="E154"/>
      <c r="F154"/>
      <c r="G154"/>
      <c r="H154"/>
      <c r="I154"/>
      <c r="J154"/>
      <c r="K154"/>
      <c r="L154"/>
      <c r="M154"/>
      <c r="N154"/>
      <c r="O154"/>
      <c r="P154"/>
      <c r="Q154"/>
      <c r="R154"/>
      <c r="S154"/>
      <c r="T154"/>
      <c r="U154"/>
      <c r="V154"/>
      <c r="W154"/>
      <c r="X154"/>
      <c r="Y154"/>
      <c r="Z154"/>
      <c r="AA154"/>
      <c r="AB154"/>
    </row>
    <row r="155" spans="2:28">
      <c r="B155"/>
      <c r="C155"/>
      <c r="D155"/>
      <c r="E155"/>
      <c r="F155"/>
      <c r="G155"/>
      <c r="H155"/>
      <c r="I155"/>
      <c r="J155"/>
      <c r="K155"/>
      <c r="L155"/>
      <c r="M155"/>
      <c r="N155"/>
      <c r="O155"/>
      <c r="P155"/>
      <c r="Q155"/>
      <c r="R155"/>
      <c r="S155"/>
      <c r="T155"/>
      <c r="U155"/>
      <c r="V155"/>
      <c r="W155"/>
      <c r="X155"/>
      <c r="Y155"/>
      <c r="Z155"/>
      <c r="AA155"/>
      <c r="AB155"/>
    </row>
    <row r="156" spans="2:28">
      <c r="B156"/>
      <c r="C156"/>
      <c r="D156"/>
      <c r="E156"/>
      <c r="F156"/>
      <c r="G156"/>
      <c r="H156"/>
      <c r="I156"/>
      <c r="J156"/>
      <c r="K156"/>
      <c r="L156"/>
      <c r="M156"/>
      <c r="N156"/>
      <c r="O156"/>
      <c r="P156"/>
      <c r="Q156"/>
      <c r="R156"/>
      <c r="S156"/>
      <c r="T156"/>
      <c r="U156"/>
      <c r="V156"/>
      <c r="W156"/>
      <c r="X156"/>
      <c r="Y156"/>
      <c r="Z156"/>
      <c r="AA156"/>
      <c r="AB156"/>
    </row>
    <row r="157" spans="2:28">
      <c r="B157"/>
      <c r="C157"/>
      <c r="D157"/>
      <c r="E157"/>
      <c r="F157"/>
      <c r="G157"/>
      <c r="H157"/>
      <c r="I157"/>
      <c r="J157"/>
      <c r="K157"/>
      <c r="L157"/>
      <c r="M157"/>
      <c r="N157"/>
      <c r="O157"/>
      <c r="P157"/>
      <c r="Q157"/>
      <c r="R157"/>
      <c r="S157"/>
      <c r="T157"/>
      <c r="U157"/>
      <c r="V157"/>
      <c r="W157"/>
      <c r="X157"/>
      <c r="Y157"/>
      <c r="Z157"/>
      <c r="AA157"/>
      <c r="AB157"/>
    </row>
    <row r="158" spans="2:28">
      <c r="B158"/>
      <c r="C158"/>
      <c r="D158"/>
      <c r="E158"/>
      <c r="F158"/>
      <c r="G158"/>
      <c r="H158"/>
      <c r="I158"/>
      <c r="J158"/>
      <c r="K158"/>
      <c r="L158"/>
      <c r="M158"/>
      <c r="N158"/>
      <c r="O158"/>
      <c r="P158"/>
      <c r="Q158"/>
      <c r="R158"/>
      <c r="S158"/>
      <c r="T158"/>
      <c r="U158"/>
      <c r="V158"/>
      <c r="W158"/>
      <c r="X158"/>
      <c r="Y158"/>
      <c r="Z158"/>
      <c r="AA158"/>
      <c r="AB158"/>
    </row>
    <row r="159" spans="2:28">
      <c r="B159"/>
      <c r="C159"/>
      <c r="D159"/>
      <c r="E159"/>
      <c r="F159"/>
      <c r="G159"/>
      <c r="H159"/>
      <c r="I159"/>
      <c r="J159"/>
      <c r="K159"/>
      <c r="L159"/>
      <c r="M159"/>
      <c r="N159"/>
      <c r="O159"/>
      <c r="P159"/>
      <c r="Q159"/>
      <c r="R159"/>
      <c r="S159"/>
      <c r="T159"/>
      <c r="U159"/>
      <c r="V159"/>
      <c r="W159"/>
      <c r="X159"/>
      <c r="Y159"/>
      <c r="Z159"/>
      <c r="AA159"/>
      <c r="AB159"/>
    </row>
    <row r="160" spans="2:28">
      <c r="B160"/>
      <c r="C160"/>
      <c r="D160"/>
      <c r="E160"/>
      <c r="F160"/>
      <c r="G160"/>
      <c r="H160"/>
      <c r="I160"/>
      <c r="J160"/>
      <c r="K160"/>
      <c r="L160"/>
      <c r="M160"/>
      <c r="N160"/>
      <c r="O160"/>
      <c r="P160"/>
      <c r="Q160"/>
      <c r="R160"/>
      <c r="S160"/>
      <c r="T160"/>
      <c r="U160"/>
      <c r="V160"/>
      <c r="W160"/>
      <c r="X160"/>
      <c r="Y160"/>
      <c r="Z160"/>
      <c r="AA160"/>
      <c r="AB160"/>
    </row>
    <row r="161" spans="2:28">
      <c r="B161"/>
      <c r="C161"/>
      <c r="D161"/>
      <c r="E161"/>
      <c r="F161"/>
      <c r="G161"/>
      <c r="H161"/>
      <c r="I161"/>
      <c r="J161"/>
      <c r="K161"/>
      <c r="L161"/>
      <c r="M161"/>
      <c r="N161"/>
      <c r="O161"/>
      <c r="P161"/>
      <c r="Q161"/>
      <c r="R161"/>
      <c r="S161"/>
      <c r="T161"/>
      <c r="U161"/>
      <c r="V161"/>
      <c r="W161"/>
      <c r="X161"/>
      <c r="Y161"/>
      <c r="Z161"/>
      <c r="AA161"/>
      <c r="AB161"/>
    </row>
    <row r="162" spans="2:28">
      <c r="B162"/>
      <c r="C162"/>
      <c r="D162"/>
      <c r="E162"/>
      <c r="F162"/>
      <c r="G162"/>
      <c r="H162"/>
      <c r="I162"/>
      <c r="J162"/>
      <c r="K162"/>
      <c r="L162"/>
      <c r="M162"/>
      <c r="N162"/>
      <c r="O162"/>
      <c r="P162"/>
      <c r="Q162"/>
      <c r="R162"/>
      <c r="S162"/>
      <c r="T162"/>
      <c r="U162"/>
      <c r="V162"/>
      <c r="W162"/>
      <c r="X162"/>
      <c r="Y162"/>
      <c r="Z162"/>
      <c r="AA162"/>
      <c r="AB162"/>
    </row>
    <row r="163" spans="2:28">
      <c r="B163"/>
      <c r="C163"/>
      <c r="D163"/>
      <c r="E163"/>
      <c r="F163"/>
      <c r="G163"/>
      <c r="H163"/>
      <c r="I163"/>
      <c r="J163"/>
      <c r="K163"/>
      <c r="L163"/>
      <c r="M163"/>
      <c r="N163"/>
      <c r="O163"/>
      <c r="P163"/>
      <c r="Q163"/>
      <c r="R163"/>
      <c r="S163"/>
      <c r="T163"/>
      <c r="U163"/>
      <c r="V163"/>
      <c r="W163"/>
      <c r="X163"/>
      <c r="Y163"/>
      <c r="Z163"/>
      <c r="AA163"/>
      <c r="AB163"/>
    </row>
    <row r="164" spans="2:28">
      <c r="B164"/>
      <c r="C164"/>
      <c r="D164"/>
      <c r="E164"/>
      <c r="F164"/>
      <c r="G164"/>
      <c r="H164"/>
      <c r="I164"/>
      <c r="J164"/>
      <c r="K164"/>
      <c r="L164"/>
      <c r="M164"/>
      <c r="N164"/>
      <c r="O164"/>
      <c r="P164"/>
      <c r="Q164"/>
      <c r="R164"/>
      <c r="S164"/>
      <c r="T164"/>
      <c r="U164"/>
      <c r="V164"/>
      <c r="W164"/>
      <c r="X164"/>
      <c r="Y164"/>
      <c r="Z164"/>
      <c r="AA164"/>
      <c r="AB164"/>
    </row>
    <row r="165" spans="2:28">
      <c r="B165"/>
      <c r="C165"/>
      <c r="D165"/>
      <c r="E165"/>
      <c r="F165"/>
      <c r="G165"/>
      <c r="H165"/>
      <c r="I165"/>
      <c r="J165"/>
      <c r="K165"/>
      <c r="L165"/>
      <c r="M165"/>
      <c r="N165"/>
      <c r="O165"/>
      <c r="P165"/>
      <c r="Q165"/>
      <c r="R165"/>
      <c r="S165"/>
      <c r="T165"/>
      <c r="U165"/>
      <c r="V165"/>
      <c r="W165"/>
      <c r="X165"/>
      <c r="Y165"/>
      <c r="Z165"/>
      <c r="AA165"/>
      <c r="AB165"/>
    </row>
    <row r="166" spans="2:28">
      <c r="B166"/>
      <c r="C166"/>
      <c r="D166"/>
      <c r="E166"/>
      <c r="F166"/>
      <c r="G166"/>
      <c r="H166"/>
      <c r="I166"/>
      <c r="J166"/>
      <c r="K166"/>
      <c r="L166"/>
      <c r="M166"/>
      <c r="N166"/>
      <c r="O166"/>
      <c r="P166"/>
      <c r="Q166"/>
      <c r="R166"/>
      <c r="S166"/>
      <c r="T166"/>
      <c r="U166"/>
      <c r="V166"/>
      <c r="W166"/>
      <c r="X166"/>
      <c r="Y166"/>
      <c r="Z166"/>
      <c r="AA166"/>
      <c r="AB166"/>
    </row>
    <row r="167" spans="2:28">
      <c r="B167"/>
      <c r="C167"/>
      <c r="D167"/>
      <c r="E167"/>
      <c r="F167"/>
      <c r="G167"/>
      <c r="H167"/>
      <c r="I167"/>
      <c r="J167"/>
      <c r="K167"/>
      <c r="L167"/>
      <c r="M167"/>
      <c r="N167"/>
      <c r="O167"/>
      <c r="P167"/>
      <c r="Q167"/>
      <c r="R167"/>
      <c r="S167"/>
      <c r="T167"/>
      <c r="U167"/>
      <c r="V167"/>
      <c r="W167"/>
      <c r="X167"/>
      <c r="Y167"/>
      <c r="Z167"/>
      <c r="AA167"/>
      <c r="AB167"/>
    </row>
    <row r="168" spans="2:28">
      <c r="B168"/>
      <c r="C168"/>
      <c r="D168"/>
      <c r="E168"/>
      <c r="F168"/>
      <c r="G168"/>
      <c r="H168"/>
      <c r="I168"/>
      <c r="J168"/>
      <c r="K168"/>
      <c r="L168"/>
      <c r="M168"/>
      <c r="N168"/>
      <c r="O168"/>
      <c r="P168"/>
      <c r="Q168"/>
      <c r="R168"/>
      <c r="S168"/>
      <c r="T168"/>
      <c r="U168"/>
      <c r="V168"/>
      <c r="W168"/>
      <c r="X168"/>
      <c r="Y168"/>
      <c r="Z168"/>
      <c r="AA168"/>
      <c r="AB168"/>
    </row>
    <row r="169" spans="2:28">
      <c r="B169"/>
      <c r="C169"/>
      <c r="D169"/>
      <c r="E169"/>
      <c r="F169"/>
      <c r="G169"/>
      <c r="H169"/>
      <c r="I169"/>
      <c r="J169"/>
      <c r="K169"/>
      <c r="L169"/>
      <c r="M169"/>
      <c r="N169"/>
      <c r="O169"/>
      <c r="P169"/>
      <c r="Q169"/>
      <c r="R169"/>
      <c r="S169"/>
      <c r="T169"/>
      <c r="U169"/>
      <c r="V169"/>
      <c r="W169"/>
      <c r="X169"/>
      <c r="Y169"/>
      <c r="Z169"/>
      <c r="AA169"/>
      <c r="AB169"/>
    </row>
    <row r="170" spans="2:28">
      <c r="B170"/>
      <c r="C170"/>
      <c r="D170"/>
      <c r="E170"/>
      <c r="F170"/>
      <c r="G170"/>
      <c r="H170"/>
      <c r="I170"/>
      <c r="J170"/>
      <c r="K170"/>
      <c r="L170"/>
      <c r="M170"/>
      <c r="N170"/>
      <c r="O170"/>
      <c r="P170"/>
      <c r="Q170"/>
      <c r="R170"/>
      <c r="S170"/>
      <c r="T170"/>
      <c r="U170"/>
      <c r="V170"/>
      <c r="W170"/>
      <c r="X170"/>
      <c r="Y170"/>
      <c r="Z170"/>
      <c r="AA170"/>
      <c r="AB170"/>
    </row>
    <row r="171" spans="2:28">
      <c r="B171"/>
      <c r="C171"/>
      <c r="D171"/>
      <c r="E171"/>
      <c r="F171"/>
      <c r="G171"/>
      <c r="H171"/>
      <c r="I171"/>
      <c r="J171"/>
      <c r="K171"/>
      <c r="L171"/>
      <c r="M171"/>
      <c r="N171"/>
      <c r="O171"/>
      <c r="P171"/>
      <c r="Q171"/>
      <c r="R171"/>
      <c r="S171"/>
      <c r="T171"/>
      <c r="U171"/>
      <c r="V171"/>
      <c r="W171"/>
      <c r="X171"/>
      <c r="Y171"/>
      <c r="Z171"/>
      <c r="AA171"/>
      <c r="AB171"/>
    </row>
    <row r="172" spans="2:28">
      <c r="B172"/>
      <c r="C172"/>
      <c r="D172"/>
      <c r="E172"/>
      <c r="F172"/>
      <c r="G172"/>
      <c r="H172"/>
      <c r="I172"/>
      <c r="J172"/>
      <c r="K172"/>
      <c r="L172"/>
      <c r="M172"/>
      <c r="N172"/>
      <c r="O172"/>
      <c r="P172"/>
      <c r="Q172"/>
      <c r="R172"/>
      <c r="S172"/>
      <c r="T172"/>
      <c r="U172"/>
      <c r="V172"/>
      <c r="W172"/>
      <c r="X172"/>
      <c r="Y172"/>
      <c r="Z172"/>
      <c r="AA172"/>
      <c r="AB172"/>
    </row>
    <row r="173" spans="2:28">
      <c r="B173"/>
      <c r="C173"/>
      <c r="D173"/>
      <c r="E173"/>
      <c r="F173"/>
      <c r="G173"/>
      <c r="H173"/>
      <c r="I173"/>
      <c r="J173"/>
      <c r="K173"/>
      <c r="L173"/>
      <c r="M173"/>
      <c r="N173"/>
      <c r="O173"/>
      <c r="P173"/>
      <c r="Q173"/>
      <c r="R173"/>
      <c r="S173"/>
      <c r="T173"/>
      <c r="U173"/>
      <c r="V173"/>
      <c r="W173"/>
      <c r="X173"/>
      <c r="Y173"/>
      <c r="Z173"/>
      <c r="AA173"/>
      <c r="AB173"/>
    </row>
    <row r="174" spans="2:28">
      <c r="B174"/>
      <c r="C174"/>
      <c r="D174"/>
      <c r="E174"/>
      <c r="F174"/>
      <c r="G174"/>
      <c r="H174"/>
      <c r="I174"/>
      <c r="J174"/>
      <c r="K174"/>
      <c r="L174"/>
      <c r="M174"/>
      <c r="N174"/>
      <c r="O174"/>
      <c r="P174"/>
      <c r="Q174"/>
      <c r="R174"/>
      <c r="S174"/>
      <c r="T174"/>
      <c r="U174"/>
      <c r="V174"/>
      <c r="W174"/>
      <c r="X174"/>
      <c r="Y174"/>
      <c r="Z174"/>
      <c r="AA174"/>
      <c r="AB174"/>
    </row>
    <row r="175" spans="2:28">
      <c r="B175"/>
      <c r="C175"/>
      <c r="D175"/>
      <c r="E175"/>
      <c r="F175"/>
      <c r="G175"/>
      <c r="H175"/>
      <c r="I175"/>
      <c r="J175"/>
      <c r="K175"/>
      <c r="L175"/>
      <c r="M175"/>
      <c r="N175"/>
      <c r="O175"/>
      <c r="P175"/>
      <c r="Q175"/>
      <c r="R175"/>
      <c r="S175"/>
      <c r="T175"/>
      <c r="U175"/>
      <c r="V175"/>
      <c r="W175"/>
      <c r="X175"/>
      <c r="Y175"/>
      <c r="Z175"/>
      <c r="AA175"/>
      <c r="AB175"/>
    </row>
    <row r="176" spans="2:28">
      <c r="B176"/>
      <c r="C176"/>
      <c r="D176"/>
      <c r="E176"/>
      <c r="F176"/>
      <c r="G176"/>
      <c r="H176"/>
      <c r="I176"/>
      <c r="J176"/>
      <c r="K176"/>
      <c r="L176"/>
      <c r="M176"/>
      <c r="N176"/>
      <c r="O176"/>
      <c r="P176"/>
      <c r="Q176"/>
      <c r="R176"/>
      <c r="S176"/>
      <c r="T176"/>
      <c r="U176"/>
      <c r="V176"/>
      <c r="W176"/>
      <c r="X176"/>
      <c r="Y176"/>
      <c r="Z176"/>
      <c r="AA176"/>
      <c r="AB176"/>
    </row>
    <row r="177" spans="2:28">
      <c r="B177"/>
      <c r="C177"/>
      <c r="D177"/>
      <c r="E177"/>
      <c r="F177"/>
      <c r="G177"/>
      <c r="H177"/>
      <c r="I177"/>
      <c r="J177"/>
      <c r="K177"/>
      <c r="L177"/>
      <c r="M177"/>
      <c r="N177"/>
      <c r="O177"/>
      <c r="P177"/>
      <c r="Q177"/>
      <c r="R177"/>
      <c r="S177"/>
      <c r="T177"/>
      <c r="U177"/>
      <c r="V177"/>
      <c r="W177"/>
      <c r="X177"/>
      <c r="Y177"/>
      <c r="Z177"/>
      <c r="AA177"/>
      <c r="AB177"/>
    </row>
  </sheetData>
  <phoneticPr fontId="0" type="noConversion"/>
  <pageMargins left="0.75" right="0.75" top="1" bottom="1" header="0.4921259845" footer="0.4921259845"/>
  <pageSetup paperSize="9" orientation="portrait" horizontalDpi="4294967292" verticalDpi="4294967292"/>
  <drawing r:id="rId1"/>
  <legacyDrawing r:id="rId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B177"/>
  <sheetViews>
    <sheetView tabSelected="1" topLeftCell="G5" workbookViewId="0">
      <selection activeCell="L42" sqref="L42:O47"/>
    </sheetView>
  </sheetViews>
  <sheetFormatPr baseColWidth="10" defaultColWidth="11.5" defaultRowHeight="12" x14ac:dyDescent="0"/>
  <cols>
    <col min="1" max="1" width="11.5" style="6" customWidth="1"/>
    <col min="2" max="3" width="11.5" style="7" customWidth="1"/>
    <col min="4" max="4" width="12.33203125" style="7" customWidth="1"/>
    <col min="5" max="16" width="11.5" style="7" customWidth="1"/>
    <col min="17" max="17" width="12.1640625" style="7" customWidth="1"/>
    <col min="18" max="18" width="11.5" style="7"/>
    <col min="19" max="19" width="13.6640625" style="7" bestFit="1" customWidth="1"/>
    <col min="20" max="16384" width="11.5" style="7"/>
  </cols>
  <sheetData>
    <row r="1" spans="1:21">
      <c r="C1" s="7" t="s">
        <v>28</v>
      </c>
      <c r="K1" s="7" t="s">
        <v>26</v>
      </c>
      <c r="R1" s="7" t="s">
        <v>27</v>
      </c>
    </row>
    <row r="2" spans="1:21">
      <c r="B2" s="7" t="s">
        <v>0</v>
      </c>
      <c r="C2" s="8" t="s">
        <v>19</v>
      </c>
      <c r="D2" s="8" t="s">
        <v>19</v>
      </c>
      <c r="E2" s="8" t="s">
        <v>20</v>
      </c>
      <c r="F2" s="8" t="s">
        <v>20</v>
      </c>
      <c r="G2" s="1"/>
      <c r="H2" s="1"/>
      <c r="J2" s="7" t="s">
        <v>0</v>
      </c>
      <c r="K2" s="8" t="s">
        <v>1</v>
      </c>
      <c r="L2" s="8" t="s">
        <v>1</v>
      </c>
      <c r="M2" s="8" t="s">
        <v>21</v>
      </c>
      <c r="N2" s="8" t="s">
        <v>21</v>
      </c>
      <c r="O2" s="2"/>
      <c r="P2" s="2"/>
      <c r="Q2" s="7" t="s">
        <v>0</v>
      </c>
      <c r="R2" s="8" t="s">
        <v>2</v>
      </c>
      <c r="S2" s="8" t="s">
        <v>2</v>
      </c>
      <c r="T2" s="8" t="s">
        <v>22</v>
      </c>
      <c r="U2" s="8" t="s">
        <v>22</v>
      </c>
    </row>
    <row r="3" spans="1:21">
      <c r="B3" s="7" t="s">
        <v>5</v>
      </c>
      <c r="C3" s="8" t="s">
        <v>3</v>
      </c>
      <c r="D3" s="8" t="s">
        <v>4</v>
      </c>
      <c r="E3" s="8" t="s">
        <v>3</v>
      </c>
      <c r="F3" s="8" t="s">
        <v>4</v>
      </c>
      <c r="G3" s="9"/>
      <c r="H3" s="9"/>
      <c r="J3" s="7" t="s">
        <v>5</v>
      </c>
      <c r="K3" s="8" t="s">
        <v>3</v>
      </c>
      <c r="L3" s="8" t="s">
        <v>4</v>
      </c>
      <c r="M3" s="8" t="s">
        <v>3</v>
      </c>
      <c r="N3" s="8" t="s">
        <v>4</v>
      </c>
      <c r="O3" s="10"/>
      <c r="P3" s="10"/>
      <c r="Q3" s="7" t="s">
        <v>5</v>
      </c>
      <c r="R3" s="8" t="s">
        <v>3</v>
      </c>
      <c r="S3" s="8" t="s">
        <v>4</v>
      </c>
      <c r="T3" s="8" t="s">
        <v>3</v>
      </c>
      <c r="U3" s="8" t="s">
        <v>4</v>
      </c>
    </row>
    <row r="4" spans="1:21">
      <c r="A4" s="6" t="s">
        <v>29</v>
      </c>
      <c r="B4"/>
      <c r="C4"/>
      <c r="D4"/>
      <c r="E4"/>
      <c r="F4" s="20"/>
      <c r="G4" s="11"/>
      <c r="H4" s="11"/>
      <c r="J4" s="19"/>
      <c r="K4"/>
      <c r="L4"/>
      <c r="M4" s="20"/>
      <c r="N4" s="20"/>
      <c r="Q4" s="19"/>
      <c r="R4"/>
      <c r="S4"/>
      <c r="T4" s="20"/>
      <c r="U4" s="20"/>
    </row>
    <row r="5" spans="1:21" ht="15">
      <c r="B5">
        <v>-16</v>
      </c>
      <c r="C5">
        <v>92.3827</v>
      </c>
      <c r="D5">
        <v>2.41917E-2</v>
      </c>
      <c r="E5">
        <v>92.385000000000005</v>
      </c>
      <c r="F5" s="31">
        <v>9.3433400000000003E-3</v>
      </c>
      <c r="G5" s="3"/>
      <c r="H5" s="3"/>
      <c r="I5" s="3"/>
      <c r="J5" s="19">
        <f t="shared" ref="J5:J15" si="0">B5</f>
        <v>-16</v>
      </c>
      <c r="K5">
        <v>92.371899999999997</v>
      </c>
      <c r="L5">
        <v>1.13483E-2</v>
      </c>
      <c r="M5" s="20">
        <v>92.385000000000005</v>
      </c>
      <c r="N5" s="20">
        <f t="shared" ref="N5:N15" si="1">F5</f>
        <v>9.3433400000000003E-3</v>
      </c>
      <c r="O5" s="3"/>
      <c r="P5" s="3"/>
      <c r="Q5" s="19">
        <f t="shared" ref="Q5:Q15" si="2">B5</f>
        <v>-16</v>
      </c>
      <c r="R5">
        <v>92.403700000000001</v>
      </c>
      <c r="S5">
        <v>9.1547499999999997E-3</v>
      </c>
      <c r="T5" s="20">
        <f>M5</f>
        <v>92.385000000000005</v>
      </c>
      <c r="U5" s="20">
        <f t="shared" ref="U5:U15" si="3">F5</f>
        <v>9.3433400000000003E-3</v>
      </c>
    </row>
    <row r="6" spans="1:21" ht="15">
      <c r="B6">
        <v>-12</v>
      </c>
      <c r="C6">
        <v>92.328599999999994</v>
      </c>
      <c r="D6">
        <v>2.4309399999999998E-2</v>
      </c>
      <c r="E6">
        <v>92.385000000000005</v>
      </c>
      <c r="F6" s="31">
        <v>8.4079800000000007E-3</v>
      </c>
      <c r="G6"/>
      <c r="I6"/>
      <c r="J6" s="19">
        <f t="shared" si="0"/>
        <v>-12</v>
      </c>
      <c r="K6">
        <v>92.355199999999996</v>
      </c>
      <c r="L6">
        <v>1.1179100000000001E-2</v>
      </c>
      <c r="M6" s="20">
        <v>92.385000000000005</v>
      </c>
      <c r="N6" s="20">
        <f t="shared" si="1"/>
        <v>8.4079800000000007E-3</v>
      </c>
      <c r="O6" s="3"/>
      <c r="P6"/>
      <c r="Q6" s="19">
        <f t="shared" si="2"/>
        <v>-12</v>
      </c>
      <c r="R6">
        <v>92.472999999999999</v>
      </c>
      <c r="S6">
        <v>9.4561799999999998E-3</v>
      </c>
      <c r="T6" s="20">
        <f t="shared" ref="T6:T15" si="4">M6</f>
        <v>92.385000000000005</v>
      </c>
      <c r="U6" s="20">
        <f t="shared" si="3"/>
        <v>8.4079800000000007E-3</v>
      </c>
    </row>
    <row r="7" spans="1:21" ht="15">
      <c r="B7">
        <v>-9</v>
      </c>
      <c r="C7">
        <v>92.034899999999993</v>
      </c>
      <c r="D7">
        <v>2.7796299999999999E-2</v>
      </c>
      <c r="E7">
        <v>92.384999999999962</v>
      </c>
      <c r="F7" s="31">
        <v>8.2257700000000003E-3</v>
      </c>
      <c r="G7"/>
      <c r="I7"/>
      <c r="J7" s="19">
        <f t="shared" si="0"/>
        <v>-9</v>
      </c>
      <c r="K7">
        <v>92.4131</v>
      </c>
      <c r="L7">
        <v>1.21785E-2</v>
      </c>
      <c r="M7" s="20">
        <v>92.384999999664302</v>
      </c>
      <c r="N7" s="20">
        <f t="shared" si="1"/>
        <v>8.2257700000000003E-3</v>
      </c>
      <c r="O7" s="11"/>
      <c r="P7"/>
      <c r="Q7" s="19">
        <f t="shared" si="2"/>
        <v>-9</v>
      </c>
      <c r="R7">
        <v>92.399500000000003</v>
      </c>
      <c r="S7">
        <v>1.04092E-2</v>
      </c>
      <c r="T7" s="20">
        <f t="shared" si="4"/>
        <v>92.384999999664302</v>
      </c>
      <c r="U7" s="20">
        <f t="shared" si="3"/>
        <v>8.2257700000000003E-3</v>
      </c>
    </row>
    <row r="8" spans="1:21" ht="15">
      <c r="B8">
        <v>-6</v>
      </c>
      <c r="C8">
        <v>92.208399999999997</v>
      </c>
      <c r="D8">
        <v>3.3633900000000001E-2</v>
      </c>
      <c r="E8">
        <v>92.383029403733403</v>
      </c>
      <c r="F8" s="31">
        <v>9.6422299999999999E-3</v>
      </c>
      <c r="G8"/>
      <c r="I8"/>
      <c r="J8" s="19">
        <f t="shared" si="0"/>
        <v>-6</v>
      </c>
      <c r="K8">
        <v>92.4084</v>
      </c>
      <c r="L8">
        <v>1.8434200000000001E-2</v>
      </c>
      <c r="M8" s="20">
        <v>92.358194462036593</v>
      </c>
      <c r="N8" s="20">
        <f t="shared" si="1"/>
        <v>9.6422299999999999E-3</v>
      </c>
      <c r="P8"/>
      <c r="Q8" s="19">
        <f t="shared" si="2"/>
        <v>-6</v>
      </c>
      <c r="R8">
        <v>92.268100000000004</v>
      </c>
      <c r="S8">
        <v>1.49672E-2</v>
      </c>
      <c r="T8" s="20">
        <f t="shared" si="4"/>
        <v>92.358194462036593</v>
      </c>
      <c r="U8" s="20">
        <f t="shared" si="3"/>
        <v>9.6422299999999999E-3</v>
      </c>
    </row>
    <row r="9" spans="1:21" ht="15">
      <c r="B9">
        <v>-3</v>
      </c>
      <c r="C9">
        <v>92.432000000000002</v>
      </c>
      <c r="D9">
        <v>4.97364E-2</v>
      </c>
      <c r="E9">
        <v>92.250009266329585</v>
      </c>
      <c r="F9" s="31">
        <v>1.53563E-2</v>
      </c>
      <c r="G9"/>
      <c r="H9"/>
      <c r="I9"/>
      <c r="J9" s="19">
        <f t="shared" si="0"/>
        <v>-3</v>
      </c>
      <c r="K9">
        <v>92.303600000000003</v>
      </c>
      <c r="L9">
        <v>1.9082600000000002E-2</v>
      </c>
      <c r="M9" s="20">
        <v>92.24968476841866</v>
      </c>
      <c r="N9" s="20">
        <f t="shared" si="1"/>
        <v>1.53563E-2</v>
      </c>
      <c r="O9"/>
      <c r="P9"/>
      <c r="Q9" s="19">
        <f t="shared" si="2"/>
        <v>-3</v>
      </c>
      <c r="R9">
        <v>92.212299999999999</v>
      </c>
      <c r="S9">
        <v>1.62793E-2</v>
      </c>
      <c r="T9" s="20">
        <f t="shared" si="4"/>
        <v>92.24968476841866</v>
      </c>
      <c r="U9" s="20">
        <f t="shared" si="3"/>
        <v>1.53563E-2</v>
      </c>
    </row>
    <row r="10" spans="1:21" ht="15">
      <c r="B10">
        <v>0</v>
      </c>
      <c r="C10">
        <v>92.456400000000002</v>
      </c>
      <c r="D10">
        <v>5.3458699999999998E-2</v>
      </c>
      <c r="E10">
        <v>92.2496825341169</v>
      </c>
      <c r="F10" s="31">
        <v>1.5717200000000001E-2</v>
      </c>
      <c r="G10"/>
      <c r="H10"/>
      <c r="I10"/>
      <c r="J10" s="19">
        <f t="shared" si="0"/>
        <v>0</v>
      </c>
      <c r="K10">
        <v>92.327600000000004</v>
      </c>
      <c r="L10">
        <v>1.8700399999999999E-2</v>
      </c>
      <c r="M10" s="20">
        <v>92.2496825341169</v>
      </c>
      <c r="N10" s="20">
        <f t="shared" si="1"/>
        <v>1.5717200000000001E-2</v>
      </c>
      <c r="O10"/>
      <c r="P10"/>
      <c r="Q10" s="19">
        <f t="shared" si="2"/>
        <v>0</v>
      </c>
      <c r="R10">
        <v>92.186400000000006</v>
      </c>
      <c r="S10">
        <v>1.9437099999999999E-2</v>
      </c>
      <c r="T10" s="20">
        <f t="shared" si="4"/>
        <v>92.2496825341169</v>
      </c>
      <c r="U10" s="20">
        <f t="shared" si="3"/>
        <v>1.5717200000000001E-2</v>
      </c>
    </row>
    <row r="11" spans="1:21" ht="15">
      <c r="B11">
        <v>3</v>
      </c>
      <c r="C11">
        <v>92.432500000000005</v>
      </c>
      <c r="D11">
        <v>4.8661900000000001E-2</v>
      </c>
      <c r="E11">
        <v>92.249691628793443</v>
      </c>
      <c r="F11" s="31">
        <v>1.55973E-2</v>
      </c>
      <c r="G11"/>
      <c r="H11"/>
      <c r="I11"/>
      <c r="J11" s="19">
        <f t="shared" si="0"/>
        <v>3</v>
      </c>
      <c r="K11">
        <v>92.3001</v>
      </c>
      <c r="L11">
        <v>1.6155800000000001E-2</v>
      </c>
      <c r="M11" s="20">
        <v>92.250559350012011</v>
      </c>
      <c r="N11" s="20">
        <f t="shared" si="1"/>
        <v>1.55973E-2</v>
      </c>
      <c r="O11"/>
      <c r="P11"/>
      <c r="Q11" s="19">
        <f t="shared" si="2"/>
        <v>3</v>
      </c>
      <c r="R11">
        <v>92.234099999999998</v>
      </c>
      <c r="S11">
        <v>1.7019200000000002E-2</v>
      </c>
      <c r="T11" s="20">
        <f t="shared" si="4"/>
        <v>92.250559350012011</v>
      </c>
      <c r="U11" s="20">
        <f t="shared" si="3"/>
        <v>1.55973E-2</v>
      </c>
    </row>
    <row r="12" spans="1:21" ht="15">
      <c r="B12">
        <v>6</v>
      </c>
      <c r="C12">
        <v>92.096100000000007</v>
      </c>
      <c r="D12">
        <v>3.0751899999999999E-2</v>
      </c>
      <c r="E12">
        <v>92.368945145418905</v>
      </c>
      <c r="F12" s="31">
        <v>1.2282E-2</v>
      </c>
      <c r="G12"/>
      <c r="H12"/>
      <c r="I12"/>
      <c r="J12" s="19">
        <f t="shared" si="0"/>
        <v>6</v>
      </c>
      <c r="K12">
        <v>92.428100000000001</v>
      </c>
      <c r="L12">
        <v>1.4264600000000001E-2</v>
      </c>
      <c r="M12" s="20">
        <v>92.384194908439397</v>
      </c>
      <c r="N12" s="20">
        <f t="shared" si="1"/>
        <v>1.2282E-2</v>
      </c>
      <c r="O12"/>
      <c r="P12"/>
      <c r="Q12" s="19">
        <f t="shared" si="2"/>
        <v>6</v>
      </c>
      <c r="R12">
        <v>92.316400000000002</v>
      </c>
      <c r="S12">
        <v>1.3532600000000001E-2</v>
      </c>
      <c r="T12" s="20">
        <f t="shared" si="4"/>
        <v>92.384194908439397</v>
      </c>
      <c r="U12" s="20">
        <f t="shared" si="3"/>
        <v>1.2282E-2</v>
      </c>
    </row>
    <row r="13" spans="1:21" ht="15">
      <c r="B13">
        <v>9</v>
      </c>
      <c r="C13">
        <v>92.120800000000003</v>
      </c>
      <c r="D13">
        <v>2.7648900000000001E-2</v>
      </c>
      <c r="E13">
        <v>92.384999999957117</v>
      </c>
      <c r="F13" s="31">
        <v>8.7764000000000002E-3</v>
      </c>
      <c r="G13"/>
      <c r="H13"/>
      <c r="I13"/>
      <c r="J13" s="19">
        <f t="shared" si="0"/>
        <v>9</v>
      </c>
      <c r="K13">
        <v>92.398300000000006</v>
      </c>
      <c r="L13">
        <v>1.1161000000000001E-2</v>
      </c>
      <c r="M13" s="20">
        <v>92.385000000000005</v>
      </c>
      <c r="N13" s="20">
        <f t="shared" si="1"/>
        <v>8.7764000000000002E-3</v>
      </c>
      <c r="O13"/>
      <c r="P13"/>
      <c r="Q13" s="19">
        <f t="shared" si="2"/>
        <v>9</v>
      </c>
      <c r="R13">
        <v>92.452100000000002</v>
      </c>
      <c r="S13">
        <v>8.9005899999999999E-3</v>
      </c>
      <c r="T13" s="20">
        <f t="shared" si="4"/>
        <v>92.385000000000005</v>
      </c>
      <c r="U13" s="20">
        <f t="shared" si="3"/>
        <v>8.7764000000000002E-3</v>
      </c>
    </row>
    <row r="14" spans="1:21" ht="15">
      <c r="B14">
        <v>12</v>
      </c>
      <c r="C14">
        <v>92.352699999999999</v>
      </c>
      <c r="D14">
        <v>2.01929E-2</v>
      </c>
      <c r="E14">
        <v>92.385000000000005</v>
      </c>
      <c r="F14" s="31">
        <v>9.3106500000000002E-3</v>
      </c>
      <c r="H14"/>
      <c r="I14"/>
      <c r="J14" s="19">
        <f t="shared" si="0"/>
        <v>12</v>
      </c>
      <c r="K14">
        <v>92.353200000000001</v>
      </c>
      <c r="L14">
        <v>1.1092599999999999E-2</v>
      </c>
      <c r="M14" s="20">
        <v>92.385000000000005</v>
      </c>
      <c r="N14" s="20">
        <f t="shared" si="1"/>
        <v>9.3106500000000002E-3</v>
      </c>
      <c r="O14"/>
      <c r="P14"/>
      <c r="Q14" s="19">
        <f t="shared" si="2"/>
        <v>12</v>
      </c>
      <c r="R14">
        <v>92.451300000000003</v>
      </c>
      <c r="S14">
        <v>8.8999300000000003E-3</v>
      </c>
      <c r="T14" s="20">
        <f t="shared" si="4"/>
        <v>92.385000000000005</v>
      </c>
      <c r="U14" s="20">
        <f t="shared" si="3"/>
        <v>9.3106500000000002E-3</v>
      </c>
    </row>
    <row r="15" spans="1:21" ht="15">
      <c r="B15">
        <v>16</v>
      </c>
      <c r="C15">
        <v>92.392300000000006</v>
      </c>
      <c r="D15">
        <v>2.34959E-2</v>
      </c>
      <c r="E15">
        <v>92.385000000000005</v>
      </c>
      <c r="F15" s="31">
        <v>8.4541800000000004E-3</v>
      </c>
      <c r="H15"/>
      <c r="I15"/>
      <c r="J15" s="19">
        <f t="shared" si="0"/>
        <v>16</v>
      </c>
      <c r="K15">
        <v>92.365899999999996</v>
      </c>
      <c r="L15">
        <v>1.08789E-2</v>
      </c>
      <c r="M15" s="20">
        <v>92.385000000000005</v>
      </c>
      <c r="N15" s="20">
        <f t="shared" si="1"/>
        <v>8.4541800000000004E-3</v>
      </c>
      <c r="O15"/>
      <c r="P15"/>
      <c r="Q15" s="19">
        <f t="shared" si="2"/>
        <v>16</v>
      </c>
      <c r="R15">
        <v>92.401200000000003</v>
      </c>
      <c r="S15">
        <v>9.0442400000000003E-3</v>
      </c>
      <c r="T15" s="20">
        <f t="shared" si="4"/>
        <v>92.385000000000005</v>
      </c>
      <c r="U15" s="20">
        <f t="shared" si="3"/>
        <v>8.4541800000000004E-3</v>
      </c>
    </row>
    <row r="16" spans="1:21" ht="15">
      <c r="B16"/>
      <c r="C16"/>
      <c r="D16"/>
      <c r="E16"/>
      <c r="F16" s="31"/>
      <c r="H16"/>
      <c r="I16"/>
      <c r="J16" s="19"/>
      <c r="K16"/>
      <c r="L16"/>
      <c r="M16" s="20"/>
      <c r="N16" s="20"/>
      <c r="O16"/>
      <c r="P16"/>
      <c r="Q16" s="19"/>
      <c r="R16"/>
      <c r="S16"/>
      <c r="T16" s="20"/>
      <c r="U16" s="20"/>
    </row>
    <row r="17" spans="2:26" ht="15">
      <c r="B17"/>
      <c r="C17"/>
      <c r="D17"/>
      <c r="E17"/>
      <c r="F17" s="31"/>
      <c r="H17"/>
      <c r="I17"/>
      <c r="J17"/>
      <c r="K17"/>
      <c r="L17"/>
      <c r="M17"/>
      <c r="N17"/>
      <c r="O17"/>
      <c r="P17"/>
      <c r="Q17"/>
      <c r="R17"/>
      <c r="S17"/>
      <c r="T17"/>
      <c r="U17"/>
    </row>
    <row r="18" spans="2:26">
      <c r="B18"/>
      <c r="C18"/>
      <c r="D18"/>
      <c r="E18"/>
      <c r="F18"/>
      <c r="H18"/>
      <c r="I18"/>
      <c r="J18"/>
      <c r="K18"/>
      <c r="L18"/>
      <c r="M18"/>
      <c r="N18"/>
      <c r="O18"/>
      <c r="P18"/>
      <c r="Q18"/>
      <c r="R18"/>
      <c r="S18"/>
      <c r="T18"/>
      <c r="U18"/>
    </row>
    <row r="19" spans="2:26">
      <c r="B19"/>
      <c r="C19"/>
      <c r="D19"/>
      <c r="E19"/>
      <c r="F19"/>
      <c r="H19"/>
      <c r="I19"/>
      <c r="J19"/>
      <c r="K19"/>
      <c r="L19"/>
      <c r="M19"/>
      <c r="N19"/>
      <c r="O19"/>
      <c r="P19"/>
      <c r="Q19"/>
      <c r="R19"/>
      <c r="S19"/>
      <c r="T19"/>
      <c r="U19"/>
    </row>
    <row r="20" spans="2:26">
      <c r="B20"/>
      <c r="C20"/>
      <c r="D20"/>
      <c r="E20"/>
      <c r="F20"/>
      <c r="H20"/>
      <c r="I20"/>
      <c r="J20"/>
      <c r="K20"/>
      <c r="L20"/>
      <c r="M20"/>
      <c r="N20"/>
      <c r="T20"/>
      <c r="U20"/>
    </row>
    <row r="21" spans="2:26">
      <c r="B21"/>
      <c r="C21"/>
      <c r="D21"/>
      <c r="E21"/>
      <c r="F21"/>
      <c r="H21"/>
      <c r="I21"/>
      <c r="J21"/>
      <c r="K21"/>
      <c r="L21"/>
      <c r="M21"/>
      <c r="N21"/>
      <c r="T21"/>
      <c r="U21"/>
    </row>
    <row r="22" spans="2:26">
      <c r="B22"/>
      <c r="C22"/>
      <c r="D22"/>
      <c r="E22"/>
      <c r="F22"/>
      <c r="H22"/>
      <c r="I22"/>
      <c r="J22"/>
      <c r="K22"/>
      <c r="L22"/>
      <c r="M22"/>
      <c r="N22"/>
      <c r="T22"/>
      <c r="U22"/>
    </row>
    <row r="23" spans="2:26">
      <c r="D23"/>
      <c r="E23"/>
      <c r="F23" s="12"/>
      <c r="H23"/>
      <c r="I23"/>
      <c r="J23"/>
      <c r="K23"/>
      <c r="L23"/>
      <c r="M23" s="13"/>
      <c r="N23" s="12"/>
      <c r="T23" s="13"/>
      <c r="U23" s="12"/>
    </row>
    <row r="24" spans="2:26">
      <c r="D24"/>
      <c r="E24"/>
      <c r="H24"/>
      <c r="I24"/>
      <c r="J24"/>
      <c r="K24"/>
      <c r="L24"/>
    </row>
    <row r="25" spans="2:26"/>
    <row r="27" spans="2:26" ht="23">
      <c r="F27" s="4" t="s">
        <v>6</v>
      </c>
      <c r="N27" s="4" t="s">
        <v>7</v>
      </c>
      <c r="O27" s="4"/>
      <c r="P27" s="4"/>
      <c r="R27" s="21" t="s">
        <v>8</v>
      </c>
      <c r="W27" s="4" t="s">
        <v>9</v>
      </c>
    </row>
    <row r="29" spans="2:26">
      <c r="C29" s="7" t="s">
        <v>28</v>
      </c>
      <c r="D29" s="7" t="s">
        <v>28</v>
      </c>
      <c r="F29" s="22" t="s">
        <v>31</v>
      </c>
      <c r="G29" s="22" t="s">
        <v>31</v>
      </c>
      <c r="H29" s="10"/>
      <c r="I29" s="22" t="s">
        <v>10</v>
      </c>
      <c r="J29" s="22" t="s">
        <v>10</v>
      </c>
      <c r="K29" s="5"/>
      <c r="M29" s="7" t="s">
        <v>28</v>
      </c>
      <c r="N29" s="22" t="s">
        <v>31</v>
      </c>
      <c r="O29" s="22" t="s">
        <v>10</v>
      </c>
      <c r="Q29" s="7" t="s">
        <v>28</v>
      </c>
      <c r="R29" s="22" t="s">
        <v>31</v>
      </c>
      <c r="S29" s="22" t="s">
        <v>10</v>
      </c>
      <c r="U29" s="7" t="s">
        <v>28</v>
      </c>
      <c r="V29" s="22" t="s">
        <v>31</v>
      </c>
      <c r="W29" s="22" t="s">
        <v>10</v>
      </c>
      <c r="X29" s="7" t="s">
        <v>28</v>
      </c>
      <c r="Y29" s="22" t="s">
        <v>31</v>
      </c>
      <c r="Z29" s="22" t="s">
        <v>10</v>
      </c>
    </row>
    <row r="30" spans="2:26">
      <c r="C30" s="14" t="s">
        <v>6</v>
      </c>
      <c r="D30" s="14" t="s">
        <v>11</v>
      </c>
      <c r="F30" s="14" t="s">
        <v>6</v>
      </c>
      <c r="G30" s="14" t="s">
        <v>11</v>
      </c>
      <c r="H30" s="10"/>
      <c r="I30" s="14" t="s">
        <v>6</v>
      </c>
      <c r="J30" s="14" t="s">
        <v>11</v>
      </c>
      <c r="M30" s="15" t="s">
        <v>7</v>
      </c>
      <c r="N30" s="15" t="s">
        <v>7</v>
      </c>
      <c r="O30" s="15" t="s">
        <v>7</v>
      </c>
      <c r="Q30" s="15" t="s">
        <v>12</v>
      </c>
      <c r="R30" s="15" t="s">
        <v>12</v>
      </c>
      <c r="S30" s="15" t="s">
        <v>12</v>
      </c>
      <c r="U30" s="7" t="s">
        <v>13</v>
      </c>
      <c r="V30" s="7" t="s">
        <v>14</v>
      </c>
      <c r="W30" s="7" t="s">
        <v>15</v>
      </c>
      <c r="X30" s="7" t="s">
        <v>16</v>
      </c>
      <c r="Y30" s="7" t="s">
        <v>17</v>
      </c>
      <c r="Z30" s="7" t="s">
        <v>18</v>
      </c>
    </row>
    <row r="32" spans="2:26"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T32" s="16"/>
      <c r="U32" s="17"/>
      <c r="V32" s="16"/>
      <c r="W32" s="17"/>
      <c r="X32" s="16"/>
      <c r="Y32" s="17"/>
    </row>
    <row r="33" spans="2:26"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T33" s="16"/>
      <c r="U33" s="17"/>
      <c r="V33" s="16"/>
      <c r="W33" s="17"/>
      <c r="X33" s="16"/>
      <c r="Y33" s="17"/>
    </row>
    <row r="34" spans="2:26">
      <c r="C34" s="14" t="s">
        <v>23</v>
      </c>
      <c r="D34" s="6"/>
      <c r="E34" s="6"/>
      <c r="F34" s="14" t="s">
        <v>24</v>
      </c>
      <c r="G34" s="6"/>
      <c r="H34" s="6"/>
      <c r="I34" s="14" t="s">
        <v>25</v>
      </c>
      <c r="J34" s="6"/>
      <c r="K34" s="6"/>
      <c r="M34" s="14" t="s">
        <v>23</v>
      </c>
      <c r="N34" s="14" t="s">
        <v>24</v>
      </c>
      <c r="O34" s="14" t="s">
        <v>25</v>
      </c>
      <c r="P34" s="6"/>
      <c r="Q34" s="6"/>
      <c r="R34" s="6"/>
    </row>
    <row r="35" spans="2:26">
      <c r="C35" s="6"/>
      <c r="D35" s="6"/>
      <c r="F35" s="6"/>
      <c r="G35" s="6"/>
      <c r="H35" s="6"/>
      <c r="I35" s="6"/>
      <c r="J35" s="6"/>
      <c r="K35" s="6"/>
      <c r="M35" s="6"/>
      <c r="N35" s="18"/>
      <c r="O35" s="6"/>
      <c r="P35" s="6"/>
      <c r="Q35" s="6"/>
      <c r="R35" s="18"/>
      <c r="S35" s="6"/>
    </row>
    <row r="36" spans="2:26">
      <c r="B36">
        <f t="shared" ref="B36:B48" si="5">B4</f>
        <v>0</v>
      </c>
      <c r="C36" s="6" t="e">
        <f t="shared" ref="C36:C48" si="6">1000000*(SIN(E4*PI()/360)/SIN(C4*PI()/360)-1)</f>
        <v>#DIV/0!</v>
      </c>
      <c r="D36" s="6" t="e">
        <f t="shared" ref="D36:D48" si="7">1000000/TAN(E4*PI()/360)*SQRT((D4*PI()/360)^2+(F4*PI()/360)^2)</f>
        <v>#DIV/0!</v>
      </c>
      <c r="F36" s="6" t="e">
        <f t="shared" ref="F36:F48" si="8">1000000*(SIN(M4*PI()/360)/SIN(K4*PI()/360)-1)</f>
        <v>#DIV/0!</v>
      </c>
      <c r="G36" s="6" t="e">
        <f t="shared" ref="G36:G48" si="9">1000000/TAN(M4*PI()/360)*SQRT((L4*PI()/360)^2+(N4*PI()/360)^2)</f>
        <v>#DIV/0!</v>
      </c>
      <c r="H36" s="6"/>
      <c r="I36" s="6" t="e">
        <f t="shared" ref="I36:I48" si="10">1000000*(SIN(T4*PI()/360)/SIN(R4*PI()/360)-1)</f>
        <v>#DIV/0!</v>
      </c>
      <c r="J36" s="6" t="e">
        <f t="shared" ref="J36:J48" si="11">1000000/TAN(T4*PI()/360)*SQRT((S4*PI()/360)^2+(U4*PI()/360)^2)</f>
        <v>#DIV/0!</v>
      </c>
      <c r="K36" s="18"/>
      <c r="L36" s="7">
        <f>B36</f>
        <v>0</v>
      </c>
      <c r="M36" s="18" t="e">
        <f>(U37/(1+V37)*C36+V37*U37/(1+V37)/(1-2*V37)*C36+W37*X37/(1+X37)/(1-2*X37)*F36+Z37*Y37/(1+Z37)/(1-2*Z37)*I36)/1000</f>
        <v>#DIV/0!</v>
      </c>
      <c r="N36" s="18" t="e">
        <f>(W37/(1+X37)*F36+X37*W37/(1+X37)/(1-2*X37)*F36+U37*V37/(1+V37)/(1-2*V37)*C36+Z37*Y37/(1+Z37)/(1-2*Z37)*I36)/1000</f>
        <v>#DIV/0!</v>
      </c>
      <c r="O36" s="18" t="e">
        <f>(Y37/(1+Z37)*I36+Z37*Y37/(1+Z37)/(1-2*Z37)*I36+W37*X37/(1+X37)/(1-2*X37)*F36+V37*U37/(1+V37)/(1-2*V37)*C36)/1000</f>
        <v>#DIV/0!</v>
      </c>
      <c r="Q36" s="18" t="e">
        <f>(SQRT((U37/(1+V37)*D36)^2+(V37*U37/(1+V37)/(1-2*V37)*D36)^2+(X37*W37/(1+X37)/(1-2*X37)*G36)^2+(Z37*Y37/(1+Z37)/(1-2*Z37)*J36)^2))/1000</f>
        <v>#DIV/0!</v>
      </c>
      <c r="R36" s="18" t="e">
        <f>(SQRT((W37/(1+X37)*G36)^2+(X37*W37/(1+X37)/(1-2*X37)*G36)^2+(V37*U37/(1+V37)/(1-2*V37)*D36)^2+(Z37*Y37/(1+Z37)/(1-2*Z37)*J36)^2))/1000</f>
        <v>#DIV/0!</v>
      </c>
      <c r="S36" s="18" t="e">
        <f>(SQRT((Y37/(1+Z37)*J36)^2+(Z37*Y37/(1+Z37)/(1-2*Z37)*J36)^2+(V37*U37/(1+V37)/(1-2*V37)*D36)^2+(X37*W37/(1+X37)/(1-2*X37)*G36)^2))/1000</f>
        <v>#DIV/0!</v>
      </c>
      <c r="U36" s="11">
        <v>220</v>
      </c>
      <c r="V36" s="11">
        <v>0.28000000000000003</v>
      </c>
      <c r="W36" s="11">
        <v>220</v>
      </c>
      <c r="X36" s="11">
        <v>0.28000000000000003</v>
      </c>
      <c r="Y36" s="11">
        <v>220</v>
      </c>
      <c r="Z36" s="11">
        <v>0.28000000000000003</v>
      </c>
    </row>
    <row r="37" spans="2:26">
      <c r="B37">
        <f t="shared" si="5"/>
        <v>-16</v>
      </c>
      <c r="C37" s="6">
        <f t="shared" si="6"/>
        <v>19.253287832032839</v>
      </c>
      <c r="D37" s="6">
        <f t="shared" si="7"/>
        <v>217.08111516941273</v>
      </c>
      <c r="F37" s="6">
        <f t="shared" si="8"/>
        <v>109.67533370620508</v>
      </c>
      <c r="G37" s="6">
        <f t="shared" si="9"/>
        <v>123.04766380037468</v>
      </c>
      <c r="I37" s="6">
        <f t="shared" si="10"/>
        <v>-156.49513910809264</v>
      </c>
      <c r="J37" s="6">
        <f t="shared" si="11"/>
        <v>109.49609264271689</v>
      </c>
      <c r="K37" s="18"/>
      <c r="L37" s="7">
        <f t="shared" ref="L37:L48" si="12">B37</f>
        <v>-16</v>
      </c>
      <c r="M37" s="18">
        <f>(U38/(1+V38)*C37+V38*U38/(1+V38)/(1-2*V38)*C37+W38*X38/(1+X38)/(1-2*X38)*F37+Z38*Y38/(1+Z38)/(1-2*Z38)*I37)/1000</f>
        <v>0.29407098692778161</v>
      </c>
      <c r="N37" s="18">
        <f>(W38/(1+X38)*F37+X38*W38/(1+X38)/(1-2*X38)*F37+U38*V38/(1+V38)/(1-2*V38)*C37+Z38*Y38/(1+Z38)/(1-2*Z38)*I37)/1000</f>
        <v>15.835360121551133</v>
      </c>
      <c r="O37" s="18">
        <f>(Y38/(1+Z38)*I37+Z38*Y38/(1+Z38)/(1-2*Z38)*I37+W38*X38/(1+X38)/(1-2*X38)*F37+V38*U38/(1+V38)/(1-2*V38)*C37)/1000</f>
        <v>-29.912689893406288</v>
      </c>
      <c r="Q37" s="18">
        <f>(SQRT((U38/(1+V38)*D37)^2+(V38*U38/(1+V38)/(1-2*V38)*D37)^2+(X38*W38/(1+X38)/(1-2*X38)*G37)^2+(Z38*Y38/(1+Z38)/(1-2*Z38)*J37)^2))/1000</f>
        <v>47.753465820847737</v>
      </c>
      <c r="R37" s="18">
        <f>(SQRT((W38/(1+X38)*G37)^2+(X38*W38/(1+X38)/(1-2*X38)*G37)^2+(V38*U38/(1+V38)/(1-2*V38)*D37)^2+(Z38*Y38/(1+Z38)/(1-2*Z38)*J37)^2))/1000</f>
        <v>36.545436472456501</v>
      </c>
      <c r="S37" s="18">
        <f>(SQRT((Y38/(1+Z38)*J37)^2+(Z38*Y38/(1+Z38)/(1-2*Z38)*J37)^2+(V38*U38/(1+V38)/(1-2*V38)*D37)^2+(X38*W38/(1+X38)/(1-2*X38)*G37)^2))/1000</f>
        <v>35.248763691924388</v>
      </c>
      <c r="U37" s="11">
        <v>220</v>
      </c>
      <c r="V37" s="11">
        <v>0.28000000000000003</v>
      </c>
      <c r="W37" s="11">
        <v>220</v>
      </c>
      <c r="X37" s="11">
        <v>0.28000000000000003</v>
      </c>
      <c r="Y37" s="11">
        <v>220</v>
      </c>
      <c r="Z37" s="11">
        <v>0.28000000000000003</v>
      </c>
    </row>
    <row r="38" spans="2:26">
      <c r="B38">
        <f t="shared" si="5"/>
        <v>-12</v>
      </c>
      <c r="C38" s="6">
        <f t="shared" si="6"/>
        <v>472.45428306585956</v>
      </c>
      <c r="D38" s="6">
        <f t="shared" si="7"/>
        <v>215.31554494672415</v>
      </c>
      <c r="F38" s="6">
        <f t="shared" si="8"/>
        <v>249.54429786672171</v>
      </c>
      <c r="G38" s="6">
        <f t="shared" si="9"/>
        <v>117.09067094216954</v>
      </c>
      <c r="I38" s="6">
        <f t="shared" si="10"/>
        <v>-735.78891902648104</v>
      </c>
      <c r="J38" s="6">
        <f t="shared" si="11"/>
        <v>105.92002978680874</v>
      </c>
      <c r="K38" s="18"/>
      <c r="L38" s="7">
        <f t="shared" si="12"/>
        <v>-12</v>
      </c>
      <c r="M38" s="18">
        <f>(U39/(1+V39)*C38+V39*U39/(1+V39)/(1-2*V39)*C38+W39*X39/(1+X39)/(1-2*X39)*F38+Z39*Y39/(1+Z39)/(1-2*Z39)*I38)/1000</f>
        <v>79.694761672924329</v>
      </c>
      <c r="N38" s="18">
        <f>(W39/(1+X39)*F38+X39*W39/(1+X39)/(1-2*X39)*F38+U39*V39/(1+V39)/(1-2*V39)*C38+Z39*Y39/(1+Z39)/(1-2*Z39)*I38)/1000</f>
        <v>41.382107966822517</v>
      </c>
      <c r="O38" s="18">
        <f>(Y39/(1+Z39)*I38+Z39*Y39/(1+Z39)/(1-2*Z39)*I38+W39*X39/(1+X39)/(1-2*X39)*F38+V39*U39/(1+V39)/(1-2*V39)*C38)/1000</f>
        <v>-127.97203868669673</v>
      </c>
      <c r="Q38" s="18">
        <f>(SQRT((U39/(1+V39)*D38)^2+(V39*U39/(1+V39)/(1-2*V39)*D38)^2+(X39*W39/(1+X39)/(1-2*X39)*G38)^2+(Z39*Y39/(1+Z39)/(1-2*Z39)*J38)^2))/1000</f>
        <v>47.142123984195962</v>
      </c>
      <c r="R38" s="18">
        <f>(SQRT((W39/(1+X39)*G38)^2+(X39*W39/(1+X39)/(1-2*X39)*G38)^2+(V39*U39/(1+V39)/(1-2*V39)*D38)^2+(Z39*Y39/(1+Z39)/(1-2*Z39)*J38)^2))/1000</f>
        <v>35.466169652038523</v>
      </c>
      <c r="S38" s="18">
        <f>(SQRT((Y39/(1+Z39)*J38)^2+(Z39*Y39/(1+Z39)/(1-2*Z39)*J38)^2+(V39*U39/(1+V39)/(1-2*V39)*D38)^2+(X39*W39/(1+X39)/(1-2*X39)*G38)^2))/1000</f>
        <v>34.413041476974769</v>
      </c>
      <c r="U38" s="11">
        <v>220</v>
      </c>
      <c r="V38" s="11">
        <v>0.28000000000000003</v>
      </c>
      <c r="W38" s="11">
        <v>220</v>
      </c>
      <c r="X38" s="11">
        <v>0.28000000000000003</v>
      </c>
      <c r="Y38" s="11">
        <v>220</v>
      </c>
      <c r="Z38" s="11">
        <v>0.28000000000000003</v>
      </c>
    </row>
    <row r="39" spans="2:26">
      <c r="B39">
        <f t="shared" si="5"/>
        <v>-9</v>
      </c>
      <c r="C39" s="6">
        <f t="shared" si="6"/>
        <v>2943.9018395389649</v>
      </c>
      <c r="D39" s="6">
        <f t="shared" si="7"/>
        <v>242.65023717946758</v>
      </c>
      <c r="F39" s="6">
        <f t="shared" si="8"/>
        <v>-235.1325956506667</v>
      </c>
      <c r="G39" s="6">
        <f t="shared" si="9"/>
        <v>123.01840176713974</v>
      </c>
      <c r="I39" s="6">
        <f t="shared" si="10"/>
        <v>-121.3530849151212</v>
      </c>
      <c r="J39" s="6">
        <f t="shared" si="11"/>
        <v>111.05514345672273</v>
      </c>
      <c r="K39" s="18"/>
      <c r="L39" s="7">
        <f t="shared" si="12"/>
        <v>-9</v>
      </c>
      <c r="M39" s="18">
        <f>(U40/(1+V40)*C39+V40*U40/(1+V40)/(1-2*V40)*C39+W40*X40/(1+X40)/(1-2*X40)*F39+Z40*Y40/(1+Z40)/(1-2*Z40)*I39)/1000</f>
        <v>788.98177105845082</v>
      </c>
      <c r="N39" s="18">
        <f>(W40/(1+X40)*F39+X40*W40/(1+X40)/(1-2*X40)*F39+U40*V40/(1+V40)/(1-2*V40)*C39+Z40*Y40/(1+Z40)/(1-2*Z40)*I39)/1000</f>
        <v>242.58522751023295</v>
      </c>
      <c r="O39" s="18">
        <f>(Y40/(1+Z40)*I39+Z40*Y40/(1+Z40)/(1-2*Z40)*I39+W40*X40/(1+X40)/(1-2*X40)*F39+V40*U40/(1+V40)/(1-2*V40)*C39)/1000</f>
        <v>262.14108091790484</v>
      </c>
      <c r="Q39" s="18">
        <f>(SQRT((U40/(1+V40)*D39)^2+(V40*U40/(1+V40)/(1-2*V40)*D39)^2+(X40*W40/(1+X40)/(1-2*X40)*G39)^2+(Z40*Y40/(1+Z40)/(1-2*Z40)*J39)^2))/1000</f>
        <v>52.652599149141359</v>
      </c>
      <c r="R39" s="18">
        <f>(SQRT((W40/(1+X40)*G39)^2+(X40*W40/(1+X40)/(1-2*X40)*G39)^2+(V40*U40/(1+V40)/(1-2*V40)*D39)^2+(Z40*Y40/(1+Z40)/(1-2*Z40)*J39)^2))/1000</f>
        <v>38.470851770204064</v>
      </c>
      <c r="S39" s="18">
        <f>(SQRT((Y40/(1+Z40)*J39)^2+(Z40*Y40/(1+Z40)/(1-2*Z40)*J39)^2+(V40*U40/(1+V40)/(1-2*V40)*D39)^2+(X40*W40/(1+X40)/(1-2*X40)*G39)^2))/1000</f>
        <v>37.3802521819348</v>
      </c>
      <c r="U39" s="11">
        <v>220</v>
      </c>
      <c r="V39" s="11">
        <v>0.28000000000000003</v>
      </c>
      <c r="W39" s="11">
        <v>220</v>
      </c>
      <c r="X39" s="11">
        <v>0.28000000000000003</v>
      </c>
      <c r="Y39" s="11">
        <v>220</v>
      </c>
      <c r="Z39" s="11">
        <v>0.28000000000000003</v>
      </c>
    </row>
    <row r="40" spans="2:26">
      <c r="B40">
        <f t="shared" si="5"/>
        <v>-6</v>
      </c>
      <c r="C40" s="6">
        <f t="shared" si="6"/>
        <v>1465.1327842765127</v>
      </c>
      <c r="D40" s="6">
        <f t="shared" si="7"/>
        <v>292.89192457961889</v>
      </c>
      <c r="F40" s="6">
        <f t="shared" si="8"/>
        <v>-420.18201672755492</v>
      </c>
      <c r="G40" s="6">
        <f t="shared" si="9"/>
        <v>174.22372548723945</v>
      </c>
      <c r="I40" s="6">
        <f t="shared" si="10"/>
        <v>755.39024763404677</v>
      </c>
      <c r="J40" s="6">
        <f t="shared" si="11"/>
        <v>149.10426880594582</v>
      </c>
      <c r="K40" s="18"/>
      <c r="L40" s="7">
        <f t="shared" si="12"/>
        <v>-6</v>
      </c>
      <c r="M40" s="18">
        <f>(U41/(1+V41)*C40+V41*U41/(1+V41)/(1-2*V41)*C40+W41*X41/(1+X41)/(1-2*X41)*F40+Z41*Y41/(1+Z41)/(1-2*Z41)*I40)/1000</f>
        <v>448.73199583316676</v>
      </c>
      <c r="N40" s="18">
        <f>(W41/(1+X41)*F40+X41*W41/(1+X41)/(1-2*X41)*F40+U41*V41/(1+V41)/(1-2*V41)*C40+Z41*Y41/(1+Z41)/(1-2*Z41)*I40)/1000</f>
        <v>124.69351441059267</v>
      </c>
      <c r="O40" s="18">
        <f>(Y41/(1+Z41)*I40+Z41*Y41/(1+Z41)/(1-2*Z41)*I40+W41*X41/(1+X41)/(1-2*X41)*F40+V41*U41/(1+V41)/(1-2*V41)*C40)/1000</f>
        <v>326.74499734774298</v>
      </c>
      <c r="Q40" s="18">
        <f>(SQRT((U41/(1+V41)*D40)^2+(V41*U41/(1+V41)/(1-2*V41)*D40)^2+(X41*W41/(1+X41)/(1-2*X41)*G40)^2+(Z41*Y41/(1+Z41)/(1-2*Z41)*J40)^2))/1000</f>
        <v>64.726511103845141</v>
      </c>
      <c r="R40" s="18">
        <f>(SQRT((W41/(1+X41)*G40)^2+(X41*W41/(1+X41)/(1-2*X41)*G40)^2+(V41*U41/(1+V41)/(1-2*V41)*D40)^2+(Z41*Y41/(1+Z41)/(1-2*Z41)*J40)^2))/1000</f>
        <v>50.517426384416765</v>
      </c>
      <c r="S40" s="18">
        <f>(SQRT((Y41/(1+Z41)*J40)^2+(Z41*Y41/(1+Z41)/(1-2*Z41)*J40)^2+(V41*U41/(1+V41)/(1-2*V41)*D40)^2+(X41*W41/(1+X41)/(1-2*X41)*G40)^2))/1000</f>
        <v>48.084128901482657</v>
      </c>
      <c r="U40" s="11">
        <v>220</v>
      </c>
      <c r="V40" s="11">
        <v>0.28000000000000003</v>
      </c>
      <c r="W40" s="11">
        <v>220</v>
      </c>
      <c r="X40" s="11">
        <v>0.28000000000000003</v>
      </c>
      <c r="Y40" s="11">
        <v>220</v>
      </c>
      <c r="Z40" s="11">
        <v>0.28000000000000003</v>
      </c>
    </row>
    <row r="41" spans="2:26">
      <c r="B41">
        <f t="shared" si="5"/>
        <v>-3</v>
      </c>
      <c r="C41" s="6">
        <f t="shared" si="6"/>
        <v>-1523.4084572508523</v>
      </c>
      <c r="D41" s="6">
        <f t="shared" si="7"/>
        <v>436.75192535087757</v>
      </c>
      <c r="F41" s="6">
        <f t="shared" si="8"/>
        <v>-452.06354512894455</v>
      </c>
      <c r="G41" s="6">
        <f t="shared" si="9"/>
        <v>205.51919539601317</v>
      </c>
      <c r="I41" s="6">
        <f t="shared" si="10"/>
        <v>313.83061548040382</v>
      </c>
      <c r="J41" s="6">
        <f t="shared" si="11"/>
        <v>187.77445795043306</v>
      </c>
      <c r="K41" s="18"/>
      <c r="L41" s="7">
        <f t="shared" si="12"/>
        <v>-3</v>
      </c>
      <c r="M41" s="18">
        <f t="shared" ref="M41:M48" si="13">(U42/(1+V42)*C41+V42*U42/(1+V42)/(1-2*V42)*C41+W42*X42/(1+X42)/(1-2*X42)*F41+Z42*Y42/(1+Z42)/(1-2*Z42)*I41)/1000</f>
        <v>-443.57785528211144</v>
      </c>
      <c r="N41" s="18">
        <f t="shared" ref="N41:N48" si="14">(W42/(1+X42)*F41+X42*W42/(1+X42)/(1-2*X42)*F41+U42*V42/(1+V42)/(1-2*V42)*C41+Z42*Y42/(1+Z42)/(1-2*Z42)*I41)/1000</f>
        <v>-259.44044851115854</v>
      </c>
      <c r="O41" s="18">
        <f t="shared" ref="O41:O48" si="15">(Y42/(1+Z42)*I41+Z42*Y42/(1+Z42)/(1-2*Z42)*I41+W42*X42/(1+X42)/(1-2*X42)*F41+V42*U42/(1+V42)/(1-2*V42)*C41)/1000</f>
        <v>-127.80238965642677</v>
      </c>
      <c r="Q41" s="18">
        <f t="shared" ref="Q41:Q48" si="16">(SQRT((U42/(1+V42)*D41)^2+(V42*U42/(1+V42)/(1-2*V42)*D41)^2+(X42*W42/(1+X42)/(1-2*X42)*G41)^2+(Z42*Y42/(1+Z42)/(1-2*Z42)*J41)^2))/1000</f>
        <v>94.042841436977852</v>
      </c>
      <c r="R41" s="18">
        <f t="shared" ref="R41:R48" si="17">(SQRT((W42/(1+X42)*G41)^2+(X42*W42/(1+X42)/(1-2*X42)*G41)^2+(V42*U42/(1+V42)/(1-2*V42)*D41)^2+(Z42*Y42/(1+Z42)/(1-2*Z42)*J41)^2))/1000</f>
        <v>66.759258087434702</v>
      </c>
      <c r="S41" s="18">
        <f t="shared" ref="S41:S48" si="18">(SQRT((Y42/(1+Z42)*J41)^2+(Z42*Y42/(1+Z42)/(1-2*Z42)*J41)^2+(V42*U42/(1+V42)/(1-2*V42)*D41)^2+(X42*W42/(1+X42)/(1-2*X42)*G41)^2))/1000</f>
        <v>65.196893825715705</v>
      </c>
      <c r="U41" s="11">
        <v>220</v>
      </c>
      <c r="V41" s="11">
        <v>0.28000000000000003</v>
      </c>
      <c r="W41" s="11">
        <v>220</v>
      </c>
      <c r="X41" s="11">
        <v>0.28000000000000003</v>
      </c>
      <c r="Y41" s="11">
        <v>220</v>
      </c>
      <c r="Z41" s="11">
        <v>0.28000000000000003</v>
      </c>
    </row>
    <row r="42" spans="2:26">
      <c r="B42">
        <f t="shared" si="5"/>
        <v>0</v>
      </c>
      <c r="C42" s="6">
        <f t="shared" si="6"/>
        <v>-1729.8486550563207</v>
      </c>
      <c r="D42" s="6">
        <f t="shared" si="7"/>
        <v>467.53261254956652</v>
      </c>
      <c r="F42" s="6">
        <f t="shared" si="8"/>
        <v>-653.11272913559651</v>
      </c>
      <c r="G42" s="6">
        <f t="shared" si="9"/>
        <v>204.96587853935873</v>
      </c>
      <c r="I42" s="6">
        <f t="shared" si="10"/>
        <v>531.41029236880581</v>
      </c>
      <c r="J42" s="6">
        <f t="shared" si="11"/>
        <v>209.73555298418771</v>
      </c>
      <c r="K42" s="18"/>
      <c r="L42" s="7">
        <f t="shared" si="12"/>
        <v>0</v>
      </c>
      <c r="M42" s="18">
        <f t="shared" si="13"/>
        <v>-499.83113825595797</v>
      </c>
      <c r="N42" s="18">
        <f t="shared" si="14"/>
        <v>-314.76715098833353</v>
      </c>
      <c r="O42" s="18">
        <f t="shared" si="15"/>
        <v>-111.17725666726437</v>
      </c>
      <c r="Q42" s="18">
        <f t="shared" si="16"/>
        <v>100.50379335089835</v>
      </c>
      <c r="R42" s="18">
        <f t="shared" si="17"/>
        <v>69.891244137947609</v>
      </c>
      <c r="S42" s="18">
        <f t="shared" si="18"/>
        <v>70.308021340918131</v>
      </c>
      <c r="U42" s="11">
        <v>220</v>
      </c>
      <c r="V42" s="11">
        <v>0.28000000000000003</v>
      </c>
      <c r="W42" s="11">
        <v>220</v>
      </c>
      <c r="X42" s="11">
        <v>0.28000000000000003</v>
      </c>
      <c r="Y42" s="11">
        <v>220</v>
      </c>
      <c r="Z42" s="11">
        <v>0.28000000000000003</v>
      </c>
    </row>
    <row r="43" spans="2:26">
      <c r="B43">
        <f t="shared" si="5"/>
        <v>3</v>
      </c>
      <c r="C43" s="6">
        <f t="shared" si="6"/>
        <v>-1530.2450701913938</v>
      </c>
      <c r="D43" s="6">
        <f t="shared" si="7"/>
        <v>428.76109388118903</v>
      </c>
      <c r="F43" s="6">
        <f t="shared" si="8"/>
        <v>-415.40108976556576</v>
      </c>
      <c r="G43" s="6">
        <f t="shared" si="9"/>
        <v>188.41797867482791</v>
      </c>
      <c r="I43" s="6">
        <f t="shared" si="10"/>
        <v>138.13035952847662</v>
      </c>
      <c r="J43" s="6">
        <f t="shared" si="11"/>
        <v>193.69512484359939</v>
      </c>
      <c r="K43" s="18"/>
      <c r="L43" s="7">
        <f t="shared" si="12"/>
        <v>3</v>
      </c>
      <c r="M43" s="18">
        <f t="shared" si="13"/>
        <v>-460.70791211101124</v>
      </c>
      <c r="N43" s="18">
        <f t="shared" si="14"/>
        <v>-269.09410297532202</v>
      </c>
      <c r="O43" s="18">
        <f t="shared" si="15"/>
        <v>-173.95588512790846</v>
      </c>
      <c r="Q43" s="18">
        <f t="shared" si="16"/>
        <v>92.214072605907944</v>
      </c>
      <c r="R43" s="18">
        <f t="shared" si="17"/>
        <v>64.198724962256307</v>
      </c>
      <c r="S43" s="18">
        <f t="shared" si="18"/>
        <v>64.660998763392058</v>
      </c>
      <c r="U43" s="11">
        <v>220</v>
      </c>
      <c r="V43" s="11">
        <v>0.28000000000000003</v>
      </c>
      <c r="W43" s="11">
        <v>220</v>
      </c>
      <c r="X43" s="11">
        <v>0.28000000000000003</v>
      </c>
      <c r="Y43" s="11">
        <v>220</v>
      </c>
      <c r="Z43" s="11">
        <v>0.28000000000000003</v>
      </c>
    </row>
    <row r="44" spans="2:26">
      <c r="B44">
        <f t="shared" si="5"/>
        <v>6</v>
      </c>
      <c r="C44" s="6">
        <f t="shared" si="6"/>
        <v>2292.634644247782</v>
      </c>
      <c r="D44" s="6">
        <f t="shared" si="7"/>
        <v>277.26535158631032</v>
      </c>
      <c r="F44" s="6">
        <f t="shared" si="8"/>
        <v>-367.31515805110695</v>
      </c>
      <c r="G44" s="6">
        <f t="shared" si="9"/>
        <v>157.5694385002042</v>
      </c>
      <c r="I44" s="6">
        <f t="shared" si="10"/>
        <v>567.99935288665006</v>
      </c>
      <c r="J44" s="6">
        <f t="shared" si="11"/>
        <v>152.9782580691049</v>
      </c>
      <c r="K44" s="18"/>
      <c r="L44" s="7">
        <f t="shared" si="12"/>
        <v>6</v>
      </c>
      <c r="M44" s="18">
        <f t="shared" si="13"/>
        <v>666.75332750482642</v>
      </c>
      <c r="N44" s="18">
        <f t="shared" si="14"/>
        <v>209.57445523470474</v>
      </c>
      <c r="O44" s="18">
        <f t="shared" si="15"/>
        <v>370.3316368021317</v>
      </c>
      <c r="Q44" s="18">
        <f t="shared" si="16"/>
        <v>61.381050165838268</v>
      </c>
      <c r="R44" s="18">
        <f t="shared" si="17"/>
        <v>47.223766228089886</v>
      </c>
      <c r="S44" s="18">
        <f t="shared" si="18"/>
        <v>46.775689118579592</v>
      </c>
      <c r="U44" s="11">
        <v>220</v>
      </c>
      <c r="V44" s="11">
        <v>0.28000000000000003</v>
      </c>
      <c r="W44" s="11">
        <v>220</v>
      </c>
      <c r="X44" s="11">
        <v>0.28000000000000003</v>
      </c>
      <c r="Y44" s="11">
        <v>220</v>
      </c>
      <c r="Z44" s="11">
        <v>0.28000000000000003</v>
      </c>
    </row>
    <row r="45" spans="2:26">
      <c r="B45">
        <f t="shared" si="5"/>
        <v>9</v>
      </c>
      <c r="C45" s="6">
        <f t="shared" si="6"/>
        <v>2219.1205651465038</v>
      </c>
      <c r="D45" s="6">
        <f t="shared" si="7"/>
        <v>242.82188923654559</v>
      </c>
      <c r="F45" s="6">
        <f t="shared" si="8"/>
        <v>-111.3117939371966</v>
      </c>
      <c r="G45" s="6">
        <f t="shared" si="9"/>
        <v>118.85077369357842</v>
      </c>
      <c r="I45" s="6">
        <f t="shared" si="10"/>
        <v>-561.19047160951845</v>
      </c>
      <c r="J45" s="6">
        <f t="shared" si="11"/>
        <v>104.63288457099992</v>
      </c>
      <c r="K45" s="18"/>
      <c r="L45" s="7">
        <f t="shared" si="12"/>
        <v>9</v>
      </c>
      <c r="M45" s="18">
        <f t="shared" si="13"/>
        <v>550.57272365328231</v>
      </c>
      <c r="N45" s="18">
        <f t="shared" si="14"/>
        <v>150.02966193577129</v>
      </c>
      <c r="O45" s="18">
        <f t="shared" si="15"/>
        <v>72.706764210840944</v>
      </c>
      <c r="Q45" s="18">
        <f t="shared" si="16"/>
        <v>52.413022449781856</v>
      </c>
      <c r="R45" s="18">
        <f t="shared" si="17"/>
        <v>37.717310129939477</v>
      </c>
      <c r="S45" s="18">
        <f t="shared" si="18"/>
        <v>36.451747755201495</v>
      </c>
      <c r="U45" s="11">
        <v>220</v>
      </c>
      <c r="V45" s="11">
        <v>0.28000000000000003</v>
      </c>
      <c r="W45" s="11">
        <v>220</v>
      </c>
      <c r="X45" s="11">
        <v>0.28000000000000003</v>
      </c>
      <c r="Y45" s="11">
        <v>220</v>
      </c>
      <c r="Z45" s="11">
        <v>0.28000000000000003</v>
      </c>
    </row>
    <row r="46" spans="2:26">
      <c r="B46">
        <f t="shared" si="5"/>
        <v>12</v>
      </c>
      <c r="C46" s="6">
        <f t="shared" si="6"/>
        <v>270.48796062745237</v>
      </c>
      <c r="D46" s="6">
        <f t="shared" si="7"/>
        <v>186.13223064932961</v>
      </c>
      <c r="F46" s="6">
        <f t="shared" si="8"/>
        <v>266.29911982367639</v>
      </c>
      <c r="G46" s="6">
        <f t="shared" si="9"/>
        <v>121.22677716343344</v>
      </c>
      <c r="I46" s="6">
        <f t="shared" si="10"/>
        <v>-554.50540431467573</v>
      </c>
      <c r="J46" s="6">
        <f t="shared" si="11"/>
        <v>107.8160390843457</v>
      </c>
      <c r="K46" s="18"/>
      <c r="L46" s="7">
        <f t="shared" si="12"/>
        <v>12</v>
      </c>
      <c r="M46" s="18">
        <f t="shared" si="13"/>
        <v>44.552176560267938</v>
      </c>
      <c r="N46" s="18">
        <f t="shared" si="14"/>
        <v>43.832219547118932</v>
      </c>
      <c r="O46" s="18">
        <f t="shared" si="15"/>
        <v>-97.243558039160348</v>
      </c>
      <c r="Q46" s="18">
        <f t="shared" si="16"/>
        <v>41.86618522598598</v>
      </c>
      <c r="R46" s="18">
        <f t="shared" si="17"/>
        <v>34.109464928412493</v>
      </c>
      <c r="S46" s="18">
        <f t="shared" si="18"/>
        <v>32.752350035185891</v>
      </c>
      <c r="U46" s="11">
        <v>220</v>
      </c>
      <c r="V46" s="11">
        <v>0.28000000000000003</v>
      </c>
      <c r="W46" s="11">
        <v>220</v>
      </c>
      <c r="X46" s="11">
        <v>0.28000000000000003</v>
      </c>
      <c r="Y46" s="11">
        <v>220</v>
      </c>
      <c r="Z46" s="11">
        <v>0.28000000000000003</v>
      </c>
    </row>
    <row r="47" spans="2:26">
      <c r="B47">
        <f t="shared" si="5"/>
        <v>16</v>
      </c>
      <c r="C47" s="6">
        <f t="shared" si="6"/>
        <v>-61.100682859360766</v>
      </c>
      <c r="D47" s="6">
        <f t="shared" si="7"/>
        <v>209.02248418386858</v>
      </c>
      <c r="F47" s="6">
        <f t="shared" si="8"/>
        <v>159.92070869841336</v>
      </c>
      <c r="G47" s="6">
        <f t="shared" si="9"/>
        <v>115.32920365682115</v>
      </c>
      <c r="I47" s="6">
        <f t="shared" si="10"/>
        <v>-135.57770742333997</v>
      </c>
      <c r="J47" s="6">
        <f t="shared" si="11"/>
        <v>103.63221395559984</v>
      </c>
      <c r="K47" s="18"/>
      <c r="L47" s="7">
        <f t="shared" si="12"/>
        <v>16</v>
      </c>
      <c r="M47" s="18">
        <f t="shared" si="13"/>
        <v>-14.522051289734065</v>
      </c>
      <c r="N47" s="18">
        <f t="shared" si="14"/>
        <v>23.466000384258368</v>
      </c>
      <c r="O47" s="18">
        <f t="shared" si="15"/>
        <v>-27.322789886667991</v>
      </c>
      <c r="Q47" s="18">
        <f t="shared" si="16"/>
        <v>45.835746149503073</v>
      </c>
      <c r="R47" s="18">
        <f t="shared" si="17"/>
        <v>34.686838342728137</v>
      </c>
      <c r="S47" s="18">
        <f t="shared" si="18"/>
        <v>33.578514212941606</v>
      </c>
      <c r="U47" s="11">
        <v>220</v>
      </c>
      <c r="V47" s="11">
        <v>0.28000000000000003</v>
      </c>
      <c r="W47" s="11">
        <v>220</v>
      </c>
      <c r="X47" s="11">
        <v>0.28000000000000003</v>
      </c>
      <c r="Y47" s="11">
        <v>220</v>
      </c>
      <c r="Z47" s="11">
        <v>0.28000000000000003</v>
      </c>
    </row>
    <row r="48" spans="2:26">
      <c r="B48">
        <f t="shared" si="5"/>
        <v>0</v>
      </c>
      <c r="C48" s="6" t="e">
        <f t="shared" si="6"/>
        <v>#DIV/0!</v>
      </c>
      <c r="D48" s="6" t="e">
        <f t="shared" si="7"/>
        <v>#DIV/0!</v>
      </c>
      <c r="F48" s="6" t="e">
        <f t="shared" si="8"/>
        <v>#DIV/0!</v>
      </c>
      <c r="G48" s="6" t="e">
        <f t="shared" si="9"/>
        <v>#DIV/0!</v>
      </c>
      <c r="I48" s="6" t="e">
        <f t="shared" si="10"/>
        <v>#DIV/0!</v>
      </c>
      <c r="J48" s="6" t="e">
        <f t="shared" si="11"/>
        <v>#DIV/0!</v>
      </c>
      <c r="K48" s="18"/>
      <c r="L48" s="7">
        <f t="shared" si="12"/>
        <v>0</v>
      </c>
      <c r="M48" s="18" t="e">
        <f t="shared" si="13"/>
        <v>#DIV/0!</v>
      </c>
      <c r="N48" s="18" t="e">
        <f t="shared" si="14"/>
        <v>#DIV/0!</v>
      </c>
      <c r="O48" s="18" t="e">
        <f t="shared" si="15"/>
        <v>#DIV/0!</v>
      </c>
      <c r="Q48" s="18" t="e">
        <f t="shared" si="16"/>
        <v>#DIV/0!</v>
      </c>
      <c r="R48" s="18" t="e">
        <f t="shared" si="17"/>
        <v>#DIV/0!</v>
      </c>
      <c r="S48" s="18" t="e">
        <f t="shared" si="18"/>
        <v>#DIV/0!</v>
      </c>
      <c r="U48" s="11">
        <v>220</v>
      </c>
      <c r="V48" s="11">
        <v>0.28000000000000003</v>
      </c>
      <c r="W48" s="11">
        <v>220</v>
      </c>
      <c r="X48" s="11">
        <v>0.28000000000000003</v>
      </c>
      <c r="Y48" s="11">
        <v>220</v>
      </c>
      <c r="Z48" s="11">
        <v>0.28000000000000003</v>
      </c>
    </row>
    <row r="49" spans="2:26">
      <c r="B49"/>
      <c r="C49" s="6"/>
      <c r="D49" s="6"/>
      <c r="F49" s="6"/>
      <c r="G49" s="6"/>
      <c r="I49" s="6"/>
      <c r="J49" s="6"/>
      <c r="K49" s="18"/>
      <c r="M49" s="18"/>
      <c r="N49" s="18"/>
      <c r="O49" s="18"/>
      <c r="Q49" s="6"/>
      <c r="R49" s="18"/>
      <c r="S49" s="6"/>
      <c r="U49" s="11">
        <v>220</v>
      </c>
      <c r="V49" s="11">
        <v>0.28000000000000003</v>
      </c>
      <c r="W49" s="11">
        <v>220</v>
      </c>
      <c r="X49" s="11">
        <v>0.28000000000000003</v>
      </c>
      <c r="Y49" s="11">
        <v>220</v>
      </c>
      <c r="Z49" s="11">
        <v>0.28000000000000003</v>
      </c>
    </row>
    <row r="50" spans="2:26">
      <c r="B50"/>
      <c r="C50" s="6"/>
      <c r="D50" s="6"/>
      <c r="F50" s="6"/>
      <c r="G50" s="6"/>
      <c r="I50" s="6"/>
      <c r="J50" s="6"/>
      <c r="K50" s="18"/>
      <c r="M50" s="18"/>
      <c r="N50" s="18"/>
      <c r="O50" s="18"/>
      <c r="Q50" s="6"/>
      <c r="R50" s="18"/>
      <c r="S50" s="6"/>
      <c r="U50" s="11">
        <v>220</v>
      </c>
      <c r="V50" s="11">
        <v>0.28000000000000003</v>
      </c>
      <c r="W50" s="11">
        <v>220</v>
      </c>
      <c r="X50" s="11">
        <v>0.28000000000000003</v>
      </c>
      <c r="Y50" s="11">
        <v>220</v>
      </c>
      <c r="Z50" s="11">
        <v>0.28000000000000003</v>
      </c>
    </row>
    <row r="51" spans="2:26">
      <c r="B51"/>
      <c r="C51" s="6"/>
      <c r="D51" s="6"/>
      <c r="F51" s="6"/>
      <c r="G51" s="6"/>
      <c r="I51" s="6"/>
      <c r="J51" s="6"/>
      <c r="K51" s="18"/>
      <c r="M51" s="18"/>
      <c r="N51" s="18"/>
      <c r="O51" s="18"/>
      <c r="Q51" s="6"/>
      <c r="R51" s="18"/>
      <c r="S51" s="6"/>
      <c r="U51" s="11">
        <v>220</v>
      </c>
      <c r="V51" s="11">
        <v>0.28000000000000003</v>
      </c>
      <c r="W51" s="11">
        <v>220</v>
      </c>
      <c r="X51" s="11">
        <v>0.28000000000000003</v>
      </c>
      <c r="Y51" s="11">
        <v>220</v>
      </c>
      <c r="Z51" s="11">
        <v>0.28000000000000003</v>
      </c>
    </row>
    <row r="52" spans="2:26">
      <c r="B52"/>
      <c r="C52" s="6"/>
      <c r="D52" s="6"/>
      <c r="F52" s="6"/>
      <c r="G52" s="6"/>
      <c r="I52" s="6"/>
      <c r="J52" s="6"/>
      <c r="K52" s="18"/>
      <c r="M52" s="18"/>
      <c r="N52" s="18"/>
      <c r="O52" s="18"/>
      <c r="Q52" s="6"/>
      <c r="R52" s="18"/>
      <c r="S52" s="6"/>
      <c r="U52" s="11">
        <v>220</v>
      </c>
      <c r="V52" s="11">
        <v>0.28000000000000003</v>
      </c>
      <c r="W52" s="11">
        <v>220</v>
      </c>
      <c r="X52" s="11">
        <v>0.28000000000000003</v>
      </c>
      <c r="Y52" s="11">
        <v>220</v>
      </c>
      <c r="Z52" s="11">
        <v>0.28000000000000003</v>
      </c>
    </row>
    <row r="53" spans="2:26">
      <c r="B53"/>
      <c r="C53" s="6"/>
      <c r="D53" s="6"/>
      <c r="F53" s="6"/>
      <c r="G53" s="6"/>
      <c r="I53" s="6"/>
      <c r="J53" s="6"/>
      <c r="K53" s="18"/>
      <c r="M53" s="18"/>
      <c r="N53" s="18"/>
      <c r="O53" s="18"/>
      <c r="Q53" s="6"/>
      <c r="R53" s="18"/>
      <c r="S53" s="6"/>
      <c r="U53" s="11">
        <v>220</v>
      </c>
      <c r="V53" s="11">
        <v>0.28000000000000003</v>
      </c>
      <c r="W53" s="11">
        <v>220</v>
      </c>
      <c r="X53" s="11">
        <v>0.28000000000000003</v>
      </c>
      <c r="Y53" s="11">
        <v>220</v>
      </c>
      <c r="Z53" s="11">
        <v>0.28000000000000003</v>
      </c>
    </row>
    <row r="54" spans="2:26">
      <c r="B54"/>
      <c r="C54" s="6"/>
      <c r="D54" s="6"/>
      <c r="F54" s="6"/>
      <c r="G54" s="6"/>
      <c r="I54" s="6"/>
      <c r="J54" s="6"/>
      <c r="K54" s="18"/>
      <c r="M54" s="18"/>
      <c r="N54" s="18"/>
      <c r="O54" s="18"/>
      <c r="Q54" s="6"/>
      <c r="R54" s="18"/>
      <c r="S54" s="6"/>
      <c r="U54" s="11">
        <v>220</v>
      </c>
      <c r="V54" s="11">
        <v>0.28000000000000003</v>
      </c>
      <c r="W54" s="11">
        <v>220</v>
      </c>
      <c r="X54" s="11">
        <v>0.28000000000000003</v>
      </c>
      <c r="Y54" s="11">
        <v>220</v>
      </c>
      <c r="Z54" s="11">
        <v>0.28000000000000003</v>
      </c>
    </row>
    <row r="55" spans="2:26">
      <c r="C55" s="6"/>
      <c r="D55" s="6"/>
      <c r="F55" s="6"/>
      <c r="G55" s="6"/>
      <c r="I55" s="6"/>
      <c r="J55" s="6"/>
      <c r="K55" s="18"/>
      <c r="M55" s="18"/>
      <c r="N55" s="18"/>
      <c r="O55" s="18"/>
      <c r="Q55" s="6"/>
      <c r="R55" s="18"/>
      <c r="S55" s="6"/>
    </row>
    <row r="56" spans="2:26">
      <c r="C56" s="6"/>
      <c r="D56" s="6"/>
      <c r="F56" s="6"/>
      <c r="G56" s="6"/>
      <c r="I56" s="6"/>
      <c r="J56" s="6"/>
      <c r="K56" s="18"/>
      <c r="M56" s="18"/>
      <c r="N56" s="18"/>
      <c r="O56" s="18"/>
      <c r="Q56" s="6"/>
      <c r="R56" s="18"/>
      <c r="S56" s="6"/>
    </row>
    <row r="57" spans="2:26">
      <c r="C57" s="6"/>
      <c r="D57" s="6"/>
      <c r="F57" s="6"/>
      <c r="G57" s="6"/>
      <c r="I57" s="6"/>
      <c r="J57" s="6"/>
      <c r="K57" s="18"/>
      <c r="M57" s="18"/>
      <c r="N57" s="18"/>
      <c r="O57" s="18"/>
      <c r="Q57" s="6"/>
      <c r="R57" s="18"/>
      <c r="S57" s="6"/>
    </row>
    <row r="58" spans="2:26">
      <c r="C58" s="6"/>
      <c r="D58" s="6"/>
      <c r="F58" s="6"/>
      <c r="G58" s="6"/>
      <c r="I58" s="6"/>
      <c r="J58" s="6"/>
      <c r="K58" s="18"/>
      <c r="M58" s="18"/>
      <c r="N58" s="18"/>
      <c r="O58" s="18"/>
      <c r="Q58" s="6"/>
      <c r="R58" s="18"/>
      <c r="S58" s="6"/>
    </row>
    <row r="59" spans="2:26">
      <c r="C59" s="6"/>
      <c r="D59" s="6"/>
      <c r="F59" s="6"/>
      <c r="G59" s="6"/>
      <c r="I59" s="6"/>
      <c r="J59" s="6"/>
      <c r="K59" s="18"/>
      <c r="M59" s="18"/>
      <c r="N59" s="18"/>
      <c r="O59" s="18"/>
      <c r="Q59" s="6"/>
      <c r="R59" s="18"/>
      <c r="S59" s="6"/>
    </row>
    <row r="60" spans="2:26">
      <c r="C60" s="6"/>
      <c r="D60" s="6"/>
      <c r="F60" s="6"/>
      <c r="G60" s="6"/>
      <c r="I60" s="6"/>
      <c r="J60" s="6"/>
      <c r="K60" s="18"/>
      <c r="M60" s="18"/>
      <c r="N60" s="18"/>
      <c r="O60" s="18"/>
      <c r="Q60" s="6"/>
      <c r="R60" s="18"/>
      <c r="S60" s="6"/>
    </row>
    <row r="61" spans="2:26">
      <c r="C61" s="6"/>
      <c r="D61" s="6"/>
      <c r="F61" s="6"/>
      <c r="G61" s="6"/>
      <c r="I61" s="6"/>
      <c r="J61" s="6"/>
      <c r="K61" s="18"/>
      <c r="M61" s="18"/>
      <c r="N61" s="18"/>
      <c r="O61" s="18"/>
      <c r="Q61" s="6"/>
      <c r="R61" s="18"/>
      <c r="S61" s="6"/>
    </row>
    <row r="62" spans="2:26">
      <c r="C62" s="6"/>
      <c r="D62" s="6"/>
      <c r="F62" s="6"/>
      <c r="G62" s="6"/>
      <c r="I62" s="6"/>
      <c r="J62" s="6"/>
      <c r="K62" s="18"/>
      <c r="M62" s="18"/>
      <c r="N62" s="18"/>
      <c r="O62" s="18"/>
      <c r="Q62" s="6"/>
      <c r="R62" s="18"/>
      <c r="S62" s="6"/>
    </row>
    <row r="63" spans="2:26">
      <c r="C63" s="6"/>
      <c r="D63" s="6"/>
      <c r="F63" s="6"/>
      <c r="G63" s="6"/>
      <c r="I63" s="6"/>
      <c r="J63" s="6"/>
      <c r="K63" s="18"/>
      <c r="M63" s="18"/>
      <c r="N63" s="18"/>
      <c r="O63" s="18"/>
      <c r="Q63" s="6"/>
      <c r="R63" s="18"/>
      <c r="S63" s="6"/>
    </row>
    <row r="64" spans="2:26">
      <c r="C64" s="6"/>
      <c r="D64" s="6"/>
      <c r="F64" s="6"/>
      <c r="G64" s="6"/>
      <c r="I64" s="6"/>
      <c r="J64" s="6"/>
      <c r="K64" s="18"/>
      <c r="M64" s="18"/>
      <c r="N64" s="18"/>
      <c r="O64" s="18"/>
      <c r="Q64" s="6"/>
      <c r="R64" s="18"/>
      <c r="S64" s="6"/>
    </row>
    <row r="65" spans="2:28">
      <c r="C65" s="6"/>
      <c r="D65" s="6"/>
      <c r="F65" s="6"/>
      <c r="G65" s="6"/>
      <c r="I65" s="6"/>
      <c r="J65" s="6"/>
      <c r="K65" s="18"/>
      <c r="M65" s="18"/>
      <c r="N65" s="18"/>
      <c r="O65" s="18"/>
      <c r="Q65" s="6"/>
      <c r="R65" s="18"/>
      <c r="S65" s="6"/>
    </row>
    <row r="66" spans="2:28">
      <c r="C66" s="6"/>
      <c r="D66" s="6"/>
      <c r="F66" s="6"/>
      <c r="G66" s="6"/>
      <c r="I66" s="6"/>
      <c r="J66" s="6"/>
      <c r="K66" s="18"/>
      <c r="M66" s="18"/>
      <c r="N66" s="18"/>
      <c r="O66" s="18"/>
      <c r="Q66" s="6"/>
      <c r="R66" s="18"/>
      <c r="S66" s="6"/>
    </row>
    <row r="67" spans="2:28">
      <c r="C67" s="6"/>
      <c r="D67" s="6"/>
      <c r="F67" s="6"/>
      <c r="G67" s="6"/>
      <c r="I67" s="6"/>
      <c r="J67" s="6"/>
      <c r="K67" s="18"/>
      <c r="M67" s="18"/>
      <c r="N67" s="18"/>
      <c r="O67" s="18"/>
      <c r="Q67" s="6"/>
      <c r="R67" s="18"/>
      <c r="S67" s="6"/>
    </row>
    <row r="68" spans="2:28">
      <c r="C68" s="6"/>
      <c r="D68" s="6"/>
      <c r="F68" s="6"/>
      <c r="G68" s="6"/>
      <c r="I68" s="6"/>
      <c r="J68" s="6"/>
      <c r="K68" s="18"/>
      <c r="M68" s="18"/>
      <c r="N68" s="18"/>
      <c r="O68" s="18"/>
      <c r="Q68" s="6"/>
      <c r="R68" s="18"/>
      <c r="S68" s="6"/>
    </row>
    <row r="69" spans="2:28">
      <c r="C69" s="6"/>
      <c r="D69" s="6"/>
      <c r="F69" s="6"/>
      <c r="G69" s="6"/>
      <c r="I69" s="6"/>
      <c r="J69" s="6"/>
      <c r="K69" s="18"/>
      <c r="M69" s="18"/>
      <c r="N69" s="18"/>
      <c r="O69" s="18"/>
      <c r="Q69" s="6"/>
      <c r="R69" s="18"/>
      <c r="S69" s="6"/>
    </row>
    <row r="70" spans="2:28"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  <c r="AA70"/>
      <c r="AB70"/>
    </row>
    <row r="71" spans="2:28"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  <c r="AA71"/>
      <c r="AB71"/>
    </row>
    <row r="72" spans="2:28"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</row>
    <row r="73" spans="2:28"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</row>
    <row r="74" spans="2:28"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</row>
    <row r="75" spans="2:28"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</row>
    <row r="76" spans="2:28"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</row>
    <row r="77" spans="2:28"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</row>
    <row r="78" spans="2:28"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</row>
    <row r="79" spans="2:28"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</row>
    <row r="80" spans="2:28"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</row>
    <row r="81" spans="2:28"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</row>
    <row r="82" spans="2:28"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</row>
    <row r="83" spans="2:28"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</row>
    <row r="84" spans="2:28"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</row>
    <row r="85" spans="2:28"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</row>
    <row r="86" spans="2:28"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</row>
    <row r="87" spans="2:28"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</row>
    <row r="88" spans="2:28"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</row>
    <row r="89" spans="2:28"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</row>
    <row r="90" spans="2:28"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</row>
    <row r="91" spans="2:28"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</row>
    <row r="92" spans="2:28"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</row>
    <row r="93" spans="2:28"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</row>
    <row r="94" spans="2:28"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</row>
    <row r="95" spans="2:28"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</row>
    <row r="96" spans="2:28"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</row>
    <row r="97" spans="2:28"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</row>
    <row r="98" spans="2:28"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</row>
    <row r="99" spans="2:28"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</row>
    <row r="100" spans="2:28"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</row>
    <row r="101" spans="2:28"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</row>
    <row r="102" spans="2:28"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</row>
    <row r="103" spans="2:28"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</row>
    <row r="104" spans="2:28"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</row>
    <row r="105" spans="2:28"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</row>
    <row r="106" spans="2:28"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</row>
    <row r="107" spans="2:28"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</row>
    <row r="108" spans="2:28"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</row>
    <row r="109" spans="2:28"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</row>
    <row r="110" spans="2:28"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</row>
    <row r="111" spans="2:28"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</row>
    <row r="112" spans="2:28"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</row>
    <row r="113" spans="2:28">
      <c r="B113"/>
      <c r="C113"/>
      <c r="D113"/>
      <c r="E113"/>
      <c r="F113"/>
      <c r="G113"/>
      <c r="H113"/>
      <c r="I113"/>
      <c r="J113"/>
      <c r="K113"/>
      <c r="L113"/>
      <c r="M113"/>
      <c r="N113"/>
      <c r="O113"/>
      <c r="P113"/>
      <c r="Q113"/>
      <c r="R113"/>
      <c r="S113"/>
      <c r="T113"/>
      <c r="U113"/>
      <c r="V113"/>
      <c r="W113"/>
      <c r="X113"/>
      <c r="Y113"/>
      <c r="Z113"/>
      <c r="AA113"/>
      <c r="AB113"/>
    </row>
    <row r="114" spans="2:28">
      <c r="B114"/>
      <c r="C114"/>
      <c r="D114"/>
      <c r="E114"/>
      <c r="F114"/>
      <c r="G114"/>
      <c r="H114"/>
      <c r="I114"/>
      <c r="J114"/>
      <c r="K114"/>
      <c r="L114"/>
      <c r="M114"/>
      <c r="N114"/>
      <c r="O114"/>
      <c r="P114"/>
      <c r="Q114"/>
      <c r="R114"/>
      <c r="S114"/>
      <c r="T114"/>
      <c r="U114"/>
      <c r="V114"/>
      <c r="W114"/>
      <c r="X114"/>
      <c r="Y114"/>
      <c r="Z114"/>
      <c r="AA114"/>
      <c r="AB114"/>
    </row>
    <row r="115" spans="2:28">
      <c r="B115"/>
      <c r="C115"/>
      <c r="D115"/>
      <c r="E115"/>
      <c r="F115"/>
      <c r="G115"/>
      <c r="H115"/>
      <c r="I115"/>
      <c r="J115"/>
      <c r="K115"/>
      <c r="L115"/>
      <c r="M115"/>
      <c r="N115"/>
      <c r="O115"/>
      <c r="P115"/>
      <c r="Q115"/>
      <c r="R115"/>
      <c r="S115"/>
      <c r="T115"/>
      <c r="U115"/>
      <c r="V115"/>
      <c r="W115"/>
      <c r="X115"/>
      <c r="Y115"/>
      <c r="Z115"/>
      <c r="AA115"/>
      <c r="AB115"/>
    </row>
    <row r="116" spans="2:28">
      <c r="B116"/>
      <c r="C116"/>
      <c r="D116"/>
      <c r="E116"/>
      <c r="F116"/>
      <c r="G116"/>
      <c r="H116"/>
      <c r="I116"/>
      <c r="J116"/>
      <c r="K116"/>
      <c r="L116"/>
      <c r="M116"/>
      <c r="N116"/>
      <c r="O116"/>
      <c r="P116"/>
      <c r="Q116"/>
      <c r="R116"/>
      <c r="S116"/>
      <c r="T116"/>
      <c r="U116"/>
      <c r="V116"/>
      <c r="W116"/>
      <c r="X116"/>
      <c r="Y116"/>
      <c r="Z116"/>
      <c r="AA116"/>
      <c r="AB116"/>
    </row>
    <row r="117" spans="2:28">
      <c r="B117"/>
      <c r="C117"/>
      <c r="D117"/>
      <c r="E117"/>
      <c r="F117"/>
      <c r="G117"/>
      <c r="H117"/>
      <c r="I117"/>
      <c r="J117"/>
      <c r="K117"/>
      <c r="L117"/>
      <c r="M117"/>
      <c r="N117"/>
      <c r="O117"/>
      <c r="P117"/>
      <c r="Q117"/>
      <c r="R117"/>
      <c r="S117"/>
      <c r="T117"/>
      <c r="U117"/>
      <c r="V117"/>
      <c r="W117"/>
      <c r="X117"/>
      <c r="Y117"/>
      <c r="Z117"/>
      <c r="AA117"/>
      <c r="AB117"/>
    </row>
    <row r="118" spans="2:28">
      <c r="B118"/>
      <c r="C118"/>
      <c r="D118"/>
      <c r="E118"/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  <c r="T118"/>
      <c r="U118"/>
      <c r="V118"/>
      <c r="W118"/>
      <c r="X118"/>
      <c r="Y118"/>
      <c r="Z118"/>
      <c r="AA118"/>
      <c r="AB118"/>
    </row>
    <row r="119" spans="2:28">
      <c r="B119"/>
      <c r="C119"/>
      <c r="D119"/>
      <c r="E119"/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  <c r="T119"/>
      <c r="U119"/>
      <c r="V119"/>
      <c r="W119"/>
      <c r="X119"/>
      <c r="Y119"/>
      <c r="Z119"/>
      <c r="AA119"/>
      <c r="AB119"/>
    </row>
    <row r="120" spans="2:28">
      <c r="B120"/>
      <c r="C120"/>
      <c r="D120"/>
      <c r="E120"/>
      <c r="F120"/>
      <c r="G120"/>
      <c r="H120"/>
      <c r="I120"/>
      <c r="J120"/>
      <c r="K120"/>
      <c r="L120"/>
      <c r="M120"/>
      <c r="N120"/>
      <c r="O120"/>
      <c r="P120"/>
      <c r="Q120"/>
      <c r="R120"/>
      <c r="S120"/>
      <c r="T120"/>
      <c r="U120"/>
      <c r="V120"/>
      <c r="W120"/>
      <c r="X120"/>
      <c r="Y120"/>
      <c r="Z120"/>
      <c r="AA120"/>
      <c r="AB120"/>
    </row>
    <row r="121" spans="2:28">
      <c r="B121"/>
      <c r="C121"/>
      <c r="D121"/>
      <c r="E121"/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  <c r="T121"/>
      <c r="U121"/>
      <c r="V121"/>
      <c r="W121"/>
      <c r="X121"/>
      <c r="Y121"/>
      <c r="Z121"/>
      <c r="AA121"/>
      <c r="AB121"/>
    </row>
    <row r="122" spans="2:28">
      <c r="B122"/>
      <c r="C122"/>
      <c r="D122"/>
      <c r="E122"/>
      <c r="F122"/>
      <c r="G122"/>
      <c r="H122"/>
      <c r="I122"/>
      <c r="J122"/>
      <c r="K122"/>
      <c r="L122"/>
      <c r="M122"/>
      <c r="N122"/>
      <c r="O122"/>
      <c r="P122"/>
      <c r="Q122"/>
      <c r="R122"/>
      <c r="S122"/>
      <c r="T122"/>
      <c r="U122"/>
      <c r="V122"/>
      <c r="W122"/>
      <c r="X122"/>
      <c r="Y122"/>
      <c r="Z122"/>
      <c r="AA122"/>
      <c r="AB122"/>
    </row>
    <row r="123" spans="2:28">
      <c r="B123"/>
      <c r="C123"/>
      <c r="D123"/>
      <c r="E123"/>
      <c r="F123"/>
      <c r="G123"/>
      <c r="H123"/>
      <c r="I123"/>
      <c r="J123"/>
      <c r="K123"/>
      <c r="L123"/>
      <c r="M123"/>
      <c r="N123"/>
      <c r="O123"/>
      <c r="P123"/>
      <c r="Q123"/>
      <c r="R123"/>
      <c r="S123"/>
      <c r="T123"/>
      <c r="U123"/>
      <c r="V123"/>
      <c r="W123"/>
      <c r="X123"/>
      <c r="Y123"/>
      <c r="Z123"/>
      <c r="AA123"/>
      <c r="AB123"/>
    </row>
    <row r="124" spans="2:28">
      <c r="B124"/>
      <c r="C124"/>
      <c r="D124"/>
      <c r="E124"/>
      <c r="F124"/>
      <c r="G124"/>
      <c r="H124"/>
      <c r="I124"/>
      <c r="J124"/>
      <c r="K124"/>
      <c r="L124"/>
      <c r="M124"/>
      <c r="N124"/>
      <c r="O124"/>
      <c r="P124"/>
      <c r="Q124"/>
      <c r="R124"/>
      <c r="S124"/>
      <c r="T124"/>
      <c r="U124"/>
      <c r="V124"/>
      <c r="W124"/>
      <c r="X124"/>
      <c r="Y124"/>
      <c r="Z124"/>
      <c r="AA124"/>
      <c r="AB124"/>
    </row>
    <row r="125" spans="2:28">
      <c r="B125"/>
      <c r="C125"/>
      <c r="D125"/>
      <c r="E125"/>
      <c r="F125"/>
      <c r="G125"/>
      <c r="H125"/>
      <c r="I125"/>
      <c r="J125"/>
      <c r="K125"/>
      <c r="L125"/>
      <c r="M125"/>
      <c r="N125"/>
      <c r="O125"/>
      <c r="P125"/>
      <c r="Q125"/>
      <c r="R125"/>
      <c r="S125"/>
      <c r="T125"/>
      <c r="U125"/>
      <c r="V125"/>
      <c r="W125"/>
      <c r="X125"/>
      <c r="Y125"/>
      <c r="Z125"/>
      <c r="AA125"/>
      <c r="AB125"/>
    </row>
    <row r="126" spans="2:28">
      <c r="B126"/>
      <c r="C126"/>
      <c r="D126"/>
      <c r="E126"/>
      <c r="F126"/>
      <c r="G126"/>
      <c r="H126"/>
      <c r="I126"/>
      <c r="J126"/>
      <c r="K126"/>
      <c r="L126"/>
      <c r="M126"/>
      <c r="N126"/>
      <c r="O126"/>
      <c r="P126"/>
      <c r="Q126"/>
      <c r="R126"/>
      <c r="S126"/>
      <c r="T126"/>
      <c r="U126"/>
      <c r="V126"/>
      <c r="W126"/>
      <c r="X126"/>
      <c r="Y126"/>
      <c r="Z126"/>
      <c r="AA126"/>
      <c r="AB126"/>
    </row>
    <row r="127" spans="2:28">
      <c r="B127"/>
      <c r="C127"/>
      <c r="D127"/>
      <c r="E127"/>
      <c r="F127"/>
      <c r="G127"/>
      <c r="H127"/>
      <c r="I127"/>
      <c r="J127"/>
      <c r="K127"/>
      <c r="L127"/>
      <c r="M127"/>
      <c r="N127"/>
      <c r="O127"/>
      <c r="P127"/>
      <c r="Q127"/>
      <c r="R127"/>
      <c r="S127"/>
      <c r="T127"/>
      <c r="U127"/>
      <c r="V127"/>
      <c r="W127"/>
      <c r="X127"/>
      <c r="Y127"/>
      <c r="Z127"/>
      <c r="AA127"/>
      <c r="AB127"/>
    </row>
    <row r="128" spans="2:28">
      <c r="B128"/>
      <c r="C128"/>
      <c r="D128"/>
      <c r="E128"/>
      <c r="F128"/>
      <c r="G128"/>
      <c r="H128"/>
      <c r="I128"/>
      <c r="J128"/>
      <c r="K128"/>
      <c r="L128"/>
      <c r="M128"/>
      <c r="N128"/>
      <c r="O128"/>
      <c r="P128"/>
      <c r="Q128"/>
      <c r="R128"/>
      <c r="S128"/>
      <c r="T128"/>
      <c r="U128"/>
      <c r="V128"/>
      <c r="W128"/>
      <c r="X128"/>
      <c r="Y128"/>
      <c r="Z128"/>
      <c r="AA128"/>
      <c r="AB128"/>
    </row>
    <row r="129" spans="2:28">
      <c r="B129"/>
      <c r="C129"/>
      <c r="D129"/>
      <c r="E129"/>
      <c r="F129"/>
      <c r="G129"/>
      <c r="H129"/>
      <c r="I129"/>
      <c r="J129"/>
      <c r="K129"/>
      <c r="L129"/>
      <c r="M129"/>
      <c r="N129"/>
      <c r="O129"/>
      <c r="P129"/>
      <c r="Q129"/>
      <c r="R129"/>
      <c r="S129"/>
      <c r="T129"/>
      <c r="U129"/>
      <c r="V129"/>
      <c r="W129"/>
      <c r="X129"/>
      <c r="Y129"/>
      <c r="Z129"/>
      <c r="AA129"/>
      <c r="AB129"/>
    </row>
    <row r="130" spans="2:28">
      <c r="B130"/>
      <c r="C130"/>
      <c r="D130"/>
      <c r="E130"/>
      <c r="F130"/>
      <c r="G130"/>
      <c r="H130"/>
      <c r="I130"/>
      <c r="J130"/>
      <c r="K130"/>
      <c r="L130"/>
      <c r="M130"/>
      <c r="N130"/>
      <c r="O130"/>
      <c r="P130"/>
      <c r="Q130"/>
      <c r="R130"/>
      <c r="S130"/>
      <c r="T130"/>
      <c r="U130"/>
      <c r="V130"/>
      <c r="W130"/>
      <c r="X130"/>
      <c r="Y130"/>
      <c r="Z130"/>
      <c r="AA130"/>
      <c r="AB130"/>
    </row>
    <row r="131" spans="2:28">
      <c r="B131"/>
      <c r="C131"/>
      <c r="D131"/>
      <c r="E131"/>
      <c r="F131"/>
      <c r="G131"/>
      <c r="H131"/>
      <c r="I131"/>
      <c r="J131"/>
      <c r="K131"/>
      <c r="L131"/>
      <c r="M131"/>
      <c r="N131"/>
      <c r="O131"/>
      <c r="P131"/>
      <c r="Q131"/>
      <c r="R131"/>
      <c r="S131"/>
      <c r="T131"/>
      <c r="U131"/>
      <c r="V131"/>
      <c r="W131"/>
      <c r="X131"/>
      <c r="Y131"/>
      <c r="Z131"/>
      <c r="AA131"/>
      <c r="AB131"/>
    </row>
    <row r="132" spans="2:28">
      <c r="B132"/>
      <c r="C132"/>
      <c r="D132"/>
      <c r="E132"/>
      <c r="F132"/>
      <c r="G132"/>
      <c r="H132"/>
      <c r="I132"/>
      <c r="J132"/>
      <c r="K132"/>
      <c r="L132"/>
      <c r="M132"/>
      <c r="N132"/>
      <c r="O132"/>
      <c r="P132"/>
      <c r="Q132"/>
      <c r="R132"/>
      <c r="S132"/>
      <c r="T132"/>
      <c r="U132"/>
      <c r="V132"/>
      <c r="W132"/>
      <c r="X132"/>
      <c r="Y132"/>
      <c r="Z132"/>
      <c r="AA132"/>
      <c r="AB132"/>
    </row>
    <row r="133" spans="2:28">
      <c r="B133"/>
      <c r="C133"/>
      <c r="D133"/>
      <c r="E133"/>
      <c r="F133"/>
      <c r="G133"/>
      <c r="H133"/>
      <c r="I133"/>
      <c r="J133"/>
      <c r="K133"/>
      <c r="L133"/>
      <c r="M133"/>
      <c r="N133"/>
      <c r="O133"/>
      <c r="P133"/>
      <c r="Q133"/>
      <c r="R133"/>
      <c r="S133"/>
      <c r="T133"/>
      <c r="U133"/>
      <c r="V133"/>
      <c r="W133"/>
      <c r="X133"/>
      <c r="Y133"/>
      <c r="Z133"/>
      <c r="AA133"/>
      <c r="AB133"/>
    </row>
    <row r="134" spans="2:28">
      <c r="B134"/>
      <c r="C134"/>
      <c r="D134"/>
      <c r="E134"/>
      <c r="F134"/>
      <c r="G134"/>
      <c r="H134"/>
      <c r="I134"/>
      <c r="J134"/>
      <c r="K134"/>
      <c r="L134"/>
      <c r="M134"/>
      <c r="N134"/>
      <c r="O134"/>
      <c r="P134"/>
      <c r="Q134"/>
      <c r="R134"/>
      <c r="S134"/>
      <c r="T134"/>
      <c r="U134"/>
      <c r="V134"/>
      <c r="W134"/>
      <c r="X134"/>
      <c r="Y134"/>
      <c r="Z134"/>
      <c r="AA134"/>
      <c r="AB134"/>
    </row>
    <row r="135" spans="2:28">
      <c r="B135"/>
      <c r="C135"/>
      <c r="D135"/>
      <c r="E135"/>
      <c r="F135"/>
      <c r="G135"/>
      <c r="H135"/>
      <c r="I135"/>
      <c r="J135"/>
      <c r="K135"/>
      <c r="L135"/>
      <c r="M135"/>
      <c r="N135"/>
      <c r="O135"/>
      <c r="P135"/>
      <c r="Q135"/>
      <c r="R135"/>
      <c r="S135"/>
      <c r="T135"/>
      <c r="U135"/>
      <c r="V135"/>
      <c r="W135"/>
      <c r="X135"/>
      <c r="Y135"/>
      <c r="Z135"/>
      <c r="AA135"/>
      <c r="AB135"/>
    </row>
    <row r="136" spans="2:28">
      <c r="B136"/>
      <c r="C136"/>
      <c r="D136"/>
      <c r="E136"/>
      <c r="F136"/>
      <c r="G136"/>
      <c r="H136"/>
      <c r="I136"/>
      <c r="J136"/>
      <c r="K136"/>
      <c r="L136"/>
      <c r="M136"/>
      <c r="N136"/>
      <c r="O136"/>
      <c r="P136"/>
      <c r="Q136"/>
      <c r="R136"/>
      <c r="S136"/>
      <c r="T136"/>
      <c r="U136"/>
      <c r="V136"/>
      <c r="W136"/>
      <c r="X136"/>
      <c r="Y136"/>
      <c r="Z136"/>
      <c r="AA136"/>
      <c r="AB136"/>
    </row>
    <row r="137" spans="2:28">
      <c r="B137"/>
      <c r="C137"/>
      <c r="D137"/>
      <c r="E137"/>
      <c r="F137"/>
      <c r="G137"/>
      <c r="H137"/>
      <c r="I137"/>
      <c r="J137"/>
      <c r="K137"/>
      <c r="L137"/>
      <c r="M137"/>
      <c r="N137"/>
      <c r="O137"/>
      <c r="P137"/>
      <c r="Q137"/>
      <c r="R137"/>
      <c r="S137"/>
      <c r="T137"/>
      <c r="U137"/>
      <c r="V137"/>
      <c r="W137"/>
      <c r="X137"/>
      <c r="Y137"/>
      <c r="Z137"/>
      <c r="AA137"/>
      <c r="AB137"/>
    </row>
    <row r="138" spans="2:28">
      <c r="B138"/>
      <c r="C138"/>
      <c r="D138"/>
      <c r="E138"/>
      <c r="F138"/>
      <c r="G138"/>
      <c r="H138"/>
      <c r="I138"/>
      <c r="J138"/>
      <c r="K138"/>
      <c r="L138"/>
      <c r="M138"/>
      <c r="N138"/>
      <c r="O138"/>
      <c r="P138"/>
      <c r="Q138"/>
      <c r="R138"/>
      <c r="S138"/>
      <c r="T138"/>
      <c r="U138"/>
      <c r="V138"/>
      <c r="W138"/>
      <c r="X138"/>
      <c r="Y138"/>
      <c r="Z138"/>
      <c r="AA138"/>
      <c r="AB138"/>
    </row>
    <row r="139" spans="2:28">
      <c r="B139"/>
      <c r="C139"/>
      <c r="D139"/>
      <c r="E139"/>
      <c r="F139"/>
      <c r="G139"/>
      <c r="H139"/>
      <c r="I139"/>
      <c r="J139"/>
      <c r="K139"/>
      <c r="L139"/>
      <c r="M139"/>
      <c r="N139"/>
      <c r="O139"/>
      <c r="P139"/>
      <c r="Q139"/>
      <c r="R139"/>
      <c r="S139"/>
      <c r="T139"/>
      <c r="U139"/>
      <c r="V139"/>
      <c r="W139"/>
      <c r="X139"/>
      <c r="Y139"/>
      <c r="Z139"/>
      <c r="AA139"/>
      <c r="AB139"/>
    </row>
    <row r="140" spans="2:28">
      <c r="B140"/>
      <c r="C140"/>
      <c r="D140"/>
      <c r="E140"/>
      <c r="F140"/>
      <c r="G140"/>
      <c r="H140"/>
      <c r="I140"/>
      <c r="J140"/>
      <c r="K140"/>
      <c r="L140"/>
      <c r="M140"/>
      <c r="N140"/>
      <c r="O140"/>
      <c r="P140"/>
      <c r="Q140"/>
      <c r="R140"/>
      <c r="S140"/>
      <c r="T140"/>
      <c r="U140"/>
      <c r="V140"/>
      <c r="W140"/>
      <c r="X140"/>
      <c r="Y140"/>
      <c r="Z140"/>
      <c r="AA140"/>
      <c r="AB140"/>
    </row>
    <row r="141" spans="2:28">
      <c r="B141"/>
      <c r="C141"/>
      <c r="D141"/>
      <c r="E141"/>
      <c r="F141"/>
      <c r="G141"/>
      <c r="H141"/>
      <c r="I141"/>
      <c r="J141"/>
      <c r="K141"/>
      <c r="L141"/>
      <c r="M141"/>
      <c r="N141"/>
      <c r="O141"/>
      <c r="P141"/>
      <c r="Q141"/>
      <c r="R141"/>
      <c r="S141"/>
      <c r="T141"/>
      <c r="U141"/>
      <c r="V141"/>
      <c r="W141"/>
      <c r="X141"/>
      <c r="Y141"/>
      <c r="Z141"/>
      <c r="AA141"/>
      <c r="AB141"/>
    </row>
    <row r="142" spans="2:28">
      <c r="B142"/>
      <c r="C142"/>
      <c r="D142"/>
      <c r="E142"/>
      <c r="F142"/>
      <c r="G142"/>
      <c r="H142"/>
      <c r="I142"/>
      <c r="J142"/>
      <c r="K142"/>
      <c r="L142"/>
      <c r="M142"/>
      <c r="N142"/>
      <c r="O142"/>
      <c r="P142"/>
      <c r="Q142"/>
      <c r="R142"/>
      <c r="S142"/>
      <c r="T142"/>
      <c r="U142"/>
      <c r="V142"/>
      <c r="W142"/>
      <c r="X142"/>
      <c r="Y142"/>
      <c r="Z142"/>
      <c r="AA142"/>
      <c r="AB142"/>
    </row>
    <row r="143" spans="2:28">
      <c r="B143"/>
      <c r="C143"/>
      <c r="D143"/>
      <c r="E143"/>
      <c r="F143"/>
      <c r="G143"/>
      <c r="H143"/>
      <c r="I143"/>
      <c r="J143"/>
      <c r="K143"/>
      <c r="L143"/>
      <c r="M143"/>
      <c r="N143"/>
      <c r="O143"/>
      <c r="P143"/>
      <c r="Q143"/>
      <c r="R143"/>
      <c r="S143"/>
      <c r="T143"/>
      <c r="U143"/>
      <c r="V143"/>
      <c r="W143"/>
      <c r="X143"/>
      <c r="Y143"/>
      <c r="Z143"/>
      <c r="AA143"/>
      <c r="AB143"/>
    </row>
    <row r="144" spans="2:28">
      <c r="B144"/>
      <c r="C144"/>
      <c r="D144"/>
      <c r="E144"/>
      <c r="F144"/>
      <c r="G144"/>
      <c r="H144"/>
      <c r="I144"/>
      <c r="J144"/>
      <c r="K144"/>
      <c r="L144"/>
      <c r="M144"/>
      <c r="N144"/>
      <c r="O144"/>
      <c r="P144"/>
      <c r="Q144"/>
      <c r="R144"/>
      <c r="S144"/>
      <c r="T144"/>
      <c r="U144"/>
      <c r="V144"/>
      <c r="W144"/>
      <c r="X144"/>
      <c r="Y144"/>
      <c r="Z144"/>
      <c r="AA144"/>
      <c r="AB144"/>
    </row>
    <row r="145" spans="2:28">
      <c r="B145"/>
      <c r="C145"/>
      <c r="D145"/>
      <c r="E145"/>
      <c r="F145"/>
      <c r="G145"/>
      <c r="H145"/>
      <c r="I145"/>
      <c r="J145"/>
      <c r="K145"/>
      <c r="L145"/>
      <c r="M145"/>
      <c r="N145"/>
      <c r="O145"/>
      <c r="P145"/>
      <c r="Q145"/>
      <c r="R145"/>
      <c r="S145"/>
      <c r="T145"/>
      <c r="U145"/>
      <c r="V145"/>
      <c r="W145"/>
      <c r="X145"/>
      <c r="Y145"/>
      <c r="Z145"/>
      <c r="AA145"/>
      <c r="AB145"/>
    </row>
    <row r="146" spans="2:28">
      <c r="B146"/>
      <c r="C146"/>
      <c r="D146"/>
      <c r="E146"/>
      <c r="F146"/>
      <c r="G146"/>
      <c r="H146"/>
      <c r="I146"/>
      <c r="J146"/>
      <c r="K146"/>
      <c r="L146"/>
      <c r="M146"/>
      <c r="N146"/>
      <c r="O146"/>
      <c r="P146"/>
      <c r="Q146"/>
      <c r="R146"/>
      <c r="S146"/>
      <c r="T146"/>
      <c r="U146"/>
      <c r="V146"/>
      <c r="W146"/>
      <c r="X146"/>
      <c r="Y146"/>
      <c r="Z146"/>
      <c r="AA146"/>
      <c r="AB146"/>
    </row>
    <row r="147" spans="2:28">
      <c r="B147"/>
      <c r="C147"/>
      <c r="D147"/>
      <c r="E147"/>
      <c r="F147"/>
      <c r="G147"/>
      <c r="H147"/>
      <c r="I147"/>
      <c r="J147"/>
      <c r="K147"/>
      <c r="L147"/>
      <c r="M147"/>
      <c r="N147"/>
      <c r="O147"/>
      <c r="P147"/>
      <c r="Q147"/>
      <c r="R147"/>
      <c r="S147"/>
      <c r="T147"/>
      <c r="U147"/>
      <c r="V147"/>
      <c r="W147"/>
      <c r="X147"/>
      <c r="Y147"/>
      <c r="Z147"/>
      <c r="AA147"/>
      <c r="AB147"/>
    </row>
    <row r="148" spans="2:28">
      <c r="B148"/>
      <c r="C148"/>
      <c r="D148"/>
      <c r="E148"/>
      <c r="F148"/>
      <c r="G148"/>
      <c r="H148"/>
      <c r="I148"/>
      <c r="J148"/>
      <c r="K148"/>
      <c r="L148"/>
      <c r="M148"/>
      <c r="N148"/>
      <c r="O148"/>
      <c r="P148"/>
      <c r="Q148"/>
      <c r="R148"/>
      <c r="S148"/>
      <c r="T148"/>
      <c r="U148"/>
      <c r="V148"/>
      <c r="W148"/>
      <c r="X148"/>
      <c r="Y148"/>
      <c r="Z148"/>
      <c r="AA148"/>
      <c r="AB148"/>
    </row>
    <row r="149" spans="2:28">
      <c r="B149"/>
      <c r="C149"/>
      <c r="D149"/>
      <c r="E149"/>
      <c r="F149"/>
      <c r="G149"/>
      <c r="H149"/>
      <c r="I149"/>
      <c r="J149"/>
      <c r="K149"/>
      <c r="L149"/>
      <c r="M149"/>
      <c r="N149"/>
      <c r="O149"/>
      <c r="P149"/>
      <c r="Q149"/>
      <c r="R149"/>
      <c r="S149"/>
      <c r="T149"/>
      <c r="U149"/>
      <c r="V149"/>
      <c r="W149"/>
      <c r="X149"/>
      <c r="Y149"/>
      <c r="Z149"/>
      <c r="AA149"/>
      <c r="AB149"/>
    </row>
    <row r="150" spans="2:28">
      <c r="B150"/>
      <c r="C150"/>
      <c r="D150"/>
      <c r="E150"/>
      <c r="F150"/>
      <c r="G150"/>
      <c r="H150"/>
      <c r="I150"/>
      <c r="J150"/>
      <c r="K150"/>
      <c r="L150"/>
      <c r="M150"/>
      <c r="N150"/>
      <c r="O150"/>
      <c r="P150"/>
      <c r="Q150"/>
      <c r="R150"/>
      <c r="S150"/>
      <c r="T150"/>
      <c r="U150"/>
      <c r="V150"/>
      <c r="W150"/>
      <c r="X150"/>
      <c r="Y150"/>
      <c r="Z150"/>
      <c r="AA150"/>
      <c r="AB150"/>
    </row>
    <row r="151" spans="2:28">
      <c r="B151"/>
      <c r="C151"/>
      <c r="D151"/>
      <c r="E151"/>
      <c r="F151"/>
      <c r="G151"/>
      <c r="H151"/>
      <c r="I151"/>
      <c r="J151"/>
      <c r="K151"/>
      <c r="L151"/>
      <c r="M151"/>
      <c r="N151"/>
      <c r="O151"/>
      <c r="P151"/>
      <c r="Q151"/>
      <c r="R151"/>
      <c r="S151"/>
      <c r="T151"/>
      <c r="U151"/>
      <c r="V151"/>
      <c r="W151"/>
      <c r="X151"/>
      <c r="Y151"/>
      <c r="Z151"/>
      <c r="AA151"/>
      <c r="AB151"/>
    </row>
    <row r="152" spans="2:28">
      <c r="B152"/>
      <c r="C152"/>
      <c r="D152"/>
      <c r="E152"/>
      <c r="F152"/>
      <c r="G152"/>
      <c r="H152"/>
      <c r="I152"/>
      <c r="J152"/>
      <c r="K152"/>
      <c r="L152"/>
      <c r="M152"/>
      <c r="N152"/>
      <c r="O152"/>
      <c r="P152"/>
      <c r="Q152"/>
      <c r="R152"/>
      <c r="S152"/>
      <c r="T152"/>
      <c r="U152"/>
      <c r="V152"/>
      <c r="W152"/>
      <c r="X152"/>
      <c r="Y152"/>
      <c r="Z152"/>
      <c r="AA152"/>
      <c r="AB152"/>
    </row>
    <row r="153" spans="2:28">
      <c r="B153"/>
      <c r="C153"/>
      <c r="D153"/>
      <c r="E153"/>
      <c r="F153"/>
      <c r="G153"/>
      <c r="H153"/>
      <c r="I153"/>
      <c r="J153"/>
      <c r="K153"/>
      <c r="L153"/>
      <c r="M153"/>
      <c r="N153"/>
      <c r="O153"/>
      <c r="P153"/>
      <c r="Q153"/>
      <c r="R153"/>
      <c r="S153"/>
      <c r="T153"/>
      <c r="U153"/>
      <c r="V153"/>
      <c r="W153"/>
      <c r="X153"/>
      <c r="Y153"/>
      <c r="Z153"/>
      <c r="AA153"/>
      <c r="AB153"/>
    </row>
    <row r="154" spans="2:28">
      <c r="B154"/>
      <c r="C154"/>
      <c r="D154"/>
      <c r="E154"/>
      <c r="F154"/>
      <c r="G154"/>
      <c r="H154"/>
      <c r="I154"/>
      <c r="J154"/>
      <c r="K154"/>
      <c r="L154"/>
      <c r="M154"/>
      <c r="N154"/>
      <c r="O154"/>
      <c r="P154"/>
      <c r="Q154"/>
      <c r="R154"/>
      <c r="S154"/>
      <c r="T154"/>
      <c r="U154"/>
      <c r="V154"/>
      <c r="W154"/>
      <c r="X154"/>
      <c r="Y154"/>
      <c r="Z154"/>
      <c r="AA154"/>
      <c r="AB154"/>
    </row>
    <row r="155" spans="2:28">
      <c r="B155"/>
      <c r="C155"/>
      <c r="D155"/>
      <c r="E155"/>
      <c r="F155"/>
      <c r="G155"/>
      <c r="H155"/>
      <c r="I155"/>
      <c r="J155"/>
      <c r="K155"/>
      <c r="L155"/>
      <c r="M155"/>
      <c r="N155"/>
      <c r="O155"/>
      <c r="P155"/>
      <c r="Q155"/>
      <c r="R155"/>
      <c r="S155"/>
      <c r="T155"/>
      <c r="U155"/>
      <c r="V155"/>
      <c r="W155"/>
      <c r="X155"/>
      <c r="Y155"/>
      <c r="Z155"/>
      <c r="AA155"/>
      <c r="AB155"/>
    </row>
    <row r="156" spans="2:28">
      <c r="B156"/>
      <c r="C156"/>
      <c r="D156"/>
      <c r="E156"/>
      <c r="F156"/>
      <c r="G156"/>
      <c r="H156"/>
      <c r="I156"/>
      <c r="J156"/>
      <c r="K156"/>
      <c r="L156"/>
      <c r="M156"/>
      <c r="N156"/>
      <c r="O156"/>
      <c r="P156"/>
      <c r="Q156"/>
      <c r="R156"/>
      <c r="S156"/>
      <c r="T156"/>
      <c r="U156"/>
      <c r="V156"/>
      <c r="W156"/>
      <c r="X156"/>
      <c r="Y156"/>
      <c r="Z156"/>
      <c r="AA156"/>
      <c r="AB156"/>
    </row>
    <row r="157" spans="2:28">
      <c r="B157"/>
      <c r="C157"/>
      <c r="D157"/>
      <c r="E157"/>
      <c r="F157"/>
      <c r="G157"/>
      <c r="H157"/>
      <c r="I157"/>
      <c r="J157"/>
      <c r="K157"/>
      <c r="L157"/>
      <c r="M157"/>
      <c r="N157"/>
      <c r="O157"/>
      <c r="P157"/>
      <c r="Q157"/>
      <c r="R157"/>
      <c r="S157"/>
      <c r="T157"/>
      <c r="U157"/>
      <c r="V157"/>
      <c r="W157"/>
      <c r="X157"/>
      <c r="Y157"/>
      <c r="Z157"/>
      <c r="AA157"/>
      <c r="AB157"/>
    </row>
    <row r="158" spans="2:28">
      <c r="B158"/>
      <c r="C158"/>
      <c r="D158"/>
      <c r="E158"/>
      <c r="F158"/>
      <c r="G158"/>
      <c r="H158"/>
      <c r="I158"/>
      <c r="J158"/>
      <c r="K158"/>
      <c r="L158"/>
      <c r="M158"/>
      <c r="N158"/>
      <c r="O158"/>
      <c r="P158"/>
      <c r="Q158"/>
      <c r="R158"/>
      <c r="S158"/>
      <c r="T158"/>
      <c r="U158"/>
      <c r="V158"/>
      <c r="W158"/>
      <c r="X158"/>
      <c r="Y158"/>
      <c r="Z158"/>
      <c r="AA158"/>
      <c r="AB158"/>
    </row>
    <row r="159" spans="2:28">
      <c r="B159"/>
      <c r="C159"/>
      <c r="D159"/>
      <c r="E159"/>
      <c r="F159"/>
      <c r="G159"/>
      <c r="H159"/>
      <c r="I159"/>
      <c r="J159"/>
      <c r="K159"/>
      <c r="L159"/>
      <c r="M159"/>
      <c r="N159"/>
      <c r="O159"/>
      <c r="P159"/>
      <c r="Q159"/>
      <c r="R159"/>
      <c r="S159"/>
      <c r="T159"/>
      <c r="U159"/>
      <c r="V159"/>
      <c r="W159"/>
      <c r="X159"/>
      <c r="Y159"/>
      <c r="Z159"/>
      <c r="AA159"/>
      <c r="AB159"/>
    </row>
    <row r="160" spans="2:28">
      <c r="B160"/>
      <c r="C160"/>
      <c r="D160"/>
      <c r="E160"/>
      <c r="F160"/>
      <c r="G160"/>
      <c r="H160"/>
      <c r="I160"/>
      <c r="J160"/>
      <c r="K160"/>
      <c r="L160"/>
      <c r="M160"/>
      <c r="N160"/>
      <c r="O160"/>
      <c r="P160"/>
      <c r="Q160"/>
      <c r="R160"/>
      <c r="S160"/>
      <c r="T160"/>
      <c r="U160"/>
      <c r="V160"/>
      <c r="W160"/>
      <c r="X160"/>
      <c r="Y160"/>
      <c r="Z160"/>
      <c r="AA160"/>
      <c r="AB160"/>
    </row>
    <row r="161" spans="2:28">
      <c r="B161"/>
      <c r="C161"/>
      <c r="D161"/>
      <c r="E161"/>
      <c r="F161"/>
      <c r="G161"/>
      <c r="H161"/>
      <c r="I161"/>
      <c r="J161"/>
      <c r="K161"/>
      <c r="L161"/>
      <c r="M161"/>
      <c r="N161"/>
      <c r="O161"/>
      <c r="P161"/>
      <c r="Q161"/>
      <c r="R161"/>
      <c r="S161"/>
      <c r="T161"/>
      <c r="U161"/>
      <c r="V161"/>
      <c r="W161"/>
      <c r="X161"/>
      <c r="Y161"/>
      <c r="Z161"/>
      <c r="AA161"/>
      <c r="AB161"/>
    </row>
    <row r="162" spans="2:28">
      <c r="B162"/>
      <c r="C162"/>
      <c r="D162"/>
      <c r="E162"/>
      <c r="F162"/>
      <c r="G162"/>
      <c r="H162"/>
      <c r="I162"/>
      <c r="J162"/>
      <c r="K162"/>
      <c r="L162"/>
      <c r="M162"/>
      <c r="N162"/>
      <c r="O162"/>
      <c r="P162"/>
      <c r="Q162"/>
      <c r="R162"/>
      <c r="S162"/>
      <c r="T162"/>
      <c r="U162"/>
      <c r="V162"/>
      <c r="W162"/>
      <c r="X162"/>
      <c r="Y162"/>
      <c r="Z162"/>
      <c r="AA162"/>
      <c r="AB162"/>
    </row>
    <row r="163" spans="2:28">
      <c r="B163"/>
      <c r="C163"/>
      <c r="D163"/>
      <c r="E163"/>
      <c r="F163"/>
      <c r="G163"/>
      <c r="H163"/>
      <c r="I163"/>
      <c r="J163"/>
      <c r="K163"/>
      <c r="L163"/>
      <c r="M163"/>
      <c r="N163"/>
      <c r="O163"/>
      <c r="P163"/>
      <c r="Q163"/>
      <c r="R163"/>
      <c r="S163"/>
      <c r="T163"/>
      <c r="U163"/>
      <c r="V163"/>
      <c r="W163"/>
      <c r="X163"/>
      <c r="Y163"/>
      <c r="Z163"/>
      <c r="AA163"/>
      <c r="AB163"/>
    </row>
    <row r="164" spans="2:28">
      <c r="B164"/>
      <c r="C164"/>
      <c r="D164"/>
      <c r="E164"/>
      <c r="F164"/>
      <c r="G164"/>
      <c r="H164"/>
      <c r="I164"/>
      <c r="J164"/>
      <c r="K164"/>
      <c r="L164"/>
      <c r="M164"/>
      <c r="N164"/>
      <c r="O164"/>
      <c r="P164"/>
      <c r="Q164"/>
      <c r="R164"/>
      <c r="S164"/>
      <c r="T164"/>
      <c r="U164"/>
      <c r="V164"/>
      <c r="W164"/>
      <c r="X164"/>
      <c r="Y164"/>
      <c r="Z164"/>
      <c r="AA164"/>
      <c r="AB164"/>
    </row>
    <row r="165" spans="2:28">
      <c r="B165"/>
      <c r="C165"/>
      <c r="D165"/>
      <c r="E165"/>
      <c r="F165"/>
      <c r="G165"/>
      <c r="H165"/>
      <c r="I165"/>
      <c r="J165"/>
      <c r="K165"/>
      <c r="L165"/>
      <c r="M165"/>
      <c r="N165"/>
      <c r="O165"/>
      <c r="P165"/>
      <c r="Q165"/>
      <c r="R165"/>
      <c r="S165"/>
      <c r="T165"/>
      <c r="U165"/>
      <c r="V165"/>
      <c r="W165"/>
      <c r="X165"/>
      <c r="Y165"/>
      <c r="Z165"/>
      <c r="AA165"/>
      <c r="AB165"/>
    </row>
    <row r="166" spans="2:28">
      <c r="B166"/>
      <c r="C166"/>
      <c r="D166"/>
      <c r="E166"/>
      <c r="F166"/>
      <c r="G166"/>
      <c r="H166"/>
      <c r="I166"/>
      <c r="J166"/>
      <c r="K166"/>
      <c r="L166"/>
      <c r="M166"/>
      <c r="N166"/>
      <c r="O166"/>
      <c r="P166"/>
      <c r="Q166"/>
      <c r="R166"/>
      <c r="S166"/>
      <c r="T166"/>
      <c r="U166"/>
      <c r="V166"/>
      <c r="W166"/>
      <c r="X166"/>
      <c r="Y166"/>
      <c r="Z166"/>
      <c r="AA166"/>
      <c r="AB166"/>
    </row>
    <row r="167" spans="2:28">
      <c r="B167"/>
      <c r="C167"/>
      <c r="D167"/>
      <c r="E167"/>
      <c r="F167"/>
      <c r="G167"/>
      <c r="H167"/>
      <c r="I167"/>
      <c r="J167"/>
      <c r="K167"/>
      <c r="L167"/>
      <c r="M167"/>
      <c r="N167"/>
      <c r="O167"/>
      <c r="P167"/>
      <c r="Q167"/>
      <c r="R167"/>
      <c r="S167"/>
      <c r="T167"/>
      <c r="U167"/>
      <c r="V167"/>
      <c r="W167"/>
      <c r="X167"/>
      <c r="Y167"/>
      <c r="Z167"/>
      <c r="AA167"/>
      <c r="AB167"/>
    </row>
    <row r="168" spans="2:28">
      <c r="B168"/>
      <c r="C168"/>
      <c r="D168"/>
      <c r="E168"/>
      <c r="F168"/>
      <c r="G168"/>
      <c r="H168"/>
      <c r="I168"/>
      <c r="J168"/>
      <c r="K168"/>
      <c r="L168"/>
      <c r="M168"/>
      <c r="N168"/>
      <c r="O168"/>
      <c r="P168"/>
      <c r="Q168"/>
      <c r="R168"/>
      <c r="S168"/>
      <c r="T168"/>
      <c r="U168"/>
      <c r="V168"/>
      <c r="W168"/>
      <c r="X168"/>
      <c r="Y168"/>
      <c r="Z168"/>
      <c r="AA168"/>
      <c r="AB168"/>
    </row>
    <row r="169" spans="2:28">
      <c r="B169"/>
      <c r="C169"/>
      <c r="D169"/>
      <c r="E169"/>
      <c r="F169"/>
      <c r="G169"/>
      <c r="H169"/>
      <c r="I169"/>
      <c r="J169"/>
      <c r="K169"/>
      <c r="L169"/>
      <c r="M169"/>
      <c r="N169"/>
      <c r="O169"/>
      <c r="P169"/>
      <c r="Q169"/>
      <c r="R169"/>
      <c r="S169"/>
      <c r="T169"/>
      <c r="U169"/>
      <c r="V169"/>
      <c r="W169"/>
      <c r="X169"/>
      <c r="Y169"/>
      <c r="Z169"/>
      <c r="AA169"/>
      <c r="AB169"/>
    </row>
    <row r="170" spans="2:28">
      <c r="B170"/>
      <c r="C170"/>
      <c r="D170"/>
      <c r="E170"/>
      <c r="F170"/>
      <c r="G170"/>
      <c r="H170"/>
      <c r="I170"/>
      <c r="J170"/>
      <c r="K170"/>
      <c r="L170"/>
      <c r="M170"/>
      <c r="N170"/>
      <c r="O170"/>
      <c r="P170"/>
      <c r="Q170"/>
      <c r="R170"/>
      <c r="S170"/>
      <c r="T170"/>
      <c r="U170"/>
      <c r="V170"/>
      <c r="W170"/>
      <c r="X170"/>
      <c r="Y170"/>
      <c r="Z170"/>
      <c r="AA170"/>
      <c r="AB170"/>
    </row>
    <row r="171" spans="2:28">
      <c r="B171"/>
      <c r="C171"/>
      <c r="D171"/>
      <c r="E171"/>
      <c r="F171"/>
      <c r="G171"/>
      <c r="H171"/>
      <c r="I171"/>
      <c r="J171"/>
      <c r="K171"/>
      <c r="L171"/>
      <c r="M171"/>
      <c r="N171"/>
      <c r="O171"/>
      <c r="P171"/>
      <c r="Q171"/>
      <c r="R171"/>
      <c r="S171"/>
      <c r="T171"/>
      <c r="U171"/>
      <c r="V171"/>
      <c r="W171"/>
      <c r="X171"/>
      <c r="Y171"/>
      <c r="Z171"/>
      <c r="AA171"/>
      <c r="AB171"/>
    </row>
    <row r="172" spans="2:28">
      <c r="B172"/>
      <c r="C172"/>
      <c r="D172"/>
      <c r="E172"/>
      <c r="F172"/>
      <c r="G172"/>
      <c r="H172"/>
      <c r="I172"/>
      <c r="J172"/>
      <c r="K172"/>
      <c r="L172"/>
      <c r="M172"/>
      <c r="N172"/>
      <c r="O172"/>
      <c r="P172"/>
      <c r="Q172"/>
      <c r="R172"/>
      <c r="S172"/>
      <c r="T172"/>
      <c r="U172"/>
      <c r="V172"/>
      <c r="W172"/>
      <c r="X172"/>
      <c r="Y172"/>
      <c r="Z172"/>
      <c r="AA172"/>
      <c r="AB172"/>
    </row>
    <row r="173" spans="2:28">
      <c r="B173"/>
      <c r="C173"/>
      <c r="D173"/>
      <c r="E173"/>
      <c r="F173"/>
      <c r="G173"/>
      <c r="H173"/>
      <c r="I173"/>
      <c r="J173"/>
      <c r="K173"/>
      <c r="L173"/>
      <c r="M173"/>
      <c r="N173"/>
      <c r="O173"/>
      <c r="P173"/>
      <c r="Q173"/>
      <c r="R173"/>
      <c r="S173"/>
      <c r="T173"/>
      <c r="U173"/>
      <c r="V173"/>
      <c r="W173"/>
      <c r="X173"/>
      <c r="Y173"/>
      <c r="Z173"/>
      <c r="AA173"/>
      <c r="AB173"/>
    </row>
    <row r="174" spans="2:28">
      <c r="B174"/>
      <c r="C174"/>
      <c r="D174"/>
      <c r="E174"/>
      <c r="F174"/>
      <c r="G174"/>
      <c r="H174"/>
      <c r="I174"/>
      <c r="J174"/>
      <c r="K174"/>
      <c r="L174"/>
      <c r="M174"/>
      <c r="N174"/>
      <c r="O174"/>
      <c r="P174"/>
      <c r="Q174"/>
      <c r="R174"/>
      <c r="S174"/>
      <c r="T174"/>
      <c r="U174"/>
      <c r="V174"/>
      <c r="W174"/>
      <c r="X174"/>
      <c r="Y174"/>
      <c r="Z174"/>
      <c r="AA174"/>
      <c r="AB174"/>
    </row>
    <row r="175" spans="2:28">
      <c r="B175"/>
      <c r="C175"/>
      <c r="D175"/>
      <c r="E175"/>
      <c r="F175"/>
      <c r="G175"/>
      <c r="H175"/>
      <c r="I175"/>
      <c r="J175"/>
      <c r="K175"/>
      <c r="L175"/>
      <c r="M175"/>
      <c r="N175"/>
      <c r="O175"/>
      <c r="P175"/>
      <c r="Q175"/>
      <c r="R175"/>
      <c r="S175"/>
      <c r="T175"/>
      <c r="U175"/>
      <c r="V175"/>
      <c r="W175"/>
      <c r="X175"/>
      <c r="Y175"/>
      <c r="Z175"/>
      <c r="AA175"/>
      <c r="AB175"/>
    </row>
    <row r="176" spans="2:28">
      <c r="B176"/>
      <c r="C176"/>
      <c r="D176"/>
      <c r="E176"/>
      <c r="F176"/>
      <c r="G176"/>
      <c r="H176"/>
      <c r="I176"/>
      <c r="J176"/>
      <c r="K176"/>
      <c r="L176"/>
      <c r="M176"/>
      <c r="N176"/>
      <c r="O176"/>
      <c r="P176"/>
      <c r="Q176"/>
      <c r="R176"/>
      <c r="S176"/>
      <c r="T176"/>
      <c r="U176"/>
      <c r="V176"/>
      <c r="W176"/>
      <c r="X176"/>
      <c r="Y176"/>
      <c r="Z176"/>
      <c r="AA176"/>
      <c r="AB176"/>
    </row>
    <row r="177" spans="2:28">
      <c r="B177"/>
      <c r="C177"/>
      <c r="D177"/>
      <c r="E177"/>
      <c r="F177"/>
      <c r="G177"/>
      <c r="H177"/>
      <c r="I177"/>
      <c r="J177"/>
      <c r="K177"/>
      <c r="L177"/>
      <c r="M177"/>
      <c r="N177"/>
      <c r="O177"/>
      <c r="P177"/>
      <c r="Q177"/>
      <c r="R177"/>
      <c r="S177"/>
      <c r="T177"/>
      <c r="U177"/>
      <c r="V177"/>
      <c r="W177"/>
      <c r="X177"/>
      <c r="Y177"/>
      <c r="Z177"/>
      <c r="AA177"/>
      <c r="AB177"/>
    </row>
  </sheetData>
  <pageMargins left="0.75" right="0.75" top="1" bottom="1" header="0.4921259845" footer="0.4921259845"/>
  <pageSetup paperSize="9" orientation="portrait" horizontalDpi="4294967292" verticalDpi="4294967292"/>
  <drawing r:id="rId1"/>
  <legacyDrawing r:id="rId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B177"/>
  <sheetViews>
    <sheetView topLeftCell="A36" workbookViewId="0">
      <selection activeCell="E4" sqref="E4:E16"/>
    </sheetView>
  </sheetViews>
  <sheetFormatPr baseColWidth="10" defaultColWidth="11.5" defaultRowHeight="12" x14ac:dyDescent="0"/>
  <cols>
    <col min="1" max="1" width="11.5" style="6" customWidth="1"/>
    <col min="2" max="3" width="11.5" style="7" customWidth="1"/>
    <col min="4" max="4" width="12.33203125" style="7" customWidth="1"/>
    <col min="5" max="16" width="11.5" style="7" customWidth="1"/>
    <col min="17" max="17" width="12.1640625" style="7" customWidth="1"/>
    <col min="18" max="18" width="11.5" style="7"/>
    <col min="19" max="19" width="13.6640625" style="7" bestFit="1" customWidth="1"/>
    <col min="20" max="16384" width="11.5" style="7"/>
  </cols>
  <sheetData>
    <row r="1" spans="1:21">
      <c r="C1" s="7" t="s">
        <v>28</v>
      </c>
      <c r="K1" s="7" t="s">
        <v>26</v>
      </c>
      <c r="R1" s="7" t="s">
        <v>27</v>
      </c>
    </row>
    <row r="2" spans="1:21">
      <c r="B2" s="7" t="s">
        <v>0</v>
      </c>
      <c r="C2" s="8" t="s">
        <v>19</v>
      </c>
      <c r="D2" s="8" t="s">
        <v>19</v>
      </c>
      <c r="E2" s="8" t="s">
        <v>20</v>
      </c>
      <c r="F2" s="8" t="s">
        <v>20</v>
      </c>
      <c r="G2" s="1"/>
      <c r="H2" s="1"/>
      <c r="J2" s="7" t="s">
        <v>0</v>
      </c>
      <c r="K2" s="8" t="s">
        <v>1</v>
      </c>
      <c r="L2" s="8" t="s">
        <v>1</v>
      </c>
      <c r="M2" s="8" t="s">
        <v>21</v>
      </c>
      <c r="N2" s="8" t="s">
        <v>21</v>
      </c>
      <c r="O2" s="2"/>
      <c r="P2" s="2"/>
      <c r="Q2" s="7" t="s">
        <v>0</v>
      </c>
      <c r="R2" s="8" t="s">
        <v>2</v>
      </c>
      <c r="S2" s="8" t="s">
        <v>2</v>
      </c>
      <c r="T2" s="8" t="s">
        <v>22</v>
      </c>
      <c r="U2" s="8" t="s">
        <v>22</v>
      </c>
    </row>
    <row r="3" spans="1:21">
      <c r="B3" s="7" t="s">
        <v>5</v>
      </c>
      <c r="C3" s="8" t="s">
        <v>3</v>
      </c>
      <c r="D3" s="8" t="s">
        <v>4</v>
      </c>
      <c r="E3" s="8" t="s">
        <v>3</v>
      </c>
      <c r="F3" s="8" t="s">
        <v>4</v>
      </c>
      <c r="G3" s="9"/>
      <c r="H3" s="9"/>
      <c r="J3" s="7" t="s">
        <v>5</v>
      </c>
      <c r="K3" s="8" t="s">
        <v>3</v>
      </c>
      <c r="L3" s="8" t="s">
        <v>4</v>
      </c>
      <c r="M3" s="8" t="s">
        <v>3</v>
      </c>
      <c r="N3" s="8" t="s">
        <v>4</v>
      </c>
      <c r="O3" s="10"/>
      <c r="P3" s="10"/>
      <c r="Q3" s="7" t="s">
        <v>5</v>
      </c>
      <c r="R3" s="8" t="s">
        <v>3</v>
      </c>
      <c r="S3" s="8" t="s">
        <v>4</v>
      </c>
      <c r="T3" s="8" t="s">
        <v>3</v>
      </c>
      <c r="U3" s="8" t="s">
        <v>4</v>
      </c>
    </row>
    <row r="4" spans="1:21" ht="14">
      <c r="A4" s="6" t="s">
        <v>29</v>
      </c>
      <c r="B4">
        <v>-24</v>
      </c>
      <c r="C4">
        <v>92.401799999999994</v>
      </c>
      <c r="D4">
        <v>2.56136E-2</v>
      </c>
      <c r="E4">
        <v>92.385599999999997</v>
      </c>
      <c r="F4">
        <v>8.6653200000000007E-3</v>
      </c>
      <c r="G4" s="11"/>
      <c r="H4" s="11"/>
      <c r="I4" s="7" t="s">
        <v>30</v>
      </c>
      <c r="J4" s="19">
        <f>B4</f>
        <v>-24</v>
      </c>
      <c r="K4">
        <v>92.377600000000001</v>
      </c>
      <c r="L4">
        <v>1.13759E-2</v>
      </c>
      <c r="M4" s="23">
        <v>92.385599999999997</v>
      </c>
      <c r="N4" s="23">
        <f>F4</f>
        <v>8.6653200000000007E-3</v>
      </c>
      <c r="P4" s="7" t="s">
        <v>30</v>
      </c>
      <c r="Q4" s="19">
        <f>B4</f>
        <v>-24</v>
      </c>
      <c r="R4">
        <v>92.390100000000004</v>
      </c>
      <c r="S4">
        <v>1.0259000000000001E-2</v>
      </c>
      <c r="T4" s="23">
        <f>M4</f>
        <v>92.385599999999997</v>
      </c>
      <c r="U4" s="23">
        <f>F4</f>
        <v>8.6653200000000007E-3</v>
      </c>
    </row>
    <row r="5" spans="1:21" ht="14">
      <c r="B5">
        <v>-16</v>
      </c>
      <c r="C5">
        <v>92.404499999999999</v>
      </c>
      <c r="D5">
        <v>2.1596400000000002E-2</v>
      </c>
      <c r="E5">
        <v>92.385599999999997</v>
      </c>
      <c r="F5">
        <v>9.0002299999999997E-3</v>
      </c>
      <c r="G5" s="3"/>
      <c r="H5" s="3"/>
      <c r="I5" s="3"/>
      <c r="J5" s="19">
        <f t="shared" ref="J5:J16" si="0">B5</f>
        <v>-16</v>
      </c>
      <c r="K5">
        <v>92.381900000000002</v>
      </c>
      <c r="L5">
        <v>1.1849800000000001E-2</v>
      </c>
      <c r="M5" s="23">
        <v>92.385599999999997</v>
      </c>
      <c r="N5" s="23">
        <f t="shared" ref="N5:N16" si="1">F5</f>
        <v>9.0002299999999997E-3</v>
      </c>
      <c r="O5" s="3"/>
      <c r="P5" s="3"/>
      <c r="Q5" s="19">
        <f t="shared" ref="Q5:Q16" si="2">B5</f>
        <v>-16</v>
      </c>
      <c r="R5">
        <v>92.388199999999998</v>
      </c>
      <c r="S5">
        <v>1.0729499999999999E-2</v>
      </c>
      <c r="T5" s="23">
        <f t="shared" ref="T5:T16" si="3">M5</f>
        <v>92.385599999999997</v>
      </c>
      <c r="U5" s="23">
        <f t="shared" ref="U5:U16" si="4">F5</f>
        <v>9.0002299999999997E-3</v>
      </c>
    </row>
    <row r="6" spans="1:21" ht="14">
      <c r="B6">
        <v>-12</v>
      </c>
      <c r="C6">
        <v>92.377200000000002</v>
      </c>
      <c r="D6">
        <v>2.76268E-2</v>
      </c>
      <c r="E6">
        <v>92.385599999999997</v>
      </c>
      <c r="F6">
        <v>8.5140300000000006E-3</v>
      </c>
      <c r="G6"/>
      <c r="I6"/>
      <c r="J6" s="19">
        <f t="shared" si="0"/>
        <v>-12</v>
      </c>
      <c r="K6">
        <v>92.391300000000001</v>
      </c>
      <c r="L6">
        <v>1.1789900000000001E-2</v>
      </c>
      <c r="M6" s="23">
        <v>92.385599999999997</v>
      </c>
      <c r="N6" s="23">
        <f t="shared" si="1"/>
        <v>8.5140300000000006E-3</v>
      </c>
      <c r="O6" s="3"/>
      <c r="P6"/>
      <c r="Q6" s="19">
        <f t="shared" si="2"/>
        <v>-12</v>
      </c>
      <c r="R6">
        <v>92.412099999999995</v>
      </c>
      <c r="S6">
        <v>1.11433E-2</v>
      </c>
      <c r="T6" s="23">
        <f t="shared" si="3"/>
        <v>92.385599999999997</v>
      </c>
      <c r="U6" s="23">
        <f t="shared" si="4"/>
        <v>8.5140300000000006E-3</v>
      </c>
    </row>
    <row r="7" spans="1:21" ht="14">
      <c r="B7">
        <v>-9</v>
      </c>
      <c r="C7">
        <v>92.243200000000002</v>
      </c>
      <c r="D7">
        <v>2.54343E-2</v>
      </c>
      <c r="E7">
        <v>92.385599999999997</v>
      </c>
      <c r="F7">
        <v>9.4941000000000001E-3</v>
      </c>
      <c r="G7"/>
      <c r="I7"/>
      <c r="J7" s="19">
        <f t="shared" si="0"/>
        <v>-9</v>
      </c>
      <c r="K7">
        <v>92.441199999999995</v>
      </c>
      <c r="L7">
        <v>1.08863E-2</v>
      </c>
      <c r="M7" s="23">
        <v>92.385599999999997</v>
      </c>
      <c r="N7" s="23">
        <f t="shared" si="1"/>
        <v>9.4941000000000001E-3</v>
      </c>
      <c r="O7" s="11"/>
      <c r="P7"/>
      <c r="Q7" s="19">
        <f t="shared" si="2"/>
        <v>-9</v>
      </c>
      <c r="R7">
        <v>92.446399999999997</v>
      </c>
      <c r="S7">
        <v>1.15275E-2</v>
      </c>
      <c r="T7" s="23">
        <f t="shared" si="3"/>
        <v>92.385599999999997</v>
      </c>
      <c r="U7" s="23">
        <f t="shared" si="4"/>
        <v>9.4941000000000001E-3</v>
      </c>
    </row>
    <row r="8" spans="1:21" ht="14">
      <c r="B8">
        <v>-6</v>
      </c>
      <c r="C8">
        <v>91.987499999999997</v>
      </c>
      <c r="D8">
        <v>2.4102100000000001E-2</v>
      </c>
      <c r="E8">
        <v>92.385594560237209</v>
      </c>
      <c r="F8">
        <v>8.7719500000000006E-3</v>
      </c>
      <c r="G8"/>
      <c r="I8"/>
      <c r="J8" s="19">
        <f t="shared" si="0"/>
        <v>-6</v>
      </c>
      <c r="K8">
        <v>92.395700000000005</v>
      </c>
      <c r="L8">
        <v>1.1118899999999999E-2</v>
      </c>
      <c r="M8" s="23">
        <v>92.385065598530687</v>
      </c>
      <c r="N8" s="23">
        <f t="shared" si="1"/>
        <v>8.7719500000000006E-3</v>
      </c>
      <c r="P8"/>
      <c r="Q8" s="19">
        <f t="shared" si="2"/>
        <v>-6</v>
      </c>
      <c r="R8">
        <v>92.421800000000005</v>
      </c>
      <c r="S8">
        <v>1.20255E-2</v>
      </c>
      <c r="T8" s="23">
        <f t="shared" si="3"/>
        <v>92.385065598530687</v>
      </c>
      <c r="U8" s="23">
        <f t="shared" si="4"/>
        <v>8.7719500000000006E-3</v>
      </c>
    </row>
    <row r="9" spans="1:21" ht="14">
      <c r="B9">
        <v>-3</v>
      </c>
      <c r="C9">
        <v>92.109899999999996</v>
      </c>
      <c r="D9">
        <v>3.97934E-2</v>
      </c>
      <c r="E9">
        <v>92.310011465116474</v>
      </c>
      <c r="F9">
        <v>9.0549500000000008E-3</v>
      </c>
      <c r="G9"/>
      <c r="H9"/>
      <c r="I9"/>
      <c r="J9" s="19">
        <f t="shared" si="0"/>
        <v>-3</v>
      </c>
      <c r="K9">
        <v>92.223699999999994</v>
      </c>
      <c r="L9">
        <v>1.7293699999999999E-2</v>
      </c>
      <c r="M9" s="23">
        <v>92.300074776469302</v>
      </c>
      <c r="N9" s="23">
        <f t="shared" si="1"/>
        <v>9.0549500000000008E-3</v>
      </c>
      <c r="O9"/>
      <c r="P9"/>
      <c r="Q9" s="19">
        <f t="shared" si="2"/>
        <v>-3</v>
      </c>
      <c r="R9">
        <v>92.370099999999994</v>
      </c>
      <c r="S9">
        <v>1.9864799999999998E-2</v>
      </c>
      <c r="T9" s="23">
        <f t="shared" si="3"/>
        <v>92.300074776469302</v>
      </c>
      <c r="U9" s="23">
        <f t="shared" si="4"/>
        <v>9.0549500000000008E-3</v>
      </c>
    </row>
    <row r="10" spans="1:21" ht="14">
      <c r="B10">
        <v>0</v>
      </c>
      <c r="C10">
        <v>92.272199999999998</v>
      </c>
      <c r="D10">
        <v>4.2507700000000002E-2</v>
      </c>
      <c r="E10">
        <v>92.299540375030034</v>
      </c>
      <c r="F10">
        <v>1.48615E-2</v>
      </c>
      <c r="G10"/>
      <c r="H10"/>
      <c r="I10"/>
      <c r="J10" s="19">
        <f t="shared" si="0"/>
        <v>0</v>
      </c>
      <c r="K10">
        <v>92.168099999999995</v>
      </c>
      <c r="L10">
        <v>1.9773099999999998E-2</v>
      </c>
      <c r="M10" s="23">
        <v>92.299540375233789</v>
      </c>
      <c r="N10" s="23">
        <f t="shared" si="1"/>
        <v>1.48615E-2</v>
      </c>
      <c r="O10"/>
      <c r="P10"/>
      <c r="Q10" s="19">
        <f t="shared" si="2"/>
        <v>0</v>
      </c>
      <c r="R10">
        <v>92.293199999999999</v>
      </c>
      <c r="S10">
        <v>2.01175E-2</v>
      </c>
      <c r="T10" s="23">
        <f t="shared" si="3"/>
        <v>92.299540375233789</v>
      </c>
      <c r="U10" s="23">
        <f t="shared" si="4"/>
        <v>1.48615E-2</v>
      </c>
    </row>
    <row r="11" spans="1:21" ht="14">
      <c r="B11">
        <v>3</v>
      </c>
      <c r="C11">
        <v>92.084599999999995</v>
      </c>
      <c r="D11">
        <v>3.5026300000000003E-2</v>
      </c>
      <c r="E11">
        <v>92.300842469175478</v>
      </c>
      <c r="F11">
        <v>1.3934E-2</v>
      </c>
      <c r="G11"/>
      <c r="H11"/>
      <c r="I11"/>
      <c r="J11" s="19">
        <f t="shared" si="0"/>
        <v>3</v>
      </c>
      <c r="K11">
        <v>92.259699999999995</v>
      </c>
      <c r="L11">
        <v>1.55555E-2</v>
      </c>
      <c r="M11" s="23">
        <v>92.316952679592589</v>
      </c>
      <c r="N11" s="23">
        <f t="shared" si="1"/>
        <v>1.3934E-2</v>
      </c>
      <c r="O11"/>
      <c r="P11"/>
      <c r="Q11" s="19">
        <f t="shared" si="2"/>
        <v>3</v>
      </c>
      <c r="R11">
        <v>92.421899999999994</v>
      </c>
      <c r="S11">
        <v>1.7103199999999999E-2</v>
      </c>
      <c r="T11" s="23">
        <f t="shared" si="3"/>
        <v>92.316952679592589</v>
      </c>
      <c r="U11" s="23">
        <f t="shared" si="4"/>
        <v>1.3934E-2</v>
      </c>
    </row>
    <row r="12" spans="1:21" ht="14">
      <c r="B12">
        <v>6</v>
      </c>
      <c r="C12">
        <v>92.0428</v>
      </c>
      <c r="D12">
        <v>2.5692599999999999E-2</v>
      </c>
      <c r="E12">
        <v>92.38540178178043</v>
      </c>
      <c r="F12">
        <v>8.2413299999999998E-3</v>
      </c>
      <c r="G12"/>
      <c r="H12"/>
      <c r="I12"/>
      <c r="J12" s="19">
        <f t="shared" si="0"/>
        <v>6</v>
      </c>
      <c r="K12">
        <v>92.436800000000005</v>
      </c>
      <c r="L12">
        <v>1.0510200000000001E-2</v>
      </c>
      <c r="M12" s="23">
        <v>92.385598670009003</v>
      </c>
      <c r="N12" s="23">
        <f t="shared" si="1"/>
        <v>8.2413299999999998E-3</v>
      </c>
      <c r="O12"/>
      <c r="P12"/>
      <c r="Q12" s="19">
        <f t="shared" si="2"/>
        <v>6</v>
      </c>
      <c r="R12">
        <v>92.430400000000006</v>
      </c>
      <c r="S12">
        <v>1.08789E-2</v>
      </c>
      <c r="T12" s="23">
        <f t="shared" si="3"/>
        <v>92.385598670009003</v>
      </c>
      <c r="U12" s="23">
        <f t="shared" si="4"/>
        <v>8.2413299999999998E-3</v>
      </c>
    </row>
    <row r="13" spans="1:21" ht="14">
      <c r="B13">
        <v>9</v>
      </c>
      <c r="C13">
        <v>92.322900000000004</v>
      </c>
      <c r="D13">
        <v>2.4659199999999999E-2</v>
      </c>
      <c r="E13">
        <v>92.385599999999997</v>
      </c>
      <c r="F13">
        <v>8.6198400000000001E-3</v>
      </c>
      <c r="G13"/>
      <c r="H13"/>
      <c r="I13"/>
      <c r="J13" s="19">
        <f t="shared" si="0"/>
        <v>9</v>
      </c>
      <c r="K13">
        <v>92.433999999999997</v>
      </c>
      <c r="L13">
        <v>1.15344E-2</v>
      </c>
      <c r="M13" s="23">
        <v>92.385599999999997</v>
      </c>
      <c r="N13" s="23">
        <f t="shared" si="1"/>
        <v>8.6198400000000001E-3</v>
      </c>
      <c r="O13"/>
      <c r="P13"/>
      <c r="Q13" s="19">
        <f t="shared" si="2"/>
        <v>9</v>
      </c>
      <c r="R13">
        <v>92.422700000000006</v>
      </c>
      <c r="S13">
        <v>9.5809399999999996E-3</v>
      </c>
      <c r="T13" s="23">
        <f t="shared" si="3"/>
        <v>92.385599999999997</v>
      </c>
      <c r="U13" s="23">
        <f t="shared" si="4"/>
        <v>8.6198400000000001E-3</v>
      </c>
    </row>
    <row r="14" spans="1:21" ht="14">
      <c r="B14">
        <v>12</v>
      </c>
      <c r="C14">
        <v>92.395200000000003</v>
      </c>
      <c r="D14">
        <v>2.4060999999999999E-2</v>
      </c>
      <c r="E14">
        <v>92.385599999999997</v>
      </c>
      <c r="F14">
        <v>8.8168599999999993E-3</v>
      </c>
      <c r="H14"/>
      <c r="I14"/>
      <c r="J14" s="19">
        <f t="shared" si="0"/>
        <v>12</v>
      </c>
      <c r="K14">
        <v>92.387900000000002</v>
      </c>
      <c r="L14">
        <v>1.13426E-2</v>
      </c>
      <c r="M14" s="23">
        <v>92.385599999999997</v>
      </c>
      <c r="N14" s="23">
        <f t="shared" si="1"/>
        <v>8.8168599999999993E-3</v>
      </c>
      <c r="O14"/>
      <c r="P14"/>
      <c r="Q14" s="19">
        <f t="shared" si="2"/>
        <v>12</v>
      </c>
      <c r="R14">
        <v>92.409499999999994</v>
      </c>
      <c r="S14">
        <v>1.0565400000000001E-2</v>
      </c>
      <c r="T14" s="23">
        <f t="shared" si="3"/>
        <v>92.385599999999997</v>
      </c>
      <c r="U14" s="23">
        <f t="shared" si="4"/>
        <v>8.8168599999999993E-3</v>
      </c>
    </row>
    <row r="15" spans="1:21" ht="14">
      <c r="B15">
        <v>16</v>
      </c>
      <c r="C15">
        <v>92.409000000000006</v>
      </c>
      <c r="D15">
        <v>2.4324399999999999E-2</v>
      </c>
      <c r="E15">
        <v>92.385599999999997</v>
      </c>
      <c r="F15">
        <v>9.1249599999999997E-3</v>
      </c>
      <c r="H15"/>
      <c r="I15"/>
      <c r="J15" s="19">
        <f t="shared" si="0"/>
        <v>16</v>
      </c>
      <c r="K15">
        <v>92.376199999999997</v>
      </c>
      <c r="L15">
        <v>1.15998E-2</v>
      </c>
      <c r="M15" s="23">
        <v>92.385599999999997</v>
      </c>
      <c r="N15" s="23">
        <f t="shared" si="1"/>
        <v>9.1249599999999997E-3</v>
      </c>
      <c r="O15"/>
      <c r="P15"/>
      <c r="Q15" s="19">
        <f t="shared" si="2"/>
        <v>16</v>
      </c>
      <c r="R15">
        <v>92.39</v>
      </c>
      <c r="S15">
        <v>1.1919600000000001E-2</v>
      </c>
      <c r="T15" s="23">
        <f t="shared" si="3"/>
        <v>92.385599999999997</v>
      </c>
      <c r="U15" s="23">
        <f t="shared" si="4"/>
        <v>9.1249599999999997E-3</v>
      </c>
    </row>
    <row r="16" spans="1:21" ht="14">
      <c r="B16">
        <v>24</v>
      </c>
      <c r="C16">
        <v>92.4084</v>
      </c>
      <c r="D16">
        <v>2.3579200000000002E-2</v>
      </c>
      <c r="E16">
        <v>92.385599999999997</v>
      </c>
      <c r="F16">
        <v>9.3043899999999992E-3</v>
      </c>
      <c r="H16"/>
      <c r="I16"/>
      <c r="J16" s="19">
        <f t="shared" si="0"/>
        <v>24</v>
      </c>
      <c r="K16">
        <v>92.368600000000001</v>
      </c>
      <c r="L16">
        <v>1.08913E-2</v>
      </c>
      <c r="M16" s="23">
        <v>92.385599999999997</v>
      </c>
      <c r="N16" s="23">
        <f t="shared" si="1"/>
        <v>9.3043899999999992E-3</v>
      </c>
      <c r="O16"/>
      <c r="P16"/>
      <c r="Q16" s="19">
        <f t="shared" si="2"/>
        <v>24</v>
      </c>
      <c r="R16">
        <v>92.388900000000007</v>
      </c>
      <c r="S16">
        <v>1.12008E-2</v>
      </c>
      <c r="T16" s="23">
        <f t="shared" si="3"/>
        <v>92.385599999999997</v>
      </c>
      <c r="U16" s="23">
        <f t="shared" si="4"/>
        <v>9.3043899999999992E-3</v>
      </c>
    </row>
    <row r="17" spans="2:26">
      <c r="B17"/>
      <c r="C17"/>
      <c r="D17"/>
      <c r="E17"/>
      <c r="F17"/>
      <c r="H17"/>
      <c r="I17"/>
      <c r="J17"/>
      <c r="K17"/>
      <c r="L17"/>
      <c r="M17"/>
      <c r="N17"/>
      <c r="O17"/>
      <c r="P17"/>
      <c r="Q17"/>
      <c r="R17"/>
      <c r="S17"/>
      <c r="T17"/>
      <c r="U17"/>
    </row>
    <row r="18" spans="2:26">
      <c r="B18"/>
      <c r="C18"/>
      <c r="D18"/>
      <c r="E18"/>
      <c r="F18"/>
      <c r="H18"/>
      <c r="I18"/>
      <c r="J18"/>
      <c r="K18"/>
      <c r="L18"/>
      <c r="M18"/>
      <c r="N18"/>
      <c r="O18"/>
      <c r="P18"/>
      <c r="Q18"/>
      <c r="R18"/>
      <c r="S18"/>
      <c r="T18"/>
      <c r="U18"/>
    </row>
    <row r="19" spans="2:26">
      <c r="B19"/>
      <c r="C19"/>
      <c r="D19"/>
      <c r="E19"/>
      <c r="F19"/>
      <c r="H19"/>
      <c r="I19"/>
      <c r="J19"/>
      <c r="K19"/>
      <c r="L19"/>
      <c r="M19"/>
      <c r="N19"/>
      <c r="O19"/>
      <c r="P19"/>
      <c r="Q19"/>
      <c r="R19"/>
      <c r="S19"/>
      <c r="T19"/>
      <c r="U19"/>
    </row>
    <row r="20" spans="2:26">
      <c r="B20"/>
      <c r="C20"/>
      <c r="D20"/>
      <c r="E20"/>
      <c r="F20"/>
      <c r="H20"/>
      <c r="I20"/>
      <c r="J20"/>
      <c r="K20"/>
      <c r="L20"/>
      <c r="M20"/>
      <c r="N20"/>
      <c r="T20"/>
      <c r="U20"/>
    </row>
    <row r="21" spans="2:26">
      <c r="B21"/>
      <c r="C21"/>
      <c r="D21"/>
      <c r="E21"/>
      <c r="F21"/>
      <c r="H21"/>
      <c r="I21"/>
      <c r="J21"/>
      <c r="K21"/>
      <c r="L21"/>
      <c r="M21"/>
      <c r="N21"/>
      <c r="T21"/>
      <c r="U21"/>
    </row>
    <row r="22" spans="2:26">
      <c r="B22"/>
      <c r="C22"/>
      <c r="D22"/>
      <c r="E22"/>
      <c r="F22"/>
      <c r="H22"/>
      <c r="I22"/>
      <c r="J22"/>
      <c r="K22"/>
      <c r="L22"/>
      <c r="M22"/>
      <c r="N22"/>
      <c r="T22"/>
      <c r="U22"/>
    </row>
    <row r="23" spans="2:26">
      <c r="D23"/>
      <c r="E23"/>
      <c r="F23" s="12"/>
      <c r="H23"/>
      <c r="I23"/>
      <c r="J23"/>
      <c r="K23"/>
      <c r="L23"/>
      <c r="M23" s="13"/>
      <c r="N23" s="12"/>
      <c r="T23" s="13"/>
      <c r="U23" s="12"/>
    </row>
    <row r="24" spans="2:26">
      <c r="D24"/>
      <c r="E24"/>
      <c r="H24"/>
      <c r="I24"/>
      <c r="J24"/>
      <c r="K24"/>
      <c r="L24"/>
    </row>
    <row r="25" spans="2:26"/>
    <row r="27" spans="2:26" ht="23">
      <c r="F27" s="4" t="s">
        <v>6</v>
      </c>
      <c r="N27" s="4" t="s">
        <v>7</v>
      </c>
      <c r="O27" s="4"/>
      <c r="P27" s="4"/>
      <c r="R27" s="21" t="s">
        <v>8</v>
      </c>
      <c r="W27" s="4" t="s">
        <v>9</v>
      </c>
    </row>
    <row r="29" spans="2:26">
      <c r="C29" s="7" t="s">
        <v>28</v>
      </c>
      <c r="D29" s="7" t="s">
        <v>28</v>
      </c>
      <c r="F29" s="22" t="s">
        <v>31</v>
      </c>
      <c r="G29" s="22" t="s">
        <v>31</v>
      </c>
      <c r="H29" s="10"/>
      <c r="I29" s="22" t="s">
        <v>10</v>
      </c>
      <c r="J29" s="22" t="s">
        <v>10</v>
      </c>
      <c r="K29" s="5"/>
      <c r="M29" s="7" t="s">
        <v>28</v>
      </c>
      <c r="N29" s="22" t="s">
        <v>31</v>
      </c>
      <c r="O29" s="22" t="s">
        <v>10</v>
      </c>
      <c r="Q29" s="7" t="s">
        <v>28</v>
      </c>
      <c r="R29" s="22" t="s">
        <v>31</v>
      </c>
      <c r="S29" s="22" t="s">
        <v>10</v>
      </c>
      <c r="U29" s="7" t="s">
        <v>28</v>
      </c>
      <c r="V29" s="22" t="s">
        <v>31</v>
      </c>
      <c r="W29" s="22" t="s">
        <v>10</v>
      </c>
      <c r="X29" s="7" t="s">
        <v>28</v>
      </c>
      <c r="Y29" s="22" t="s">
        <v>31</v>
      </c>
      <c r="Z29" s="22" t="s">
        <v>10</v>
      </c>
    </row>
    <row r="30" spans="2:26">
      <c r="C30" s="14" t="s">
        <v>6</v>
      </c>
      <c r="D30" s="14" t="s">
        <v>11</v>
      </c>
      <c r="F30" s="14" t="s">
        <v>6</v>
      </c>
      <c r="G30" s="14" t="s">
        <v>11</v>
      </c>
      <c r="H30" s="10"/>
      <c r="I30" s="14" t="s">
        <v>6</v>
      </c>
      <c r="J30" s="14" t="s">
        <v>11</v>
      </c>
      <c r="M30" s="15" t="s">
        <v>7</v>
      </c>
      <c r="N30" s="15" t="s">
        <v>7</v>
      </c>
      <c r="O30" s="15" t="s">
        <v>7</v>
      </c>
      <c r="Q30" s="15" t="s">
        <v>12</v>
      </c>
      <c r="R30" s="15" t="s">
        <v>12</v>
      </c>
      <c r="S30" s="15" t="s">
        <v>12</v>
      </c>
      <c r="U30" s="7" t="s">
        <v>13</v>
      </c>
      <c r="V30" s="7" t="s">
        <v>14</v>
      </c>
      <c r="W30" s="7" t="s">
        <v>15</v>
      </c>
      <c r="X30" s="7" t="s">
        <v>16</v>
      </c>
      <c r="Y30" s="7" t="s">
        <v>17</v>
      </c>
      <c r="Z30" s="7" t="s">
        <v>18</v>
      </c>
    </row>
    <row r="32" spans="2:26"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T32" s="16"/>
      <c r="U32" s="17"/>
      <c r="V32" s="16"/>
      <c r="W32" s="17"/>
      <c r="X32" s="16"/>
      <c r="Y32" s="17"/>
    </row>
    <row r="33" spans="2:26"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T33" s="16"/>
      <c r="U33" s="17"/>
      <c r="V33" s="16"/>
      <c r="W33" s="17"/>
      <c r="X33" s="16"/>
      <c r="Y33" s="17"/>
    </row>
    <row r="34" spans="2:26">
      <c r="C34" s="14" t="s">
        <v>23</v>
      </c>
      <c r="D34" s="6"/>
      <c r="E34" s="6"/>
      <c r="F34" s="14" t="s">
        <v>24</v>
      </c>
      <c r="G34" s="6"/>
      <c r="H34" s="6"/>
      <c r="I34" s="14" t="s">
        <v>25</v>
      </c>
      <c r="J34" s="6"/>
      <c r="K34" s="6"/>
      <c r="M34" s="14" t="s">
        <v>23</v>
      </c>
      <c r="N34" s="14" t="s">
        <v>24</v>
      </c>
      <c r="O34" s="14" t="s">
        <v>25</v>
      </c>
      <c r="P34" s="6"/>
      <c r="Q34" s="6"/>
      <c r="R34" s="6"/>
    </row>
    <row r="35" spans="2:26">
      <c r="C35" s="6"/>
      <c r="D35" s="6"/>
      <c r="F35" s="6"/>
      <c r="G35" s="6"/>
      <c r="H35" s="6"/>
      <c r="I35" s="6"/>
      <c r="J35" s="6"/>
      <c r="K35" s="6"/>
      <c r="M35" s="6"/>
      <c r="N35" s="18"/>
      <c r="O35" s="6"/>
      <c r="P35" s="6"/>
      <c r="Q35" s="6"/>
      <c r="R35" s="18"/>
      <c r="S35" s="6"/>
    </row>
    <row r="36" spans="2:26">
      <c r="B36">
        <f>B4</f>
        <v>-24</v>
      </c>
      <c r="C36" s="6">
        <f>1000000*(SIN(E4*PI()/360)/SIN(C4*PI()/360)-1)</f>
        <v>-135.57628652116625</v>
      </c>
      <c r="D36" s="6">
        <f>1000000/TAN(E4*PI()/360)*SQRT((D4*PI()/360)^2+(F4*PI()/360)^2)</f>
        <v>226.3399170844983</v>
      </c>
      <c r="F36" s="6">
        <f>1000000*(SIN(M4*PI()/360)/SIN(K4*PI()/360)-1)</f>
        <v>66.972187719782639</v>
      </c>
      <c r="G36" s="6">
        <f>1000000/TAN(M4*PI()/360)*SQRT((L4*PI()/360)^2+(N4*PI()/360)^2)</f>
        <v>119.70300921637988</v>
      </c>
      <c r="H36" s="6"/>
      <c r="I36" s="6">
        <f>1000000*(SIN(T4*PI()/360)/SIN(R4*PI()/360)-1)</f>
        <v>-37.665772210870863</v>
      </c>
      <c r="J36" s="6">
        <f>1000000/TAN(T4*PI()/360)*SQRT((S4*PI()/360)^2+(U4*PI()/360)^2)</f>
        <v>112.4085754144245</v>
      </c>
      <c r="K36" s="18"/>
      <c r="L36" s="7">
        <f>B36</f>
        <v>-24</v>
      </c>
      <c r="M36" s="18">
        <f>(U37/(1+V37)*C36+V37*U37/(1+V37)/(1-2*V37)*C36+W37*X37/(1+X37)/(1-2*X37)*F36+Z37*Y37/(1+Z37)/(1-2*Z37)*I36)/1000</f>
        <v>-34.925441387790777</v>
      </c>
      <c r="N36" s="18">
        <f>(W37/(1+X37)*F36+X37*W37/(1+X37)/(1-2*X37)*F36+U37*V37/(1+V37)/(1-2*V37)*C36+Z37*Y37/(1+Z37)/(1-2*Z37)*I36)/1000</f>
        <v>-0.112422377627694</v>
      </c>
      <c r="O36" s="18">
        <f>(Y37/(1+Z37)*I36+Z37*Y37/(1+Z37)/(1-2*Z37)*I36+W37*X37/(1+X37)/(1-2*X37)*F36+V37*U37/(1+V37)/(1-2*V37)*C36)/1000</f>
        <v>-18.097071740708763</v>
      </c>
      <c r="Q36" s="18">
        <f>(SQRT((U37/(1+V37)*D36)^2+(V37*U37/(1+V37)/(1-2*V37)*D36)^2+(X37*W37/(1+X37)/(1-2*X37)*G36)^2+(Z37*Y37/(1+Z37)/(1-2*Z37)*J36)^2))/1000</f>
        <v>49.485436435407991</v>
      </c>
      <c r="R36" s="18">
        <f>(SQRT((W37/(1+X37)*G36)^2+(X37*W37/(1+X37)/(1-2*X37)*G36)^2+(V37*U37/(1+V37)/(1-2*V37)*D36)^2+(Z37*Y37/(1+Z37)/(1-2*Z37)*J36)^2))/1000</f>
        <v>36.86077790940103</v>
      </c>
      <c r="S36" s="18">
        <f>(SQRT((Y37/(1+Z37)*J36)^2+(Z37*Y37/(1+Z37)/(1-2*Z37)*J36)^2+(V37*U37/(1+V37)/(1-2*V37)*D36)^2+(X37*W37/(1+X37)/(1-2*X37)*G36)^2))/1000</f>
        <v>36.175964219861449</v>
      </c>
      <c r="U36" s="11">
        <v>220</v>
      </c>
      <c r="V36" s="11">
        <v>0.28000000000000003</v>
      </c>
      <c r="W36" s="11">
        <v>220</v>
      </c>
      <c r="X36" s="11">
        <v>0.28000000000000003</v>
      </c>
      <c r="Y36" s="11">
        <v>220</v>
      </c>
      <c r="Z36" s="11">
        <v>0.28000000000000003</v>
      </c>
    </row>
    <row r="37" spans="2:26">
      <c r="B37">
        <f t="shared" ref="B37:B48" si="5">B5</f>
        <v>-16</v>
      </c>
      <c r="C37" s="6">
        <f t="shared" ref="C37:C48" si="6">1000000*(SIN(E5*PI()/360)/SIN(C5*PI()/360)-1)</f>
        <v>-158.16681763192176</v>
      </c>
      <c r="D37" s="6">
        <f t="shared" ref="D37:D48" si="7">1000000/TAN(E5*PI()/360)*SQRT((D5*PI()/360)^2+(F5*PI()/360)^2)</f>
        <v>195.8463272406612</v>
      </c>
      <c r="F37" s="6">
        <f>1000000*(SIN(M5*PI()/360)/SIN(K5*PI()/360)-1)</f>
        <v>30.972916023941366</v>
      </c>
      <c r="G37" s="6">
        <f>1000000/TAN(M5*PI()/360)*SQRT((L5*PI()/360)^2+(N5*PI()/360)^2)</f>
        <v>124.55750405121464</v>
      </c>
      <c r="I37" s="6">
        <f>1000000*(SIN(T5*PI()/360)/SIN(R5*PI()/360)-1)</f>
        <v>-21.762980363715378</v>
      </c>
      <c r="J37" s="6">
        <f>1000000/TAN(T5*PI()/360)*SQRT((S5*PI()/360)^2+(U5*PI()/360)^2)</f>
        <v>117.22696990338774</v>
      </c>
      <c r="K37" s="18"/>
      <c r="L37" s="7">
        <f t="shared" ref="L37:L48" si="8">B37</f>
        <v>-16</v>
      </c>
      <c r="M37" s="18">
        <f>(U38/(1+V38)*C37+V38*U38/(1+V38)/(1-2*V38)*C37+W38*X38/(1+X38)/(1-2*X38)*F37+Z38*Y38/(1+Z38)/(1-2*Z38)*I37)/1000</f>
        <v>-43.477080746140786</v>
      </c>
      <c r="N37" s="18">
        <f>(W38/(1+X38)*F37+X38*W38/(1+X38)/(1-2*X38)*F37+U38*V38/(1+V38)/(1-2*V38)*C37+Z38*Y38/(1+Z38)/(1-2*Z38)*I37)/1000</f>
        <v>-10.968689024039307</v>
      </c>
      <c r="O37" s="18">
        <f>(Y38/(1+Z38)*I37+Z38*Y38/(1+Z38)/(1-2*Z38)*I37+W38*X38/(1+X38)/(1-2*X38)*F37+V38*U38/(1+V38)/(1-2*V38)*C37)/1000</f>
        <v>-20.032671215667811</v>
      </c>
      <c r="Q37" s="18">
        <f>(SQRT((U38/(1+V38)*D37)^2+(V38*U38/(1+V38)/(1-2*V38)*D37)^2+(X38*W38/(1+X38)/(1-2*X38)*G37)^2+(Z38*Y38/(1+Z38)/(1-2*Z38)*J37)^2))/1000</f>
        <v>44.067107588335851</v>
      </c>
      <c r="R37" s="18">
        <f>(SQRT((W38/(1+X38)*G37)^2+(X38*W38/(1+X38)/(1-2*X38)*G37)^2+(V38*U38/(1+V38)/(1-2*V38)*D37)^2+(Z38*Y38/(1+Z38)/(1-2*Z38)*J37)^2))/1000</f>
        <v>35.597153935480321</v>
      </c>
      <c r="S37" s="18">
        <f>(SQRT((Y38/(1+Z38)*J37)^2+(Z38*Y38/(1+Z38)/(1-2*Z38)*J37)^2+(V38*U38/(1+V38)/(1-2*V38)*D37)^2+(X38*W38/(1+X38)/(1-2*X38)*G37)^2))/1000</f>
        <v>34.853960983201695</v>
      </c>
      <c r="U37" s="11">
        <v>220</v>
      </c>
      <c r="V37" s="11">
        <v>0.28000000000000003</v>
      </c>
      <c r="W37" s="11">
        <v>220</v>
      </c>
      <c r="X37" s="11">
        <v>0.28000000000000003</v>
      </c>
      <c r="Y37" s="11">
        <v>220</v>
      </c>
      <c r="Z37" s="11">
        <v>0.28000000000000003</v>
      </c>
    </row>
    <row r="38" spans="2:26">
      <c r="B38">
        <f t="shared" si="5"/>
        <v>-12</v>
      </c>
      <c r="C38" s="6">
        <f t="shared" si="6"/>
        <v>70.321160534847493</v>
      </c>
      <c r="D38" s="6">
        <f t="shared" si="7"/>
        <v>241.98714227486204</v>
      </c>
      <c r="F38" s="6">
        <f>1000000*(SIN(M6*PI()/360)/SIN(K6*PI()/360)-1)</f>
        <v>-47.709238499171747</v>
      </c>
      <c r="G38" s="6">
        <f>1000000/TAN(M6*PI()/360)*SQRT((L6*PI()/360)^2+(N6*PI()/360)^2)</f>
        <v>121.73206517523451</v>
      </c>
      <c r="I38" s="6">
        <f>1000000*(SIN(T6*PI()/360)/SIN(R6*PI()/360)-1)</f>
        <v>-221.74651906592402</v>
      </c>
      <c r="J38" s="6">
        <f>1000000/TAN(T6*PI()/360)*SQRT((S6*PI()/360)^2+(U6*PI()/360)^2)</f>
        <v>117.38690747090024</v>
      </c>
      <c r="K38" s="18"/>
      <c r="L38" s="7">
        <f t="shared" si="8"/>
        <v>-12</v>
      </c>
      <c r="M38" s="18">
        <f>(U39/(1+V39)*C38+V39*U39/(1+V39)/(1-2*V39)*C38+W39*X39/(1+X39)/(1-2*X39)*F38+Z39*Y39/(1+Z39)/(1-2*Z39)*I38)/1000</f>
        <v>-9.6938970832564983</v>
      </c>
      <c r="N38" s="18">
        <f>(W39/(1+X39)*F38+X39*W39/(1+X39)/(1-2*X39)*F38+U39*V39/(1+V39)/(1-2*V39)*C38+Z39*Y39/(1+Z39)/(1-2*Z39)*I38)/1000</f>
        <v>-29.980371917228556</v>
      </c>
      <c r="O38" s="18">
        <f>(Y39/(1+Z39)*I38+Z39*Y39/(1+Z39)/(1-2*Z39)*I38+W39*X39/(1+X39)/(1-2*X39)*F38+V39*U39/(1+V39)/(1-2*V39)*C38)/1000</f>
        <v>-59.893029514639103</v>
      </c>
      <c r="Q38" s="18">
        <f>(SQRT((U39/(1+V39)*D38)^2+(V39*U39/(1+V39)/(1-2*V39)*D38)^2+(X39*W39/(1+X39)/(1-2*X39)*G38)^2+(Z39*Y39/(1+Z39)/(1-2*Z39)*J38)^2))/1000</f>
        <v>52.654494591505085</v>
      </c>
      <c r="R38" s="18">
        <f>(SQRT((W39/(1+X39)*G38)^2+(X39*W39/(1+X39)/(1-2*X39)*G38)^2+(V39*U39/(1+V39)/(1-2*V39)*D38)^2+(Z39*Y39/(1+Z39)/(1-2*Z39)*J38)^2))/1000</f>
        <v>38.475952432141774</v>
      </c>
      <c r="S38" s="18">
        <f>(SQRT((Y39/(1+Z39)*J38)^2+(Z39*Y39/(1+Z39)/(1-2*Z39)*J38)^2+(V39*U39/(1+V39)/(1-2*V39)*D38)^2+(X39*W39/(1+X39)/(1-2*X39)*G38)^2))/1000</f>
        <v>38.074998560291007</v>
      </c>
      <c r="U38" s="11">
        <v>220</v>
      </c>
      <c r="V38" s="11">
        <v>0.28000000000000003</v>
      </c>
      <c r="W38" s="11">
        <v>220</v>
      </c>
      <c r="X38" s="11">
        <v>0.28000000000000003</v>
      </c>
      <c r="Y38" s="11">
        <v>220</v>
      </c>
      <c r="Z38" s="11">
        <v>0.28000000000000003</v>
      </c>
    </row>
    <row r="39" spans="2:26">
      <c r="B39">
        <f t="shared" si="5"/>
        <v>-9</v>
      </c>
      <c r="C39" s="6">
        <f t="shared" si="6"/>
        <v>1194.1779052444535</v>
      </c>
      <c r="D39" s="6">
        <f t="shared" si="7"/>
        <v>227.25089196519482</v>
      </c>
      <c r="F39" s="6">
        <f>1000000*(SIN(M7*PI()/360)/SIN(K7*PI()/360)-1)</f>
        <v>-465.07447430765848</v>
      </c>
      <c r="G39" s="6">
        <f>1000000/TAN(M7*PI()/360)*SQRT((L7*PI()/360)^2+(N7*PI()/360)^2)</f>
        <v>120.91167722601381</v>
      </c>
      <c r="I39" s="6">
        <f>1000000*(SIN(T7*PI()/360)/SIN(R7*PI()/360)-1)</f>
        <v>-508.53649810400634</v>
      </c>
      <c r="J39" s="6">
        <f>1000000/TAN(T7*PI()/360)*SQRT((S7*PI()/360)^2+(U7*PI()/360)^2)</f>
        <v>125.00652305302037</v>
      </c>
      <c r="K39" s="18"/>
      <c r="L39" s="7">
        <f t="shared" si="8"/>
        <v>-9</v>
      </c>
      <c r="M39" s="18">
        <f>(U40/(1+V40)*C39+V40*U40/(1+V40)/(1-2*V40)*C39+W40*X40/(1+X40)/(1-2*X40)*F39+Z40*Y40/(1+Z40)/(1-2*Z40)*I39)/1000</f>
        <v>229.37383574247676</v>
      </c>
      <c r="N39" s="18">
        <f>(W40/(1+X40)*F39+X40*W40/(1+X40)/(1-2*X40)*F39+U40*V40/(1+V40)/(1-2*V40)*C39+Z40*Y40/(1+Z40)/(1-2*Z40)*I39)/1000</f>
        <v>-55.810166993042543</v>
      </c>
      <c r="O39" s="18">
        <f>(Y40/(1+Z40)*I39+Z40*Y40/(1+Z40)/(1-2*Z40)*I39+W40*X40/(1+X40)/(1-2*X40)*F39+V40*U40/(1+V40)/(1-2*V40)*C39)/1000</f>
        <v>-63.280202333039824</v>
      </c>
      <c r="Q39" s="18">
        <f>(SQRT((U40/(1+V40)*D39)^2+(V40*U40/(1+V40)/(1-2*V40)*D39)^2+(X40*W40/(1+X40)/(1-2*X40)*G39)^2+(Z40*Y40/(1+Z40)/(1-2*Z40)*J39)^2))/1000</f>
        <v>50.052149325721608</v>
      </c>
      <c r="R39" s="18">
        <f>(SQRT((W40/(1+X40)*G39)^2+(X40*W40/(1+X40)/(1-2*X40)*G39)^2+(V40*U40/(1+V40)/(1-2*V40)*D39)^2+(Z40*Y40/(1+Z40)/(1-2*Z40)*J39)^2))/1000</f>
        <v>37.570077957807996</v>
      </c>
      <c r="S39" s="18">
        <f>(SQRT((Y40/(1+Z40)*J39)^2+(Z40*Y40/(1+Z40)/(1-2*Z40)*J39)^2+(V40*U40/(1+V40)/(1-2*V40)*D39)^2+(X40*W40/(1+X40)/(1-2*X40)*G39)^2))/1000</f>
        <v>37.96391016873384</v>
      </c>
      <c r="U39" s="11">
        <v>220</v>
      </c>
      <c r="V39" s="11">
        <v>0.28000000000000003</v>
      </c>
      <c r="W39" s="11">
        <v>220</v>
      </c>
      <c r="X39" s="11">
        <v>0.28000000000000003</v>
      </c>
      <c r="Y39" s="11">
        <v>220</v>
      </c>
      <c r="Z39" s="11">
        <v>0.28000000000000003</v>
      </c>
    </row>
    <row r="40" spans="2:26">
      <c r="B40">
        <f t="shared" si="5"/>
        <v>-6</v>
      </c>
      <c r="C40" s="6">
        <f t="shared" si="6"/>
        <v>3349.5234125677785</v>
      </c>
      <c r="D40" s="6">
        <f t="shared" si="7"/>
        <v>214.69693334631521</v>
      </c>
      <c r="F40" s="6">
        <f>1000000*(SIN(M8*PI()/360)/SIN(K8*PI()/360)-1)</f>
        <v>-89.005542212916566</v>
      </c>
      <c r="G40" s="6">
        <f>1000000/TAN(M8*PI()/360)*SQRT((L8*PI()/360)^2+(N8*PI()/360)^2)</f>
        <v>118.55074237703288</v>
      </c>
      <c r="I40" s="6">
        <f>1000000*(SIN(T8*PI()/360)/SIN(R8*PI()/360)-1)</f>
        <v>-307.3481114398424</v>
      </c>
      <c r="J40" s="6">
        <f>1000000/TAN(T8*PI()/360)*SQRT((S8*PI()/360)^2+(U8*PI()/360)^2)</f>
        <v>124.59743581094233</v>
      </c>
      <c r="K40" s="18"/>
      <c r="L40" s="7">
        <f t="shared" si="8"/>
        <v>-6</v>
      </c>
      <c r="M40" s="18">
        <f>(U41/(1+V41)*C40+V41*U41/(1+V41)/(1-2*V41)*C40+W41*X41/(1+X41)/(1-2*X41)*F40+Z41*Y41/(1+Z41)/(1-2*Z41)*I40)/1000</f>
        <v>898.70227891641741</v>
      </c>
      <c r="N40" s="18">
        <f>(W41/(1+X41)*F40+X41*W41/(1+X41)/(1-2*X41)*F40+U41*V41/(1+V41)/(1-2*V41)*C40+Z41*Y41/(1+Z41)/(1-2*Z41)*I40)/1000</f>
        <v>307.7051148134853</v>
      </c>
      <c r="O40" s="18">
        <f>(Y41/(1+Z41)*I40+Z41*Y41/(1+Z41)/(1-2*Z41)*I40+W41*X41/(1+X41)/(1-2*X41)*F40+V41*U41/(1+V41)/(1-2*V41)*C40)/1000</f>
        <v>270.17748572760746</v>
      </c>
      <c r="Q40" s="18">
        <f>(SQRT((U41/(1+V41)*D40)^2+(V41*U41/(1+V41)/(1-2*V41)*D40)^2+(X41*W41/(1+X41)/(1-2*X41)*G40)^2+(Z41*Y41/(1+Z41)/(1-2*Z41)*J40)^2))/1000</f>
        <v>47.612614805371123</v>
      </c>
      <c r="R40" s="18">
        <f>(SQRT((W41/(1+X41)*G40)^2+(X41*W41/(1+X41)/(1-2*X41)*G40)^2+(V41*U41/(1+V41)/(1-2*V41)*D40)^2+(Z41*Y41/(1+Z41)/(1-2*Z41)*J40)^2))/1000</f>
        <v>36.338028770429041</v>
      </c>
      <c r="S40" s="18">
        <f>(SQRT((Y41/(1+Z41)*J40)^2+(Z41*Y41/(1+Z41)/(1-2*Z41)*J40)^2+(V41*U41/(1+V41)/(1-2*V41)*D40)^2+(X41*W41/(1+X41)/(1-2*X41)*G40)^2))/1000</f>
        <v>36.930810867952665</v>
      </c>
      <c r="U40" s="11">
        <v>220</v>
      </c>
      <c r="V40" s="11">
        <v>0.28000000000000003</v>
      </c>
      <c r="W40" s="11">
        <v>220</v>
      </c>
      <c r="X40" s="11">
        <v>0.28000000000000003</v>
      </c>
      <c r="Y40" s="11">
        <v>220</v>
      </c>
      <c r="Z40" s="11">
        <v>0.28000000000000003</v>
      </c>
    </row>
    <row r="41" spans="2:26">
      <c r="B41">
        <f t="shared" si="5"/>
        <v>-3</v>
      </c>
      <c r="C41" s="6">
        <f t="shared" si="6"/>
        <v>1681.6249083835278</v>
      </c>
      <c r="D41" s="6">
        <f t="shared" si="7"/>
        <v>342.06311668527388</v>
      </c>
      <c r="F41" s="6">
        <f t="shared" ref="F41:F48" si="9">1000000*(SIN(M9*PI()/360)/SIN(K9*PI()/360)-1)</f>
        <v>640.89550012869086</v>
      </c>
      <c r="G41" s="6">
        <f t="shared" ref="G41:G48" si="10">1000000/TAN(M9*PI()/360)*SQRT((L9*PI()/360)^2+(N9*PI()/360)^2)</f>
        <v>163.64678809680939</v>
      </c>
      <c r="I41" s="6">
        <f t="shared" ref="I41:I48" si="11">1000000*(SIN(T9*PI()/360)/SIN(R9*PI()/360)-1)</f>
        <v>-586.50261893089532</v>
      </c>
      <c r="J41" s="6">
        <f t="shared" ref="J41:J48" si="12">1000000/TAN(T9*PI()/360)*SQRT((S9*PI()/360)^2+(U9*PI()/360)^2)</f>
        <v>183.01493610885615</v>
      </c>
      <c r="K41" s="18"/>
      <c r="L41" s="7">
        <f t="shared" si="8"/>
        <v>-3</v>
      </c>
      <c r="M41" s="18">
        <f t="shared" ref="M41:M48" si="13">(U42/(1+V42)*C41+V42*U42/(1+V42)/(1-2*V42)*C41+W42*X42/(1+X42)/(1-2*X42)*F41+Z42*Y42/(1+Z42)/(1-2*Z42)*I41)/1000</f>
        <v>478.9062268638761</v>
      </c>
      <c r="N41" s="18">
        <f t="shared" ref="N41:N48" si="14">(W42/(1+X42)*F41+X42*W42/(1+X42)/(1-2*X42)*F41+U42*V42/(1+V42)/(1-2*V42)*C41+Z42*Y42/(1+Z42)/(1-2*Z42)*I41)/1000</f>
        <v>300.03085982007605</v>
      </c>
      <c r="O41" s="18">
        <f t="shared" ref="O41:O48" si="15">(Y42/(1+Z42)*I41+Z42*Y42/(1+Z42)/(1-2*Z42)*I41+W42*X42/(1+X42)/(1-2*X42)*F41+V42*U42/(1+V42)/(1-2*V42)*C41)/1000</f>
        <v>89.071808106709668</v>
      </c>
      <c r="Q41" s="18">
        <f t="shared" ref="Q41:Q48" si="16">(SQRT((U42/(1+V42)*D41)^2+(V42*U42/(1+V42)/(1-2*V42)*D41)^2+(X42*W42/(1+X42)/(1-2*X42)*G41)^2+(Z42*Y42/(1+Z42)/(1-2*Z42)*J41)^2))/1000</f>
        <v>74.681423085623436</v>
      </c>
      <c r="R41" s="18">
        <f t="shared" ref="R41:R48" si="17">(SQRT((W42/(1+X42)*G41)^2+(X42*W42/(1+X42)/(1-2*X42)*G41)^2+(V42*U42/(1+V42)/(1-2*V42)*D41)^2+(Z42*Y42/(1+Z42)/(1-2*Z42)*J41)^2))/1000</f>
        <v>53.962214161597053</v>
      </c>
      <c r="S41" s="18">
        <f t="shared" ref="S41:S48" si="18">(SQRT((Y42/(1+Z42)*J41)^2+(Z42*Y42/(1+Z42)/(1-2*Z42)*J41)^2+(V42*U42/(1+V42)/(1-2*V42)*D41)^2+(X42*W42/(1+X42)/(1-2*X42)*G41)^2))/1000</f>
        <v>55.769747299892558</v>
      </c>
      <c r="U41" s="11">
        <v>220</v>
      </c>
      <c r="V41" s="11">
        <v>0.28000000000000003</v>
      </c>
      <c r="W41" s="11">
        <v>220</v>
      </c>
      <c r="X41" s="11">
        <v>0.28000000000000003</v>
      </c>
      <c r="Y41" s="11">
        <v>220</v>
      </c>
      <c r="Z41" s="11">
        <v>0.28000000000000003</v>
      </c>
    </row>
    <row r="42" spans="2:26">
      <c r="B42">
        <f t="shared" si="5"/>
        <v>0</v>
      </c>
      <c r="C42" s="6">
        <f t="shared" si="6"/>
        <v>229.28224882501348</v>
      </c>
      <c r="D42" s="6">
        <f t="shared" si="7"/>
        <v>377.50411385642968</v>
      </c>
      <c r="F42" s="6">
        <f t="shared" si="9"/>
        <v>1103.7722469391388</v>
      </c>
      <c r="G42" s="6">
        <f t="shared" si="10"/>
        <v>207.36301141289314</v>
      </c>
      <c r="I42" s="6">
        <f t="shared" si="11"/>
        <v>53.157314150009682</v>
      </c>
      <c r="J42" s="6">
        <f t="shared" si="12"/>
        <v>209.67816457829858</v>
      </c>
      <c r="K42" s="18"/>
      <c r="L42" s="7">
        <f t="shared" si="8"/>
        <v>0</v>
      </c>
      <c r="M42" s="18">
        <f t="shared" si="13"/>
        <v>191.02480322616069</v>
      </c>
      <c r="N42" s="18">
        <f t="shared" si="14"/>
        <v>341.327771652026</v>
      </c>
      <c r="O42" s="18">
        <f t="shared" si="15"/>
        <v>160.75333007889441</v>
      </c>
      <c r="Q42" s="18">
        <f t="shared" si="16"/>
        <v>83.396882267852547</v>
      </c>
      <c r="R42" s="18">
        <f t="shared" si="17"/>
        <v>63.367305088411094</v>
      </c>
      <c r="S42" s="18">
        <f t="shared" si="18"/>
        <v>63.59196194644209</v>
      </c>
      <c r="U42" s="11">
        <v>220</v>
      </c>
      <c r="V42" s="11">
        <v>0.28000000000000003</v>
      </c>
      <c r="W42" s="11">
        <v>220</v>
      </c>
      <c r="X42" s="11">
        <v>0.28000000000000003</v>
      </c>
      <c r="Y42" s="11">
        <v>220</v>
      </c>
      <c r="Z42" s="11">
        <v>0.28000000000000003</v>
      </c>
    </row>
    <row r="43" spans="2:26">
      <c r="B43">
        <f t="shared" si="5"/>
        <v>3</v>
      </c>
      <c r="C43" s="6">
        <f t="shared" si="6"/>
        <v>1817.85172754112</v>
      </c>
      <c r="D43" s="6">
        <f t="shared" si="7"/>
        <v>316.00891856218368</v>
      </c>
      <c r="F43" s="6">
        <f t="shared" si="9"/>
        <v>480.17288072199625</v>
      </c>
      <c r="G43" s="6">
        <f t="shared" si="10"/>
        <v>175.0202643753226</v>
      </c>
      <c r="I43" s="6">
        <f t="shared" si="11"/>
        <v>-878.34053116742086</v>
      </c>
      <c r="J43" s="6">
        <f t="shared" si="12"/>
        <v>184.88439865246013</v>
      </c>
      <c r="K43" s="18"/>
      <c r="L43" s="7">
        <f t="shared" si="8"/>
        <v>3</v>
      </c>
      <c r="M43" s="18">
        <f t="shared" si="13"/>
        <v>467.72121160347166</v>
      </c>
      <c r="N43" s="18">
        <f t="shared" si="14"/>
        <v>237.80765980643488</v>
      </c>
      <c r="O43" s="18">
        <f t="shared" si="15"/>
        <v>4.3131671379412877</v>
      </c>
      <c r="Q43" s="18">
        <f t="shared" si="16"/>
        <v>70.142817095796474</v>
      </c>
      <c r="R43" s="18">
        <f t="shared" si="17"/>
        <v>53.618129013438576</v>
      </c>
      <c r="S43" s="18">
        <f t="shared" si="18"/>
        <v>54.587349579992733</v>
      </c>
      <c r="U43" s="11">
        <v>220</v>
      </c>
      <c r="V43" s="11">
        <v>0.28000000000000003</v>
      </c>
      <c r="W43" s="11">
        <v>220</v>
      </c>
      <c r="X43" s="11">
        <v>0.28000000000000003</v>
      </c>
      <c r="Y43" s="11">
        <v>220</v>
      </c>
      <c r="Z43" s="11">
        <v>0.28000000000000003</v>
      </c>
    </row>
    <row r="44" spans="2:26">
      <c r="B44">
        <f t="shared" si="5"/>
        <v>6</v>
      </c>
      <c r="C44" s="6">
        <f t="shared" si="6"/>
        <v>2880.5511675489283</v>
      </c>
      <c r="D44" s="6">
        <f t="shared" si="7"/>
        <v>225.85802067658523</v>
      </c>
      <c r="F44" s="6">
        <f t="shared" si="9"/>
        <v>-428.30548369687801</v>
      </c>
      <c r="G44" s="6">
        <f t="shared" si="10"/>
        <v>111.79885496108265</v>
      </c>
      <c r="I44" s="6">
        <f t="shared" si="11"/>
        <v>-374.79966646791763</v>
      </c>
      <c r="J44" s="6">
        <f t="shared" si="12"/>
        <v>114.24338449258937</v>
      </c>
      <c r="K44" s="18"/>
      <c r="L44" s="7">
        <f t="shared" si="8"/>
        <v>6</v>
      </c>
      <c r="M44" s="18">
        <f t="shared" si="13"/>
        <v>722.31539007386175</v>
      </c>
      <c r="N44" s="18">
        <f t="shared" si="14"/>
        <v>153.60565314098864</v>
      </c>
      <c r="O44" s="18">
        <f t="shared" si="15"/>
        <v>162.80196547721621</v>
      </c>
      <c r="Q44" s="18">
        <f t="shared" si="16"/>
        <v>49.222445159768355</v>
      </c>
      <c r="R44" s="18">
        <f t="shared" si="17"/>
        <v>35.848850235212211</v>
      </c>
      <c r="S44" s="18">
        <f t="shared" si="18"/>
        <v>36.075801467066086</v>
      </c>
      <c r="U44" s="11">
        <v>220</v>
      </c>
      <c r="V44" s="11">
        <v>0.28000000000000003</v>
      </c>
      <c r="W44" s="11">
        <v>220</v>
      </c>
      <c r="X44" s="11">
        <v>0.28000000000000003</v>
      </c>
      <c r="Y44" s="11">
        <v>220</v>
      </c>
      <c r="Z44" s="11">
        <v>0.28000000000000003</v>
      </c>
    </row>
    <row r="45" spans="2:26">
      <c r="B45">
        <f t="shared" si="5"/>
        <v>9</v>
      </c>
      <c r="C45" s="6">
        <f t="shared" si="6"/>
        <v>525.26569662836312</v>
      </c>
      <c r="D45" s="6">
        <f t="shared" si="7"/>
        <v>218.66136289877471</v>
      </c>
      <c r="F45" s="6">
        <f t="shared" si="9"/>
        <v>-404.8866487441627</v>
      </c>
      <c r="G45" s="6">
        <f t="shared" si="10"/>
        <v>120.5328353572807</v>
      </c>
      <c r="I45" s="6">
        <f t="shared" si="11"/>
        <v>-310.40262549308915</v>
      </c>
      <c r="J45" s="6">
        <f t="shared" si="12"/>
        <v>107.87958482803221</v>
      </c>
      <c r="K45" s="18"/>
      <c r="L45" s="7">
        <f t="shared" si="8"/>
        <v>9</v>
      </c>
      <c r="M45" s="18">
        <f t="shared" si="13"/>
        <v>69.496212807027717</v>
      </c>
      <c r="N45" s="18">
        <f t="shared" si="14"/>
        <v>-90.373721553875157</v>
      </c>
      <c r="O45" s="18">
        <f t="shared" si="15"/>
        <v>-74.134280057596882</v>
      </c>
      <c r="Q45" s="18">
        <f t="shared" si="16"/>
        <v>47.931624650345746</v>
      </c>
      <c r="R45" s="18">
        <f t="shared" si="17"/>
        <v>36.251606153125124</v>
      </c>
      <c r="S45" s="18">
        <f t="shared" si="18"/>
        <v>35.054253657299732</v>
      </c>
      <c r="U45" s="11">
        <v>220</v>
      </c>
      <c r="V45" s="11">
        <v>0.28000000000000003</v>
      </c>
      <c r="W45" s="11">
        <v>220</v>
      </c>
      <c r="X45" s="11">
        <v>0.28000000000000003</v>
      </c>
      <c r="Y45" s="11">
        <v>220</v>
      </c>
      <c r="Z45" s="11">
        <v>0.28000000000000003</v>
      </c>
    </row>
    <row r="46" spans="2:26">
      <c r="B46">
        <f t="shared" si="5"/>
        <v>12</v>
      </c>
      <c r="C46" s="6">
        <f t="shared" si="6"/>
        <v>-80.34835337022983</v>
      </c>
      <c r="D46" s="6">
        <f t="shared" si="7"/>
        <v>214.50270938923754</v>
      </c>
      <c r="F46" s="6">
        <f t="shared" si="9"/>
        <v>-19.251941861253563</v>
      </c>
      <c r="G46" s="6">
        <f t="shared" si="10"/>
        <v>120.25568432850974</v>
      </c>
      <c r="I46" s="6">
        <f t="shared" si="11"/>
        <v>-199.9969734550744</v>
      </c>
      <c r="J46" s="6">
        <f t="shared" si="12"/>
        <v>115.18849911009283</v>
      </c>
      <c r="K46" s="18"/>
      <c r="L46" s="7">
        <f t="shared" si="8"/>
        <v>12</v>
      </c>
      <c r="M46" s="18">
        <f t="shared" si="13"/>
        <v>-46.578324498100521</v>
      </c>
      <c r="N46" s="18">
        <f t="shared" si="14"/>
        <v>-36.077378769995221</v>
      </c>
      <c r="O46" s="18">
        <f t="shared" si="15"/>
        <v>-67.142931075183185</v>
      </c>
      <c r="Q46" s="18">
        <f t="shared" si="16"/>
        <v>47.343237605756961</v>
      </c>
      <c r="R46" s="18">
        <f t="shared" si="17"/>
        <v>36.185129741869318</v>
      </c>
      <c r="S46" s="18">
        <f t="shared" si="18"/>
        <v>35.694817862604637</v>
      </c>
      <c r="U46" s="11">
        <v>220</v>
      </c>
      <c r="V46" s="11">
        <v>0.28000000000000003</v>
      </c>
      <c r="W46" s="11">
        <v>220</v>
      </c>
      <c r="X46" s="11">
        <v>0.28000000000000003</v>
      </c>
      <c r="Y46" s="11">
        <v>220</v>
      </c>
      <c r="Z46" s="11">
        <v>0.28000000000000003</v>
      </c>
    </row>
    <row r="47" spans="2:26">
      <c r="B47">
        <f t="shared" si="5"/>
        <v>16</v>
      </c>
      <c r="C47" s="6">
        <f t="shared" si="6"/>
        <v>-195.81420103298441</v>
      </c>
      <c r="D47" s="6">
        <f t="shared" si="7"/>
        <v>217.46662878008709</v>
      </c>
      <c r="F47" s="6">
        <f t="shared" si="9"/>
        <v>78.693744016256062</v>
      </c>
      <c r="G47" s="6">
        <f t="shared" si="10"/>
        <v>123.54032556559649</v>
      </c>
      <c r="I47" s="6">
        <f t="shared" si="11"/>
        <v>-36.828802630006763</v>
      </c>
      <c r="J47" s="6">
        <f t="shared" si="12"/>
        <v>125.65519561147454</v>
      </c>
      <c r="K47" s="18"/>
      <c r="L47" s="7">
        <f t="shared" si="8"/>
        <v>16</v>
      </c>
      <c r="M47" s="18">
        <f t="shared" si="13"/>
        <v>-50.493766076405862</v>
      </c>
      <c r="N47" s="18">
        <f t="shared" si="14"/>
        <v>-3.3127130210676445</v>
      </c>
      <c r="O47" s="18">
        <f t="shared" si="15"/>
        <v>-23.168150725894069</v>
      </c>
      <c r="Q47" s="18">
        <f t="shared" si="16"/>
        <v>48.314146000601738</v>
      </c>
      <c r="R47" s="18">
        <f t="shared" si="17"/>
        <v>37.256839323972123</v>
      </c>
      <c r="S47" s="18">
        <f t="shared" si="18"/>
        <v>37.465192759897249</v>
      </c>
      <c r="U47" s="11">
        <v>220</v>
      </c>
      <c r="V47" s="11">
        <v>0.28000000000000003</v>
      </c>
      <c r="W47" s="11">
        <v>220</v>
      </c>
      <c r="X47" s="11">
        <v>0.28000000000000003</v>
      </c>
      <c r="Y47" s="11">
        <v>220</v>
      </c>
      <c r="Z47" s="11">
        <v>0.28000000000000003</v>
      </c>
    </row>
    <row r="48" spans="2:26">
      <c r="B48">
        <f t="shared" si="5"/>
        <v>24</v>
      </c>
      <c r="C48" s="6">
        <f t="shared" si="6"/>
        <v>-190.79480280215222</v>
      </c>
      <c r="D48" s="6">
        <f t="shared" si="7"/>
        <v>212.18427309817861</v>
      </c>
      <c r="F48" s="6">
        <f t="shared" si="9"/>
        <v>142.3324493807776</v>
      </c>
      <c r="G48" s="6">
        <f t="shared" si="10"/>
        <v>119.90572429931639</v>
      </c>
      <c r="I48" s="6">
        <f t="shared" si="11"/>
        <v>-27.621994508009173</v>
      </c>
      <c r="J48" s="6">
        <f t="shared" si="12"/>
        <v>121.88713001969775</v>
      </c>
      <c r="K48" s="18"/>
      <c r="L48" s="7">
        <f t="shared" si="8"/>
        <v>24</v>
      </c>
      <c r="M48" s="18">
        <f t="shared" si="13"/>
        <v>-41.114582286396271</v>
      </c>
      <c r="N48" s="18">
        <f t="shared" si="14"/>
        <v>16.141664182544798</v>
      </c>
      <c r="O48" s="18">
        <f t="shared" si="15"/>
        <v>-13.069255860840428</v>
      </c>
      <c r="Q48" s="18">
        <f t="shared" si="16"/>
        <v>47.099014412021681</v>
      </c>
      <c r="R48" s="18">
        <f t="shared" si="17"/>
        <v>36.235881999149811</v>
      </c>
      <c r="S48" s="18">
        <f t="shared" si="18"/>
        <v>36.430645641960865</v>
      </c>
      <c r="U48" s="11">
        <v>220</v>
      </c>
      <c r="V48" s="11">
        <v>0.28000000000000003</v>
      </c>
      <c r="W48" s="11">
        <v>220</v>
      </c>
      <c r="X48" s="11">
        <v>0.28000000000000003</v>
      </c>
      <c r="Y48" s="11">
        <v>220</v>
      </c>
      <c r="Z48" s="11">
        <v>0.28000000000000003</v>
      </c>
    </row>
    <row r="49" spans="2:26">
      <c r="B49"/>
      <c r="C49" s="6"/>
      <c r="D49" s="6"/>
      <c r="F49" s="6"/>
      <c r="G49" s="6"/>
      <c r="I49" s="6"/>
      <c r="J49" s="6"/>
      <c r="K49" s="18"/>
      <c r="M49" s="18"/>
      <c r="N49" s="18"/>
      <c r="O49" s="18"/>
      <c r="Q49" s="6"/>
      <c r="R49" s="18"/>
      <c r="S49" s="6"/>
      <c r="U49" s="11">
        <v>220</v>
      </c>
      <c r="V49" s="11">
        <v>0.28000000000000003</v>
      </c>
      <c r="W49" s="11">
        <v>220</v>
      </c>
      <c r="X49" s="11">
        <v>0.28000000000000003</v>
      </c>
      <c r="Y49" s="11">
        <v>220</v>
      </c>
      <c r="Z49" s="11">
        <v>0.28000000000000003</v>
      </c>
    </row>
    <row r="50" spans="2:26">
      <c r="B50"/>
      <c r="C50" s="6"/>
      <c r="D50" s="6"/>
      <c r="F50" s="6"/>
      <c r="G50" s="6"/>
      <c r="I50" s="6"/>
      <c r="J50" s="6"/>
      <c r="K50" s="18"/>
      <c r="M50" s="18"/>
      <c r="N50" s="18"/>
      <c r="O50" s="18"/>
      <c r="Q50" s="6"/>
      <c r="R50" s="18"/>
      <c r="S50" s="6"/>
      <c r="U50" s="11">
        <v>220</v>
      </c>
      <c r="V50" s="11">
        <v>0.28000000000000003</v>
      </c>
      <c r="W50" s="11">
        <v>220</v>
      </c>
      <c r="X50" s="11">
        <v>0.28000000000000003</v>
      </c>
      <c r="Y50" s="11">
        <v>220</v>
      </c>
      <c r="Z50" s="11">
        <v>0.28000000000000003</v>
      </c>
    </row>
    <row r="51" spans="2:26">
      <c r="B51"/>
      <c r="C51" s="6"/>
      <c r="D51" s="6"/>
      <c r="F51" s="6"/>
      <c r="G51" s="6"/>
      <c r="I51" s="6"/>
      <c r="J51" s="6"/>
      <c r="K51" s="18"/>
      <c r="M51" s="18"/>
      <c r="N51" s="18"/>
      <c r="O51" s="18"/>
      <c r="Q51" s="6"/>
      <c r="R51" s="18"/>
      <c r="S51" s="6"/>
      <c r="U51" s="11">
        <v>220</v>
      </c>
      <c r="V51" s="11">
        <v>0.28000000000000003</v>
      </c>
      <c r="W51" s="11">
        <v>220</v>
      </c>
      <c r="X51" s="11">
        <v>0.28000000000000003</v>
      </c>
      <c r="Y51" s="11">
        <v>220</v>
      </c>
      <c r="Z51" s="11">
        <v>0.28000000000000003</v>
      </c>
    </row>
    <row r="52" spans="2:26">
      <c r="B52"/>
      <c r="C52" s="6"/>
      <c r="D52" s="6"/>
      <c r="F52" s="6"/>
      <c r="G52" s="6"/>
      <c r="I52" s="6"/>
      <c r="J52" s="6"/>
      <c r="K52" s="18"/>
      <c r="M52" s="18"/>
      <c r="N52" s="18"/>
      <c r="O52" s="18"/>
      <c r="Q52" s="6"/>
      <c r="R52" s="18"/>
      <c r="S52" s="6"/>
      <c r="U52" s="11">
        <v>220</v>
      </c>
      <c r="V52" s="11">
        <v>0.28000000000000003</v>
      </c>
      <c r="W52" s="11">
        <v>220</v>
      </c>
      <c r="X52" s="11">
        <v>0.28000000000000003</v>
      </c>
      <c r="Y52" s="11">
        <v>220</v>
      </c>
      <c r="Z52" s="11">
        <v>0.28000000000000003</v>
      </c>
    </row>
    <row r="53" spans="2:26">
      <c r="B53"/>
      <c r="C53" s="6"/>
      <c r="D53" s="6"/>
      <c r="F53" s="6"/>
      <c r="G53" s="6"/>
      <c r="I53" s="6"/>
      <c r="J53" s="6"/>
      <c r="K53" s="18"/>
      <c r="M53" s="18"/>
      <c r="N53" s="18"/>
      <c r="O53" s="18"/>
      <c r="Q53" s="6"/>
      <c r="R53" s="18"/>
      <c r="S53" s="6"/>
      <c r="U53" s="11">
        <v>220</v>
      </c>
      <c r="V53" s="11">
        <v>0.28000000000000003</v>
      </c>
      <c r="W53" s="11">
        <v>220</v>
      </c>
      <c r="X53" s="11">
        <v>0.28000000000000003</v>
      </c>
      <c r="Y53" s="11">
        <v>220</v>
      </c>
      <c r="Z53" s="11">
        <v>0.28000000000000003</v>
      </c>
    </row>
    <row r="54" spans="2:26">
      <c r="B54"/>
      <c r="C54" s="6"/>
      <c r="D54" s="6"/>
      <c r="F54" s="6"/>
      <c r="G54" s="6"/>
      <c r="I54" s="6"/>
      <c r="J54" s="6"/>
      <c r="K54" s="18"/>
      <c r="M54" s="18"/>
      <c r="N54" s="18"/>
      <c r="O54" s="18"/>
      <c r="Q54" s="6"/>
      <c r="R54" s="18"/>
      <c r="S54" s="6"/>
      <c r="U54" s="11">
        <v>220</v>
      </c>
      <c r="V54" s="11">
        <v>0.28000000000000003</v>
      </c>
      <c r="W54" s="11">
        <v>220</v>
      </c>
      <c r="X54" s="11">
        <v>0.28000000000000003</v>
      </c>
      <c r="Y54" s="11">
        <v>220</v>
      </c>
      <c r="Z54" s="11">
        <v>0.28000000000000003</v>
      </c>
    </row>
    <row r="55" spans="2:26">
      <c r="C55" s="6"/>
      <c r="D55" s="6"/>
      <c r="F55" s="6"/>
      <c r="G55" s="6"/>
      <c r="I55" s="6"/>
      <c r="J55" s="6"/>
      <c r="K55" s="18"/>
      <c r="M55" s="18"/>
      <c r="N55" s="18"/>
      <c r="O55" s="18"/>
      <c r="Q55" s="6"/>
      <c r="R55" s="18"/>
      <c r="S55" s="6"/>
    </row>
    <row r="56" spans="2:26">
      <c r="C56" s="6"/>
      <c r="D56" s="6"/>
      <c r="F56" s="6"/>
      <c r="G56" s="6"/>
      <c r="I56" s="6"/>
      <c r="J56" s="6"/>
      <c r="K56" s="18"/>
      <c r="M56" s="18"/>
      <c r="N56" s="18"/>
      <c r="O56" s="18"/>
      <c r="Q56" s="6"/>
      <c r="R56" s="18"/>
      <c r="S56" s="6"/>
    </row>
    <row r="57" spans="2:26">
      <c r="C57" s="6"/>
      <c r="D57" s="6"/>
      <c r="F57" s="6"/>
      <c r="G57" s="6"/>
      <c r="I57" s="6"/>
      <c r="J57" s="6"/>
      <c r="K57" s="18"/>
      <c r="M57" s="18"/>
      <c r="N57" s="18"/>
      <c r="O57" s="18"/>
      <c r="Q57" s="6"/>
      <c r="R57" s="18"/>
      <c r="S57" s="6"/>
    </row>
    <row r="58" spans="2:26">
      <c r="C58" s="6"/>
      <c r="D58" s="6"/>
      <c r="F58" s="6"/>
      <c r="G58" s="6"/>
      <c r="I58" s="6"/>
      <c r="J58" s="6"/>
      <c r="K58" s="18"/>
      <c r="M58" s="18"/>
      <c r="N58" s="18"/>
      <c r="O58" s="18"/>
      <c r="Q58" s="6"/>
      <c r="R58" s="18"/>
      <c r="S58" s="6"/>
    </row>
    <row r="59" spans="2:26">
      <c r="C59" s="6"/>
      <c r="D59" s="6"/>
      <c r="F59" s="6"/>
      <c r="G59" s="6"/>
      <c r="I59" s="6"/>
      <c r="J59" s="6"/>
      <c r="K59" s="18"/>
      <c r="M59" s="18"/>
      <c r="N59" s="18"/>
      <c r="O59" s="18"/>
      <c r="Q59" s="6"/>
      <c r="R59" s="18"/>
      <c r="S59" s="6"/>
    </row>
    <row r="60" spans="2:26">
      <c r="C60" s="6"/>
      <c r="D60" s="6"/>
      <c r="F60" s="6"/>
      <c r="G60" s="6"/>
      <c r="I60" s="6"/>
      <c r="J60" s="6"/>
      <c r="K60" s="18"/>
      <c r="M60" s="18"/>
      <c r="N60" s="18"/>
      <c r="O60" s="18"/>
      <c r="Q60" s="6"/>
      <c r="R60" s="18"/>
      <c r="S60" s="6"/>
    </row>
    <row r="61" spans="2:26">
      <c r="C61" s="6"/>
      <c r="D61" s="6"/>
      <c r="F61" s="6"/>
      <c r="G61" s="6"/>
      <c r="I61" s="6"/>
      <c r="J61" s="6"/>
      <c r="K61" s="18"/>
      <c r="M61" s="18"/>
      <c r="N61" s="18"/>
      <c r="O61" s="18"/>
      <c r="Q61" s="6"/>
      <c r="R61" s="18"/>
      <c r="S61" s="6"/>
    </row>
    <row r="62" spans="2:26">
      <c r="C62" s="6"/>
      <c r="D62" s="6"/>
      <c r="F62" s="6"/>
      <c r="G62" s="6"/>
      <c r="I62" s="6"/>
      <c r="J62" s="6"/>
      <c r="K62" s="18"/>
      <c r="M62" s="18"/>
      <c r="N62" s="18"/>
      <c r="O62" s="18"/>
      <c r="Q62" s="6"/>
      <c r="R62" s="18"/>
      <c r="S62" s="6"/>
    </row>
    <row r="63" spans="2:26">
      <c r="C63" s="6"/>
      <c r="D63" s="6"/>
      <c r="F63" s="6"/>
      <c r="G63" s="6"/>
      <c r="I63" s="6"/>
      <c r="J63" s="6"/>
      <c r="K63" s="18"/>
      <c r="M63" s="18"/>
      <c r="N63" s="18"/>
      <c r="O63" s="18"/>
      <c r="Q63" s="6"/>
      <c r="R63" s="18"/>
      <c r="S63" s="6"/>
    </row>
    <row r="64" spans="2:26">
      <c r="C64" s="6"/>
      <c r="D64" s="6"/>
      <c r="F64" s="6"/>
      <c r="G64" s="6"/>
      <c r="I64" s="6"/>
      <c r="J64" s="6"/>
      <c r="K64" s="18"/>
      <c r="M64" s="18"/>
      <c r="N64" s="18"/>
      <c r="O64" s="18"/>
      <c r="Q64" s="6"/>
      <c r="R64" s="18"/>
      <c r="S64" s="6"/>
    </row>
    <row r="65" spans="2:28">
      <c r="C65" s="6"/>
      <c r="D65" s="6"/>
      <c r="F65" s="6"/>
      <c r="G65" s="6"/>
      <c r="I65" s="6"/>
      <c r="J65" s="6"/>
      <c r="K65" s="18"/>
      <c r="M65" s="18"/>
      <c r="N65" s="18"/>
      <c r="O65" s="18"/>
      <c r="Q65" s="6"/>
      <c r="R65" s="18"/>
      <c r="S65" s="6"/>
    </row>
    <row r="66" spans="2:28">
      <c r="C66" s="6"/>
      <c r="D66" s="6"/>
      <c r="F66" s="6"/>
      <c r="G66" s="6"/>
      <c r="I66" s="6"/>
      <c r="J66" s="6"/>
      <c r="K66" s="18"/>
      <c r="M66" s="18"/>
      <c r="N66" s="18"/>
      <c r="O66" s="18"/>
      <c r="Q66" s="6"/>
      <c r="R66" s="18"/>
      <c r="S66" s="6"/>
    </row>
    <row r="67" spans="2:28">
      <c r="C67" s="6"/>
      <c r="D67" s="6"/>
      <c r="F67" s="6"/>
      <c r="G67" s="6"/>
      <c r="I67" s="6"/>
      <c r="J67" s="6"/>
      <c r="K67" s="18"/>
      <c r="M67" s="18"/>
      <c r="N67" s="18"/>
      <c r="O67" s="18"/>
      <c r="Q67" s="6"/>
      <c r="R67" s="18"/>
      <c r="S67" s="6"/>
    </row>
    <row r="68" spans="2:28">
      <c r="C68" s="6"/>
      <c r="D68" s="6"/>
      <c r="F68" s="6"/>
      <c r="G68" s="6"/>
      <c r="I68" s="6"/>
      <c r="J68" s="6"/>
      <c r="K68" s="18"/>
      <c r="M68" s="18"/>
      <c r="N68" s="18"/>
      <c r="O68" s="18"/>
      <c r="Q68" s="6"/>
      <c r="R68" s="18"/>
      <c r="S68" s="6"/>
    </row>
    <row r="69" spans="2:28">
      <c r="C69" s="6"/>
      <c r="D69" s="6"/>
      <c r="F69" s="6"/>
      <c r="G69" s="6"/>
      <c r="I69" s="6"/>
      <c r="J69" s="6"/>
      <c r="K69" s="18"/>
      <c r="M69" s="18"/>
      <c r="N69" s="18"/>
      <c r="O69" s="18"/>
      <c r="Q69" s="6"/>
      <c r="R69" s="18"/>
      <c r="S69" s="6"/>
    </row>
    <row r="70" spans="2:28"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  <c r="AA70"/>
      <c r="AB70"/>
    </row>
    <row r="71" spans="2:28"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  <c r="AA71"/>
      <c r="AB71"/>
    </row>
    <row r="72" spans="2:28"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</row>
    <row r="73" spans="2:28"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</row>
    <row r="74" spans="2:28"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</row>
    <row r="75" spans="2:28"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</row>
    <row r="76" spans="2:28"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</row>
    <row r="77" spans="2:28"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</row>
    <row r="78" spans="2:28"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</row>
    <row r="79" spans="2:28"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</row>
    <row r="80" spans="2:28"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</row>
    <row r="81" spans="2:28"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</row>
    <row r="82" spans="2:28"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</row>
    <row r="83" spans="2:28"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</row>
    <row r="84" spans="2:28"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</row>
    <row r="85" spans="2:28"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</row>
    <row r="86" spans="2:28"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</row>
    <row r="87" spans="2:28"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</row>
    <row r="88" spans="2:28"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</row>
    <row r="89" spans="2:28"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</row>
    <row r="90" spans="2:28"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</row>
    <row r="91" spans="2:28"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</row>
    <row r="92" spans="2:28"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</row>
    <row r="93" spans="2:28"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</row>
    <row r="94" spans="2:28"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</row>
    <row r="95" spans="2:28"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</row>
    <row r="96" spans="2:28"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</row>
    <row r="97" spans="2:28"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</row>
    <row r="98" spans="2:28"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</row>
    <row r="99" spans="2:28"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</row>
    <row r="100" spans="2:28"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</row>
    <row r="101" spans="2:28"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</row>
    <row r="102" spans="2:28"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</row>
    <row r="103" spans="2:28"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</row>
    <row r="104" spans="2:28"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</row>
    <row r="105" spans="2:28"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</row>
    <row r="106" spans="2:28"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</row>
    <row r="107" spans="2:28"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</row>
    <row r="108" spans="2:28"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</row>
    <row r="109" spans="2:28"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</row>
    <row r="110" spans="2:28"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</row>
    <row r="111" spans="2:28"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</row>
    <row r="112" spans="2:28"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</row>
    <row r="113" spans="2:28">
      <c r="B113"/>
      <c r="C113"/>
      <c r="D113"/>
      <c r="E113"/>
      <c r="F113"/>
      <c r="G113"/>
      <c r="H113"/>
      <c r="I113"/>
      <c r="J113"/>
      <c r="K113"/>
      <c r="L113"/>
      <c r="M113"/>
      <c r="N113"/>
      <c r="O113"/>
      <c r="P113"/>
      <c r="Q113"/>
      <c r="R113"/>
      <c r="S113"/>
      <c r="T113"/>
      <c r="U113"/>
      <c r="V113"/>
      <c r="W113"/>
      <c r="X113"/>
      <c r="Y113"/>
      <c r="Z113"/>
      <c r="AA113"/>
      <c r="AB113"/>
    </row>
    <row r="114" spans="2:28">
      <c r="B114"/>
      <c r="C114"/>
      <c r="D114"/>
      <c r="E114"/>
      <c r="F114"/>
      <c r="G114"/>
      <c r="H114"/>
      <c r="I114"/>
      <c r="J114"/>
      <c r="K114"/>
      <c r="L114"/>
      <c r="M114"/>
      <c r="N114"/>
      <c r="O114"/>
      <c r="P114"/>
      <c r="Q114"/>
      <c r="R114"/>
      <c r="S114"/>
      <c r="T114"/>
      <c r="U114"/>
      <c r="V114"/>
      <c r="W114"/>
      <c r="X114"/>
      <c r="Y114"/>
      <c r="Z114"/>
      <c r="AA114"/>
      <c r="AB114"/>
    </row>
    <row r="115" spans="2:28">
      <c r="B115"/>
      <c r="C115"/>
      <c r="D115"/>
      <c r="E115"/>
      <c r="F115"/>
      <c r="G115"/>
      <c r="H115"/>
      <c r="I115"/>
      <c r="J115"/>
      <c r="K115"/>
      <c r="L115"/>
      <c r="M115"/>
      <c r="N115"/>
      <c r="O115"/>
      <c r="P115"/>
      <c r="Q115"/>
      <c r="R115"/>
      <c r="S115"/>
      <c r="T115"/>
      <c r="U115"/>
      <c r="V115"/>
      <c r="W115"/>
      <c r="X115"/>
      <c r="Y115"/>
      <c r="Z115"/>
      <c r="AA115"/>
      <c r="AB115"/>
    </row>
    <row r="116" spans="2:28">
      <c r="B116"/>
      <c r="C116"/>
      <c r="D116"/>
      <c r="E116"/>
      <c r="F116"/>
      <c r="G116"/>
      <c r="H116"/>
      <c r="I116"/>
      <c r="J116"/>
      <c r="K116"/>
      <c r="L116"/>
      <c r="M116"/>
      <c r="N116"/>
      <c r="O116"/>
      <c r="P116"/>
      <c r="Q116"/>
      <c r="R116"/>
      <c r="S116"/>
      <c r="T116"/>
      <c r="U116"/>
      <c r="V116"/>
      <c r="W116"/>
      <c r="X116"/>
      <c r="Y116"/>
      <c r="Z116"/>
      <c r="AA116"/>
      <c r="AB116"/>
    </row>
    <row r="117" spans="2:28">
      <c r="B117"/>
      <c r="C117"/>
      <c r="D117"/>
      <c r="E117"/>
      <c r="F117"/>
      <c r="G117"/>
      <c r="H117"/>
      <c r="I117"/>
      <c r="J117"/>
      <c r="K117"/>
      <c r="L117"/>
      <c r="M117"/>
      <c r="N117"/>
      <c r="O117"/>
      <c r="P117"/>
      <c r="Q117"/>
      <c r="R117"/>
      <c r="S117"/>
      <c r="T117"/>
      <c r="U117"/>
      <c r="V117"/>
      <c r="W117"/>
      <c r="X117"/>
      <c r="Y117"/>
      <c r="Z117"/>
      <c r="AA117"/>
      <c r="AB117"/>
    </row>
    <row r="118" spans="2:28">
      <c r="B118"/>
      <c r="C118"/>
      <c r="D118"/>
      <c r="E118"/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  <c r="T118"/>
      <c r="U118"/>
      <c r="V118"/>
      <c r="W118"/>
      <c r="X118"/>
      <c r="Y118"/>
      <c r="Z118"/>
      <c r="AA118"/>
      <c r="AB118"/>
    </row>
    <row r="119" spans="2:28">
      <c r="B119"/>
      <c r="C119"/>
      <c r="D119"/>
      <c r="E119"/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  <c r="T119"/>
      <c r="U119"/>
      <c r="V119"/>
      <c r="W119"/>
      <c r="X119"/>
      <c r="Y119"/>
      <c r="Z119"/>
      <c r="AA119"/>
      <c r="AB119"/>
    </row>
    <row r="120" spans="2:28">
      <c r="B120"/>
      <c r="C120"/>
      <c r="D120"/>
      <c r="E120"/>
      <c r="F120"/>
      <c r="G120"/>
      <c r="H120"/>
      <c r="I120"/>
      <c r="J120"/>
      <c r="K120"/>
      <c r="L120"/>
      <c r="M120"/>
      <c r="N120"/>
      <c r="O120"/>
      <c r="P120"/>
      <c r="Q120"/>
      <c r="R120"/>
      <c r="S120"/>
      <c r="T120"/>
      <c r="U120"/>
      <c r="V120"/>
      <c r="W120"/>
      <c r="X120"/>
      <c r="Y120"/>
      <c r="Z120"/>
      <c r="AA120"/>
      <c r="AB120"/>
    </row>
    <row r="121" spans="2:28">
      <c r="B121"/>
      <c r="C121"/>
      <c r="D121"/>
      <c r="E121"/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  <c r="T121"/>
      <c r="U121"/>
      <c r="V121"/>
      <c r="W121"/>
      <c r="X121"/>
      <c r="Y121"/>
      <c r="Z121"/>
      <c r="AA121"/>
      <c r="AB121"/>
    </row>
    <row r="122" spans="2:28">
      <c r="B122"/>
      <c r="C122"/>
      <c r="D122"/>
      <c r="E122"/>
      <c r="F122"/>
      <c r="G122"/>
      <c r="H122"/>
      <c r="I122"/>
      <c r="J122"/>
      <c r="K122"/>
      <c r="L122"/>
      <c r="M122"/>
      <c r="N122"/>
      <c r="O122"/>
      <c r="P122"/>
      <c r="Q122"/>
      <c r="R122"/>
      <c r="S122"/>
      <c r="T122"/>
      <c r="U122"/>
      <c r="V122"/>
      <c r="W122"/>
      <c r="X122"/>
      <c r="Y122"/>
      <c r="Z122"/>
      <c r="AA122"/>
      <c r="AB122"/>
    </row>
    <row r="123" spans="2:28">
      <c r="B123"/>
      <c r="C123"/>
      <c r="D123"/>
      <c r="E123"/>
      <c r="F123"/>
      <c r="G123"/>
      <c r="H123"/>
      <c r="I123"/>
      <c r="J123"/>
      <c r="K123"/>
      <c r="L123"/>
      <c r="M123"/>
      <c r="N123"/>
      <c r="O123"/>
      <c r="P123"/>
      <c r="Q123"/>
      <c r="R123"/>
      <c r="S123"/>
      <c r="T123"/>
      <c r="U123"/>
      <c r="V123"/>
      <c r="W123"/>
      <c r="X123"/>
      <c r="Y123"/>
      <c r="Z123"/>
      <c r="AA123"/>
      <c r="AB123"/>
    </row>
    <row r="124" spans="2:28">
      <c r="B124"/>
      <c r="C124"/>
      <c r="D124"/>
      <c r="E124"/>
      <c r="F124"/>
      <c r="G124"/>
      <c r="H124"/>
      <c r="I124"/>
      <c r="J124"/>
      <c r="K124"/>
      <c r="L124"/>
      <c r="M124"/>
      <c r="N124"/>
      <c r="O124"/>
      <c r="P124"/>
      <c r="Q124"/>
      <c r="R124"/>
      <c r="S124"/>
      <c r="T124"/>
      <c r="U124"/>
      <c r="V124"/>
      <c r="W124"/>
      <c r="X124"/>
      <c r="Y124"/>
      <c r="Z124"/>
      <c r="AA124"/>
      <c r="AB124"/>
    </row>
    <row r="125" spans="2:28">
      <c r="B125"/>
      <c r="C125"/>
      <c r="D125"/>
      <c r="E125"/>
      <c r="F125"/>
      <c r="G125"/>
      <c r="H125"/>
      <c r="I125"/>
      <c r="J125"/>
      <c r="K125"/>
      <c r="L125"/>
      <c r="M125"/>
      <c r="N125"/>
      <c r="O125"/>
      <c r="P125"/>
      <c r="Q125"/>
      <c r="R125"/>
      <c r="S125"/>
      <c r="T125"/>
      <c r="U125"/>
      <c r="V125"/>
      <c r="W125"/>
      <c r="X125"/>
      <c r="Y125"/>
      <c r="Z125"/>
      <c r="AA125"/>
      <c r="AB125"/>
    </row>
    <row r="126" spans="2:28">
      <c r="B126"/>
      <c r="C126"/>
      <c r="D126"/>
      <c r="E126"/>
      <c r="F126"/>
      <c r="G126"/>
      <c r="H126"/>
      <c r="I126"/>
      <c r="J126"/>
      <c r="K126"/>
      <c r="L126"/>
      <c r="M126"/>
      <c r="N126"/>
      <c r="O126"/>
      <c r="P126"/>
      <c r="Q126"/>
      <c r="R126"/>
      <c r="S126"/>
      <c r="T126"/>
      <c r="U126"/>
      <c r="V126"/>
      <c r="W126"/>
      <c r="X126"/>
      <c r="Y126"/>
      <c r="Z126"/>
      <c r="AA126"/>
      <c r="AB126"/>
    </row>
    <row r="127" spans="2:28">
      <c r="B127"/>
      <c r="C127"/>
      <c r="D127"/>
      <c r="E127"/>
      <c r="F127"/>
      <c r="G127"/>
      <c r="H127"/>
      <c r="I127"/>
      <c r="J127"/>
      <c r="K127"/>
      <c r="L127"/>
      <c r="M127"/>
      <c r="N127"/>
      <c r="O127"/>
      <c r="P127"/>
      <c r="Q127"/>
      <c r="R127"/>
      <c r="S127"/>
      <c r="T127"/>
      <c r="U127"/>
      <c r="V127"/>
      <c r="W127"/>
      <c r="X127"/>
      <c r="Y127"/>
      <c r="Z127"/>
      <c r="AA127"/>
      <c r="AB127"/>
    </row>
    <row r="128" spans="2:28">
      <c r="B128"/>
      <c r="C128"/>
      <c r="D128"/>
      <c r="E128"/>
      <c r="F128"/>
      <c r="G128"/>
      <c r="H128"/>
      <c r="I128"/>
      <c r="J128"/>
      <c r="K128"/>
      <c r="L128"/>
      <c r="M128"/>
      <c r="N128"/>
      <c r="O128"/>
      <c r="P128"/>
      <c r="Q128"/>
      <c r="R128"/>
      <c r="S128"/>
      <c r="T128"/>
      <c r="U128"/>
      <c r="V128"/>
      <c r="W128"/>
      <c r="X128"/>
      <c r="Y128"/>
      <c r="Z128"/>
      <c r="AA128"/>
      <c r="AB128"/>
    </row>
    <row r="129" spans="2:28">
      <c r="B129"/>
      <c r="C129"/>
      <c r="D129"/>
      <c r="E129"/>
      <c r="F129"/>
      <c r="G129"/>
      <c r="H129"/>
      <c r="I129"/>
      <c r="J129"/>
      <c r="K129"/>
      <c r="L129"/>
      <c r="M129"/>
      <c r="N129"/>
      <c r="O129"/>
      <c r="P129"/>
      <c r="Q129"/>
      <c r="R129"/>
      <c r="S129"/>
      <c r="T129"/>
      <c r="U129"/>
      <c r="V129"/>
      <c r="W129"/>
      <c r="X129"/>
      <c r="Y129"/>
      <c r="Z129"/>
      <c r="AA129"/>
      <c r="AB129"/>
    </row>
    <row r="130" spans="2:28">
      <c r="B130"/>
      <c r="C130"/>
      <c r="D130"/>
      <c r="E130"/>
      <c r="F130"/>
      <c r="G130"/>
      <c r="H130"/>
      <c r="I130"/>
      <c r="J130"/>
      <c r="K130"/>
      <c r="L130"/>
      <c r="M130"/>
      <c r="N130"/>
      <c r="O130"/>
      <c r="P130"/>
      <c r="Q130"/>
      <c r="R130"/>
      <c r="S130"/>
      <c r="T130"/>
      <c r="U130"/>
      <c r="V130"/>
      <c r="W130"/>
      <c r="X130"/>
      <c r="Y130"/>
      <c r="Z130"/>
      <c r="AA130"/>
      <c r="AB130"/>
    </row>
    <row r="131" spans="2:28">
      <c r="B131"/>
      <c r="C131"/>
      <c r="D131"/>
      <c r="E131"/>
      <c r="F131"/>
      <c r="G131"/>
      <c r="H131"/>
      <c r="I131"/>
      <c r="J131"/>
      <c r="K131"/>
      <c r="L131"/>
      <c r="M131"/>
      <c r="N131"/>
      <c r="O131"/>
      <c r="P131"/>
      <c r="Q131"/>
      <c r="R131"/>
      <c r="S131"/>
      <c r="T131"/>
      <c r="U131"/>
      <c r="V131"/>
      <c r="W131"/>
      <c r="X131"/>
      <c r="Y131"/>
      <c r="Z131"/>
      <c r="AA131"/>
      <c r="AB131"/>
    </row>
    <row r="132" spans="2:28">
      <c r="B132"/>
      <c r="C132"/>
      <c r="D132"/>
      <c r="E132"/>
      <c r="F132"/>
      <c r="G132"/>
      <c r="H132"/>
      <c r="I132"/>
      <c r="J132"/>
      <c r="K132"/>
      <c r="L132"/>
      <c r="M132"/>
      <c r="N132"/>
      <c r="O132"/>
      <c r="P132"/>
      <c r="Q132"/>
      <c r="R132"/>
      <c r="S132"/>
      <c r="T132"/>
      <c r="U132"/>
      <c r="V132"/>
      <c r="W132"/>
      <c r="X132"/>
      <c r="Y132"/>
      <c r="Z132"/>
      <c r="AA132"/>
      <c r="AB132"/>
    </row>
    <row r="133" spans="2:28">
      <c r="B133"/>
      <c r="C133"/>
      <c r="D133"/>
      <c r="E133"/>
      <c r="F133"/>
      <c r="G133"/>
      <c r="H133"/>
      <c r="I133"/>
      <c r="J133"/>
      <c r="K133"/>
      <c r="L133"/>
      <c r="M133"/>
      <c r="N133"/>
      <c r="O133"/>
      <c r="P133"/>
      <c r="Q133"/>
      <c r="R133"/>
      <c r="S133"/>
      <c r="T133"/>
      <c r="U133"/>
      <c r="V133"/>
      <c r="W133"/>
      <c r="X133"/>
      <c r="Y133"/>
      <c r="Z133"/>
      <c r="AA133"/>
      <c r="AB133"/>
    </row>
    <row r="134" spans="2:28">
      <c r="B134"/>
      <c r="C134"/>
      <c r="D134"/>
      <c r="E134"/>
      <c r="F134"/>
      <c r="G134"/>
      <c r="H134"/>
      <c r="I134"/>
      <c r="J134"/>
      <c r="K134"/>
      <c r="L134"/>
      <c r="M134"/>
      <c r="N134"/>
      <c r="O134"/>
      <c r="P134"/>
      <c r="Q134"/>
      <c r="R134"/>
      <c r="S134"/>
      <c r="T134"/>
      <c r="U134"/>
      <c r="V134"/>
      <c r="W134"/>
      <c r="X134"/>
      <c r="Y134"/>
      <c r="Z134"/>
      <c r="AA134"/>
      <c r="AB134"/>
    </row>
    <row r="135" spans="2:28">
      <c r="B135"/>
      <c r="C135"/>
      <c r="D135"/>
      <c r="E135"/>
      <c r="F135"/>
      <c r="G135"/>
      <c r="H135"/>
      <c r="I135"/>
      <c r="J135"/>
      <c r="K135"/>
      <c r="L135"/>
      <c r="M135"/>
      <c r="N135"/>
      <c r="O135"/>
      <c r="P135"/>
      <c r="Q135"/>
      <c r="R135"/>
      <c r="S135"/>
      <c r="T135"/>
      <c r="U135"/>
      <c r="V135"/>
      <c r="W135"/>
      <c r="X135"/>
      <c r="Y135"/>
      <c r="Z135"/>
      <c r="AA135"/>
      <c r="AB135"/>
    </row>
    <row r="136" spans="2:28">
      <c r="B136"/>
      <c r="C136"/>
      <c r="D136"/>
      <c r="E136"/>
      <c r="F136"/>
      <c r="G136"/>
      <c r="H136"/>
      <c r="I136"/>
      <c r="J136"/>
      <c r="K136"/>
      <c r="L136"/>
      <c r="M136"/>
      <c r="N136"/>
      <c r="O136"/>
      <c r="P136"/>
      <c r="Q136"/>
      <c r="R136"/>
      <c r="S136"/>
      <c r="T136"/>
      <c r="U136"/>
      <c r="V136"/>
      <c r="W136"/>
      <c r="X136"/>
      <c r="Y136"/>
      <c r="Z136"/>
      <c r="AA136"/>
      <c r="AB136"/>
    </row>
    <row r="137" spans="2:28">
      <c r="B137"/>
      <c r="C137"/>
      <c r="D137"/>
      <c r="E137"/>
      <c r="F137"/>
      <c r="G137"/>
      <c r="H137"/>
      <c r="I137"/>
      <c r="J137"/>
      <c r="K137"/>
      <c r="L137"/>
      <c r="M137"/>
      <c r="N137"/>
      <c r="O137"/>
      <c r="P137"/>
      <c r="Q137"/>
      <c r="R137"/>
      <c r="S137"/>
      <c r="T137"/>
      <c r="U137"/>
      <c r="V137"/>
      <c r="W137"/>
      <c r="X137"/>
      <c r="Y137"/>
      <c r="Z137"/>
      <c r="AA137"/>
      <c r="AB137"/>
    </row>
    <row r="138" spans="2:28">
      <c r="B138"/>
      <c r="C138"/>
      <c r="D138"/>
      <c r="E138"/>
      <c r="F138"/>
      <c r="G138"/>
      <c r="H138"/>
      <c r="I138"/>
      <c r="J138"/>
      <c r="K138"/>
      <c r="L138"/>
      <c r="M138"/>
      <c r="N138"/>
      <c r="O138"/>
      <c r="P138"/>
      <c r="Q138"/>
      <c r="R138"/>
      <c r="S138"/>
      <c r="T138"/>
      <c r="U138"/>
      <c r="V138"/>
      <c r="W138"/>
      <c r="X138"/>
      <c r="Y138"/>
      <c r="Z138"/>
      <c r="AA138"/>
      <c r="AB138"/>
    </row>
    <row r="139" spans="2:28">
      <c r="B139"/>
      <c r="C139"/>
      <c r="D139"/>
      <c r="E139"/>
      <c r="F139"/>
      <c r="G139"/>
      <c r="H139"/>
      <c r="I139"/>
      <c r="J139"/>
      <c r="K139"/>
      <c r="L139"/>
      <c r="M139"/>
      <c r="N139"/>
      <c r="O139"/>
      <c r="P139"/>
      <c r="Q139"/>
      <c r="R139"/>
      <c r="S139"/>
      <c r="T139"/>
      <c r="U139"/>
      <c r="V139"/>
      <c r="W139"/>
      <c r="X139"/>
      <c r="Y139"/>
      <c r="Z139"/>
      <c r="AA139"/>
      <c r="AB139"/>
    </row>
    <row r="140" spans="2:28">
      <c r="B140"/>
      <c r="C140"/>
      <c r="D140"/>
      <c r="E140"/>
      <c r="F140"/>
      <c r="G140"/>
      <c r="H140"/>
      <c r="I140"/>
      <c r="J140"/>
      <c r="K140"/>
      <c r="L140"/>
      <c r="M140"/>
      <c r="N140"/>
      <c r="O140"/>
      <c r="P140"/>
      <c r="Q140"/>
      <c r="R140"/>
      <c r="S140"/>
      <c r="T140"/>
      <c r="U140"/>
      <c r="V140"/>
      <c r="W140"/>
      <c r="X140"/>
      <c r="Y140"/>
      <c r="Z140"/>
      <c r="AA140"/>
      <c r="AB140"/>
    </row>
    <row r="141" spans="2:28">
      <c r="B141"/>
      <c r="C141"/>
      <c r="D141"/>
      <c r="E141"/>
      <c r="F141"/>
      <c r="G141"/>
      <c r="H141"/>
      <c r="I141"/>
      <c r="J141"/>
      <c r="K141"/>
      <c r="L141"/>
      <c r="M141"/>
      <c r="N141"/>
      <c r="O141"/>
      <c r="P141"/>
      <c r="Q141"/>
      <c r="R141"/>
      <c r="S141"/>
      <c r="T141"/>
      <c r="U141"/>
      <c r="V141"/>
      <c r="W141"/>
      <c r="X141"/>
      <c r="Y141"/>
      <c r="Z141"/>
      <c r="AA141"/>
      <c r="AB141"/>
    </row>
    <row r="142" spans="2:28">
      <c r="B142"/>
      <c r="C142"/>
      <c r="D142"/>
      <c r="E142"/>
      <c r="F142"/>
      <c r="G142"/>
      <c r="H142"/>
      <c r="I142"/>
      <c r="J142"/>
      <c r="K142"/>
      <c r="L142"/>
      <c r="M142"/>
      <c r="N142"/>
      <c r="O142"/>
      <c r="P142"/>
      <c r="Q142"/>
      <c r="R142"/>
      <c r="S142"/>
      <c r="T142"/>
      <c r="U142"/>
      <c r="V142"/>
      <c r="W142"/>
      <c r="X142"/>
      <c r="Y142"/>
      <c r="Z142"/>
      <c r="AA142"/>
      <c r="AB142"/>
    </row>
    <row r="143" spans="2:28">
      <c r="B143"/>
      <c r="C143"/>
      <c r="D143"/>
      <c r="E143"/>
      <c r="F143"/>
      <c r="G143"/>
      <c r="H143"/>
      <c r="I143"/>
      <c r="J143"/>
      <c r="K143"/>
      <c r="L143"/>
      <c r="M143"/>
      <c r="N143"/>
      <c r="O143"/>
      <c r="P143"/>
      <c r="Q143"/>
      <c r="R143"/>
      <c r="S143"/>
      <c r="T143"/>
      <c r="U143"/>
      <c r="V143"/>
      <c r="W143"/>
      <c r="X143"/>
      <c r="Y143"/>
      <c r="Z143"/>
      <c r="AA143"/>
      <c r="AB143"/>
    </row>
    <row r="144" spans="2:28">
      <c r="B144"/>
      <c r="C144"/>
      <c r="D144"/>
      <c r="E144"/>
      <c r="F144"/>
      <c r="G144"/>
      <c r="H144"/>
      <c r="I144"/>
      <c r="J144"/>
      <c r="K144"/>
      <c r="L144"/>
      <c r="M144"/>
      <c r="N144"/>
      <c r="O144"/>
      <c r="P144"/>
      <c r="Q144"/>
      <c r="R144"/>
      <c r="S144"/>
      <c r="T144"/>
      <c r="U144"/>
      <c r="V144"/>
      <c r="W144"/>
      <c r="X144"/>
      <c r="Y144"/>
      <c r="Z144"/>
      <c r="AA144"/>
      <c r="AB144"/>
    </row>
    <row r="145" spans="2:28">
      <c r="B145"/>
      <c r="C145"/>
      <c r="D145"/>
      <c r="E145"/>
      <c r="F145"/>
      <c r="G145"/>
      <c r="H145"/>
      <c r="I145"/>
      <c r="J145"/>
      <c r="K145"/>
      <c r="L145"/>
      <c r="M145"/>
      <c r="N145"/>
      <c r="O145"/>
      <c r="P145"/>
      <c r="Q145"/>
      <c r="R145"/>
      <c r="S145"/>
      <c r="T145"/>
      <c r="U145"/>
      <c r="V145"/>
      <c r="W145"/>
      <c r="X145"/>
      <c r="Y145"/>
      <c r="Z145"/>
      <c r="AA145"/>
      <c r="AB145"/>
    </row>
    <row r="146" spans="2:28">
      <c r="B146"/>
      <c r="C146"/>
      <c r="D146"/>
      <c r="E146"/>
      <c r="F146"/>
      <c r="G146"/>
      <c r="H146"/>
      <c r="I146"/>
      <c r="J146"/>
      <c r="K146"/>
      <c r="L146"/>
      <c r="M146"/>
      <c r="N146"/>
      <c r="O146"/>
      <c r="P146"/>
      <c r="Q146"/>
      <c r="R146"/>
      <c r="S146"/>
      <c r="T146"/>
      <c r="U146"/>
      <c r="V146"/>
      <c r="W146"/>
      <c r="X146"/>
      <c r="Y146"/>
      <c r="Z146"/>
      <c r="AA146"/>
      <c r="AB146"/>
    </row>
    <row r="147" spans="2:28">
      <c r="B147"/>
      <c r="C147"/>
      <c r="D147"/>
      <c r="E147"/>
      <c r="F147"/>
      <c r="G147"/>
      <c r="H147"/>
      <c r="I147"/>
      <c r="J147"/>
      <c r="K147"/>
      <c r="L147"/>
      <c r="M147"/>
      <c r="N147"/>
      <c r="O147"/>
      <c r="P147"/>
      <c r="Q147"/>
      <c r="R147"/>
      <c r="S147"/>
      <c r="T147"/>
      <c r="U147"/>
      <c r="V147"/>
      <c r="W147"/>
      <c r="X147"/>
      <c r="Y147"/>
      <c r="Z147"/>
      <c r="AA147"/>
      <c r="AB147"/>
    </row>
    <row r="148" spans="2:28">
      <c r="B148"/>
      <c r="C148"/>
      <c r="D148"/>
      <c r="E148"/>
      <c r="F148"/>
      <c r="G148"/>
      <c r="H148"/>
      <c r="I148"/>
      <c r="J148"/>
      <c r="K148"/>
      <c r="L148"/>
      <c r="M148"/>
      <c r="N148"/>
      <c r="O148"/>
      <c r="P148"/>
      <c r="Q148"/>
      <c r="R148"/>
      <c r="S148"/>
      <c r="T148"/>
      <c r="U148"/>
      <c r="V148"/>
      <c r="W148"/>
      <c r="X148"/>
      <c r="Y148"/>
      <c r="Z148"/>
      <c r="AA148"/>
      <c r="AB148"/>
    </row>
    <row r="149" spans="2:28">
      <c r="B149"/>
      <c r="C149"/>
      <c r="D149"/>
      <c r="E149"/>
      <c r="F149"/>
      <c r="G149"/>
      <c r="H149"/>
      <c r="I149"/>
      <c r="J149"/>
      <c r="K149"/>
      <c r="L149"/>
      <c r="M149"/>
      <c r="N149"/>
      <c r="O149"/>
      <c r="P149"/>
      <c r="Q149"/>
      <c r="R149"/>
      <c r="S149"/>
      <c r="T149"/>
      <c r="U149"/>
      <c r="V149"/>
      <c r="W149"/>
      <c r="X149"/>
      <c r="Y149"/>
      <c r="Z149"/>
      <c r="AA149"/>
      <c r="AB149"/>
    </row>
    <row r="150" spans="2:28">
      <c r="B150"/>
      <c r="C150"/>
      <c r="D150"/>
      <c r="E150"/>
      <c r="F150"/>
      <c r="G150"/>
      <c r="H150"/>
      <c r="I150"/>
      <c r="J150"/>
      <c r="K150"/>
      <c r="L150"/>
      <c r="M150"/>
      <c r="N150"/>
      <c r="O150"/>
      <c r="P150"/>
      <c r="Q150"/>
      <c r="R150"/>
      <c r="S150"/>
      <c r="T150"/>
      <c r="U150"/>
      <c r="V150"/>
      <c r="W150"/>
      <c r="X150"/>
      <c r="Y150"/>
      <c r="Z150"/>
      <c r="AA150"/>
      <c r="AB150"/>
    </row>
    <row r="151" spans="2:28">
      <c r="B151"/>
      <c r="C151"/>
      <c r="D151"/>
      <c r="E151"/>
      <c r="F151"/>
      <c r="G151"/>
      <c r="H151"/>
      <c r="I151"/>
      <c r="J151"/>
      <c r="K151"/>
      <c r="L151"/>
      <c r="M151"/>
      <c r="N151"/>
      <c r="O151"/>
      <c r="P151"/>
      <c r="Q151"/>
      <c r="R151"/>
      <c r="S151"/>
      <c r="T151"/>
      <c r="U151"/>
      <c r="V151"/>
      <c r="W151"/>
      <c r="X151"/>
      <c r="Y151"/>
      <c r="Z151"/>
      <c r="AA151"/>
      <c r="AB151"/>
    </row>
    <row r="152" spans="2:28">
      <c r="B152"/>
      <c r="C152"/>
      <c r="D152"/>
      <c r="E152"/>
      <c r="F152"/>
      <c r="G152"/>
      <c r="H152"/>
      <c r="I152"/>
      <c r="J152"/>
      <c r="K152"/>
      <c r="L152"/>
      <c r="M152"/>
      <c r="N152"/>
      <c r="O152"/>
      <c r="P152"/>
      <c r="Q152"/>
      <c r="R152"/>
      <c r="S152"/>
      <c r="T152"/>
      <c r="U152"/>
      <c r="V152"/>
      <c r="W152"/>
      <c r="X152"/>
      <c r="Y152"/>
      <c r="Z152"/>
      <c r="AA152"/>
      <c r="AB152"/>
    </row>
    <row r="153" spans="2:28">
      <c r="B153"/>
      <c r="C153"/>
      <c r="D153"/>
      <c r="E153"/>
      <c r="F153"/>
      <c r="G153"/>
      <c r="H153"/>
      <c r="I153"/>
      <c r="J153"/>
      <c r="K153"/>
      <c r="L153"/>
      <c r="M153"/>
      <c r="N153"/>
      <c r="O153"/>
      <c r="P153"/>
      <c r="Q153"/>
      <c r="R153"/>
      <c r="S153"/>
      <c r="T153"/>
      <c r="U153"/>
      <c r="V153"/>
      <c r="W153"/>
      <c r="X153"/>
      <c r="Y153"/>
      <c r="Z153"/>
      <c r="AA153"/>
      <c r="AB153"/>
    </row>
    <row r="154" spans="2:28">
      <c r="B154"/>
      <c r="C154"/>
      <c r="D154"/>
      <c r="E154"/>
      <c r="F154"/>
      <c r="G154"/>
      <c r="H154"/>
      <c r="I154"/>
      <c r="J154"/>
      <c r="K154"/>
      <c r="L154"/>
      <c r="M154"/>
      <c r="N154"/>
      <c r="O154"/>
      <c r="P154"/>
      <c r="Q154"/>
      <c r="R154"/>
      <c r="S154"/>
      <c r="T154"/>
      <c r="U154"/>
      <c r="V154"/>
      <c r="W154"/>
      <c r="X154"/>
      <c r="Y154"/>
      <c r="Z154"/>
      <c r="AA154"/>
      <c r="AB154"/>
    </row>
    <row r="155" spans="2:28">
      <c r="B155"/>
      <c r="C155"/>
      <c r="D155"/>
      <c r="E155"/>
      <c r="F155"/>
      <c r="G155"/>
      <c r="H155"/>
      <c r="I155"/>
      <c r="J155"/>
      <c r="K155"/>
      <c r="L155"/>
      <c r="M155"/>
      <c r="N155"/>
      <c r="O155"/>
      <c r="P155"/>
      <c r="Q155"/>
      <c r="R155"/>
      <c r="S155"/>
      <c r="T155"/>
      <c r="U155"/>
      <c r="V155"/>
      <c r="W155"/>
      <c r="X155"/>
      <c r="Y155"/>
      <c r="Z155"/>
      <c r="AA155"/>
      <c r="AB155"/>
    </row>
    <row r="156" spans="2:28">
      <c r="B156"/>
      <c r="C156"/>
      <c r="D156"/>
      <c r="E156"/>
      <c r="F156"/>
      <c r="G156"/>
      <c r="H156"/>
      <c r="I156"/>
      <c r="J156"/>
      <c r="K156"/>
      <c r="L156"/>
      <c r="M156"/>
      <c r="N156"/>
      <c r="O156"/>
      <c r="P156"/>
      <c r="Q156"/>
      <c r="R156"/>
      <c r="S156"/>
      <c r="T156"/>
      <c r="U156"/>
      <c r="V156"/>
      <c r="W156"/>
      <c r="X156"/>
      <c r="Y156"/>
      <c r="Z156"/>
      <c r="AA156"/>
      <c r="AB156"/>
    </row>
    <row r="157" spans="2:28">
      <c r="B157"/>
      <c r="C157"/>
      <c r="D157"/>
      <c r="E157"/>
      <c r="F157"/>
      <c r="G157"/>
      <c r="H157"/>
      <c r="I157"/>
      <c r="J157"/>
      <c r="K157"/>
      <c r="L157"/>
      <c r="M157"/>
      <c r="N157"/>
      <c r="O157"/>
      <c r="P157"/>
      <c r="Q157"/>
      <c r="R157"/>
      <c r="S157"/>
      <c r="T157"/>
      <c r="U157"/>
      <c r="V157"/>
      <c r="W157"/>
      <c r="X157"/>
      <c r="Y157"/>
      <c r="Z157"/>
      <c r="AA157"/>
      <c r="AB157"/>
    </row>
    <row r="158" spans="2:28">
      <c r="B158"/>
      <c r="C158"/>
      <c r="D158"/>
      <c r="E158"/>
      <c r="F158"/>
      <c r="G158"/>
      <c r="H158"/>
      <c r="I158"/>
      <c r="J158"/>
      <c r="K158"/>
      <c r="L158"/>
      <c r="M158"/>
      <c r="N158"/>
      <c r="O158"/>
      <c r="P158"/>
      <c r="Q158"/>
      <c r="R158"/>
      <c r="S158"/>
      <c r="T158"/>
      <c r="U158"/>
      <c r="V158"/>
      <c r="W158"/>
      <c r="X158"/>
      <c r="Y158"/>
      <c r="Z158"/>
      <c r="AA158"/>
      <c r="AB158"/>
    </row>
    <row r="159" spans="2:28">
      <c r="B159"/>
      <c r="C159"/>
      <c r="D159"/>
      <c r="E159"/>
      <c r="F159"/>
      <c r="G159"/>
      <c r="H159"/>
      <c r="I159"/>
      <c r="J159"/>
      <c r="K159"/>
      <c r="L159"/>
      <c r="M159"/>
      <c r="N159"/>
      <c r="O159"/>
      <c r="P159"/>
      <c r="Q159"/>
      <c r="R159"/>
      <c r="S159"/>
      <c r="T159"/>
      <c r="U159"/>
      <c r="V159"/>
      <c r="W159"/>
      <c r="X159"/>
      <c r="Y159"/>
      <c r="Z159"/>
      <c r="AA159"/>
      <c r="AB159"/>
    </row>
    <row r="160" spans="2:28">
      <c r="B160"/>
      <c r="C160"/>
      <c r="D160"/>
      <c r="E160"/>
      <c r="F160"/>
      <c r="G160"/>
      <c r="H160"/>
      <c r="I160"/>
      <c r="J160"/>
      <c r="K160"/>
      <c r="L160"/>
      <c r="M160"/>
      <c r="N160"/>
      <c r="O160"/>
      <c r="P160"/>
      <c r="Q160"/>
      <c r="R160"/>
      <c r="S160"/>
      <c r="T160"/>
      <c r="U160"/>
      <c r="V160"/>
      <c r="W160"/>
      <c r="X160"/>
      <c r="Y160"/>
      <c r="Z160"/>
      <c r="AA160"/>
      <c r="AB160"/>
    </row>
    <row r="161" spans="2:28">
      <c r="B161"/>
      <c r="C161"/>
      <c r="D161"/>
      <c r="E161"/>
      <c r="F161"/>
      <c r="G161"/>
      <c r="H161"/>
      <c r="I161"/>
      <c r="J161"/>
      <c r="K161"/>
      <c r="L161"/>
      <c r="M161"/>
      <c r="N161"/>
      <c r="O161"/>
      <c r="P161"/>
      <c r="Q161"/>
      <c r="R161"/>
      <c r="S161"/>
      <c r="T161"/>
      <c r="U161"/>
      <c r="V161"/>
      <c r="W161"/>
      <c r="X161"/>
      <c r="Y161"/>
      <c r="Z161"/>
      <c r="AA161"/>
      <c r="AB161"/>
    </row>
    <row r="162" spans="2:28">
      <c r="B162"/>
      <c r="C162"/>
      <c r="D162"/>
      <c r="E162"/>
      <c r="F162"/>
      <c r="G162"/>
      <c r="H162"/>
      <c r="I162"/>
      <c r="J162"/>
      <c r="K162"/>
      <c r="L162"/>
      <c r="M162"/>
      <c r="N162"/>
      <c r="O162"/>
      <c r="P162"/>
      <c r="Q162"/>
      <c r="R162"/>
      <c r="S162"/>
      <c r="T162"/>
      <c r="U162"/>
      <c r="V162"/>
      <c r="W162"/>
      <c r="X162"/>
      <c r="Y162"/>
      <c r="Z162"/>
      <c r="AA162"/>
      <c r="AB162"/>
    </row>
    <row r="163" spans="2:28">
      <c r="B163"/>
      <c r="C163"/>
      <c r="D163"/>
      <c r="E163"/>
      <c r="F163"/>
      <c r="G163"/>
      <c r="H163"/>
      <c r="I163"/>
      <c r="J163"/>
      <c r="K163"/>
      <c r="L163"/>
      <c r="M163"/>
      <c r="N163"/>
      <c r="O163"/>
      <c r="P163"/>
      <c r="Q163"/>
      <c r="R163"/>
      <c r="S163"/>
      <c r="T163"/>
      <c r="U163"/>
      <c r="V163"/>
      <c r="W163"/>
      <c r="X163"/>
      <c r="Y163"/>
      <c r="Z163"/>
      <c r="AA163"/>
      <c r="AB163"/>
    </row>
    <row r="164" spans="2:28">
      <c r="B164"/>
      <c r="C164"/>
      <c r="D164"/>
      <c r="E164"/>
      <c r="F164"/>
      <c r="G164"/>
      <c r="H164"/>
      <c r="I164"/>
      <c r="J164"/>
      <c r="K164"/>
      <c r="L164"/>
      <c r="M164"/>
      <c r="N164"/>
      <c r="O164"/>
      <c r="P164"/>
      <c r="Q164"/>
      <c r="R164"/>
      <c r="S164"/>
      <c r="T164"/>
      <c r="U164"/>
      <c r="V164"/>
      <c r="W164"/>
      <c r="X164"/>
      <c r="Y164"/>
      <c r="Z164"/>
      <c r="AA164"/>
      <c r="AB164"/>
    </row>
    <row r="165" spans="2:28">
      <c r="B165"/>
      <c r="C165"/>
      <c r="D165"/>
      <c r="E165"/>
      <c r="F165"/>
      <c r="G165"/>
      <c r="H165"/>
      <c r="I165"/>
      <c r="J165"/>
      <c r="K165"/>
      <c r="L165"/>
      <c r="M165"/>
      <c r="N165"/>
      <c r="O165"/>
      <c r="P165"/>
      <c r="Q165"/>
      <c r="R165"/>
      <c r="S165"/>
      <c r="T165"/>
      <c r="U165"/>
      <c r="V165"/>
      <c r="W165"/>
      <c r="X165"/>
      <c r="Y165"/>
      <c r="Z165"/>
      <c r="AA165"/>
      <c r="AB165"/>
    </row>
    <row r="166" spans="2:28">
      <c r="B166"/>
      <c r="C166"/>
      <c r="D166"/>
      <c r="E166"/>
      <c r="F166"/>
      <c r="G166"/>
      <c r="H166"/>
      <c r="I166"/>
      <c r="J166"/>
      <c r="K166"/>
      <c r="L166"/>
      <c r="M166"/>
      <c r="N166"/>
      <c r="O166"/>
      <c r="P166"/>
      <c r="Q166"/>
      <c r="R166"/>
      <c r="S166"/>
      <c r="T166"/>
      <c r="U166"/>
      <c r="V166"/>
      <c r="W166"/>
      <c r="X166"/>
      <c r="Y166"/>
      <c r="Z166"/>
      <c r="AA166"/>
      <c r="AB166"/>
    </row>
    <row r="167" spans="2:28">
      <c r="B167"/>
      <c r="C167"/>
      <c r="D167"/>
      <c r="E167"/>
      <c r="F167"/>
      <c r="G167"/>
      <c r="H167"/>
      <c r="I167"/>
      <c r="J167"/>
      <c r="K167"/>
      <c r="L167"/>
      <c r="M167"/>
      <c r="N167"/>
      <c r="O167"/>
      <c r="P167"/>
      <c r="Q167"/>
      <c r="R167"/>
      <c r="S167"/>
      <c r="T167"/>
      <c r="U167"/>
      <c r="V167"/>
      <c r="W167"/>
      <c r="X167"/>
      <c r="Y167"/>
      <c r="Z167"/>
      <c r="AA167"/>
      <c r="AB167"/>
    </row>
    <row r="168" spans="2:28">
      <c r="B168"/>
      <c r="C168"/>
      <c r="D168"/>
      <c r="E168"/>
      <c r="F168"/>
      <c r="G168"/>
      <c r="H168"/>
      <c r="I168"/>
      <c r="J168"/>
      <c r="K168"/>
      <c r="L168"/>
      <c r="M168"/>
      <c r="N168"/>
      <c r="O168"/>
      <c r="P168"/>
      <c r="Q168"/>
      <c r="R168"/>
      <c r="S168"/>
      <c r="T168"/>
      <c r="U168"/>
      <c r="V168"/>
      <c r="W168"/>
      <c r="X168"/>
      <c r="Y168"/>
      <c r="Z168"/>
      <c r="AA168"/>
      <c r="AB168"/>
    </row>
    <row r="169" spans="2:28">
      <c r="B169"/>
      <c r="C169"/>
      <c r="D169"/>
      <c r="E169"/>
      <c r="F169"/>
      <c r="G169"/>
      <c r="H169"/>
      <c r="I169"/>
      <c r="J169"/>
      <c r="K169"/>
      <c r="L169"/>
      <c r="M169"/>
      <c r="N169"/>
      <c r="O169"/>
      <c r="P169"/>
      <c r="Q169"/>
      <c r="R169"/>
      <c r="S169"/>
      <c r="T169"/>
      <c r="U169"/>
      <c r="V169"/>
      <c r="W169"/>
      <c r="X169"/>
      <c r="Y169"/>
      <c r="Z169"/>
      <c r="AA169"/>
      <c r="AB169"/>
    </row>
    <row r="170" spans="2:28">
      <c r="B170"/>
      <c r="C170"/>
      <c r="D170"/>
      <c r="E170"/>
      <c r="F170"/>
      <c r="G170"/>
      <c r="H170"/>
      <c r="I170"/>
      <c r="J170"/>
      <c r="K170"/>
      <c r="L170"/>
      <c r="M170"/>
      <c r="N170"/>
      <c r="O170"/>
      <c r="P170"/>
      <c r="Q170"/>
      <c r="R170"/>
      <c r="S170"/>
      <c r="T170"/>
      <c r="U170"/>
      <c r="V170"/>
      <c r="W170"/>
      <c r="X170"/>
      <c r="Y170"/>
      <c r="Z170"/>
      <c r="AA170"/>
      <c r="AB170"/>
    </row>
    <row r="171" spans="2:28">
      <c r="B171"/>
      <c r="C171"/>
      <c r="D171"/>
      <c r="E171"/>
      <c r="F171"/>
      <c r="G171"/>
      <c r="H171"/>
      <c r="I171"/>
      <c r="J171"/>
      <c r="K171"/>
      <c r="L171"/>
      <c r="M171"/>
      <c r="N171"/>
      <c r="O171"/>
      <c r="P171"/>
      <c r="Q171"/>
      <c r="R171"/>
      <c r="S171"/>
      <c r="T171"/>
      <c r="U171"/>
      <c r="V171"/>
      <c r="W171"/>
      <c r="X171"/>
      <c r="Y171"/>
      <c r="Z171"/>
      <c r="AA171"/>
      <c r="AB171"/>
    </row>
    <row r="172" spans="2:28">
      <c r="B172"/>
      <c r="C172"/>
      <c r="D172"/>
      <c r="E172"/>
      <c r="F172"/>
      <c r="G172"/>
      <c r="H172"/>
      <c r="I172"/>
      <c r="J172"/>
      <c r="K172"/>
      <c r="L172"/>
      <c r="M172"/>
      <c r="N172"/>
      <c r="O172"/>
      <c r="P172"/>
      <c r="Q172"/>
      <c r="R172"/>
      <c r="S172"/>
      <c r="T172"/>
      <c r="U172"/>
      <c r="V172"/>
      <c r="W172"/>
      <c r="X172"/>
      <c r="Y172"/>
      <c r="Z172"/>
      <c r="AA172"/>
      <c r="AB172"/>
    </row>
    <row r="173" spans="2:28">
      <c r="B173"/>
      <c r="C173"/>
      <c r="D173"/>
      <c r="E173"/>
      <c r="F173"/>
      <c r="G173"/>
      <c r="H173"/>
      <c r="I173"/>
      <c r="J173"/>
      <c r="K173"/>
      <c r="L173"/>
      <c r="M173"/>
      <c r="N173"/>
      <c r="O173"/>
      <c r="P173"/>
      <c r="Q173"/>
      <c r="R173"/>
      <c r="S173"/>
      <c r="T173"/>
      <c r="U173"/>
      <c r="V173"/>
      <c r="W173"/>
      <c r="X173"/>
      <c r="Y173"/>
      <c r="Z173"/>
      <c r="AA173"/>
      <c r="AB173"/>
    </row>
    <row r="174" spans="2:28">
      <c r="B174"/>
      <c r="C174"/>
      <c r="D174"/>
      <c r="E174"/>
      <c r="F174"/>
      <c r="G174"/>
      <c r="H174"/>
      <c r="I174"/>
      <c r="J174"/>
      <c r="K174"/>
      <c r="L174"/>
      <c r="M174"/>
      <c r="N174"/>
      <c r="O174"/>
      <c r="P174"/>
      <c r="Q174"/>
      <c r="R174"/>
      <c r="S174"/>
      <c r="T174"/>
      <c r="U174"/>
      <c r="V174"/>
      <c r="W174"/>
      <c r="X174"/>
      <c r="Y174"/>
      <c r="Z174"/>
      <c r="AA174"/>
      <c r="AB174"/>
    </row>
    <row r="175" spans="2:28">
      <c r="B175"/>
      <c r="C175"/>
      <c r="D175"/>
      <c r="E175"/>
      <c r="F175"/>
      <c r="G175"/>
      <c r="H175"/>
      <c r="I175"/>
      <c r="J175"/>
      <c r="K175"/>
      <c r="L175"/>
      <c r="M175"/>
      <c r="N175"/>
      <c r="O175"/>
      <c r="P175"/>
      <c r="Q175"/>
      <c r="R175"/>
      <c r="S175"/>
      <c r="T175"/>
      <c r="U175"/>
      <c r="V175"/>
      <c r="W175"/>
      <c r="X175"/>
      <c r="Y175"/>
      <c r="Z175"/>
      <c r="AA175"/>
      <c r="AB175"/>
    </row>
    <row r="176" spans="2:28">
      <c r="B176"/>
      <c r="C176"/>
      <c r="D176"/>
      <c r="E176"/>
      <c r="F176"/>
      <c r="G176"/>
      <c r="H176"/>
      <c r="I176"/>
      <c r="J176"/>
      <c r="K176"/>
      <c r="L176"/>
      <c r="M176"/>
      <c r="N176"/>
      <c r="O176"/>
      <c r="P176"/>
      <c r="Q176"/>
      <c r="R176"/>
      <c r="S176"/>
      <c r="T176"/>
      <c r="U176"/>
      <c r="V176"/>
      <c r="W176"/>
      <c r="X176"/>
      <c r="Y176"/>
      <c r="Z176"/>
      <c r="AA176"/>
      <c r="AB176"/>
    </row>
    <row r="177" spans="2:28">
      <c r="B177"/>
      <c r="C177"/>
      <c r="D177"/>
      <c r="E177"/>
      <c r="F177"/>
      <c r="G177"/>
      <c r="H177"/>
      <c r="I177"/>
      <c r="J177"/>
      <c r="K177"/>
      <c r="L177"/>
      <c r="M177"/>
      <c r="N177"/>
      <c r="O177"/>
      <c r="P177"/>
      <c r="Q177"/>
      <c r="R177"/>
      <c r="S177"/>
      <c r="T177"/>
      <c r="U177"/>
      <c r="V177"/>
      <c r="W177"/>
      <c r="X177"/>
      <c r="Y177"/>
      <c r="Z177"/>
      <c r="AA177"/>
      <c r="AB177"/>
    </row>
  </sheetData>
  <pageMargins left="0.75" right="0.75" top="1" bottom="1" header="0.4921259845" footer="0.4921259845"/>
  <pageSetup paperSize="9" orientation="portrait" horizontalDpi="4294967292" verticalDpi="4294967292"/>
  <drawing r:id="rId1"/>
  <legacyDrawing r:id="rId2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B177"/>
  <sheetViews>
    <sheetView topLeftCell="A42" workbookViewId="0">
      <selection activeCell="E5" sqref="E5:E15"/>
    </sheetView>
  </sheetViews>
  <sheetFormatPr baseColWidth="10" defaultColWidth="11.5" defaultRowHeight="12" x14ac:dyDescent="0"/>
  <cols>
    <col min="1" max="1" width="11.5" style="6" customWidth="1"/>
    <col min="2" max="3" width="11.5" style="7" customWidth="1"/>
    <col min="4" max="4" width="12.33203125" style="7" customWidth="1"/>
    <col min="5" max="16" width="11.5" style="7" customWidth="1"/>
    <col min="17" max="17" width="12.1640625" style="7" customWidth="1"/>
    <col min="18" max="18" width="11.5" style="7"/>
    <col min="19" max="19" width="13.6640625" style="7" bestFit="1" customWidth="1"/>
    <col min="20" max="16384" width="11.5" style="7"/>
  </cols>
  <sheetData>
    <row r="1" spans="1:21">
      <c r="C1" s="7" t="s">
        <v>28</v>
      </c>
      <c r="K1" s="7" t="s">
        <v>26</v>
      </c>
      <c r="R1" s="7" t="s">
        <v>27</v>
      </c>
    </row>
    <row r="2" spans="1:21">
      <c r="B2" s="7" t="s">
        <v>0</v>
      </c>
      <c r="C2" s="8" t="s">
        <v>19</v>
      </c>
      <c r="D2" s="8" t="s">
        <v>19</v>
      </c>
      <c r="E2" s="8" t="s">
        <v>20</v>
      </c>
      <c r="F2" s="8" t="s">
        <v>20</v>
      </c>
      <c r="G2" s="1"/>
      <c r="H2" s="1"/>
      <c r="J2" s="7" t="s">
        <v>0</v>
      </c>
      <c r="K2" s="8" t="s">
        <v>1</v>
      </c>
      <c r="L2" s="8" t="s">
        <v>1</v>
      </c>
      <c r="M2" s="8" t="s">
        <v>21</v>
      </c>
      <c r="N2" s="8" t="s">
        <v>21</v>
      </c>
      <c r="O2" s="2"/>
      <c r="P2" s="2"/>
      <c r="Q2" s="7" t="s">
        <v>0</v>
      </c>
      <c r="R2" s="8" t="s">
        <v>2</v>
      </c>
      <c r="S2" s="8" t="s">
        <v>2</v>
      </c>
      <c r="T2" s="8" t="s">
        <v>22</v>
      </c>
      <c r="U2" s="8" t="s">
        <v>22</v>
      </c>
    </row>
    <row r="3" spans="1:21">
      <c r="B3" s="7" t="s">
        <v>5</v>
      </c>
      <c r="C3" s="8" t="s">
        <v>3</v>
      </c>
      <c r="D3" s="8" t="s">
        <v>4</v>
      </c>
      <c r="E3" s="8" t="s">
        <v>3</v>
      </c>
      <c r="F3" s="8" t="s">
        <v>4</v>
      </c>
      <c r="G3" s="9"/>
      <c r="H3" s="9"/>
      <c r="J3" s="7" t="s">
        <v>5</v>
      </c>
      <c r="K3" s="8" t="s">
        <v>3</v>
      </c>
      <c r="L3" s="8" t="s">
        <v>4</v>
      </c>
      <c r="M3" s="8" t="s">
        <v>3</v>
      </c>
      <c r="N3" s="8" t="s">
        <v>4</v>
      </c>
      <c r="O3" s="10"/>
      <c r="P3" s="10"/>
      <c r="Q3" s="7" t="s">
        <v>5</v>
      </c>
      <c r="R3" s="8" t="s">
        <v>3</v>
      </c>
      <c r="S3" s="8" t="s">
        <v>4</v>
      </c>
      <c r="T3" s="8" t="s">
        <v>3</v>
      </c>
      <c r="U3" s="8" t="s">
        <v>4</v>
      </c>
    </row>
    <row r="4" spans="1:21">
      <c r="A4" s="6" t="s">
        <v>29</v>
      </c>
      <c r="B4"/>
      <c r="C4"/>
      <c r="D4"/>
      <c r="E4"/>
      <c r="F4" s="20"/>
      <c r="G4" s="11"/>
      <c r="H4" s="11"/>
      <c r="J4" s="19"/>
      <c r="K4"/>
      <c r="L4"/>
      <c r="M4" s="20"/>
      <c r="N4" s="20"/>
      <c r="Q4" s="19"/>
      <c r="R4"/>
      <c r="S4"/>
      <c r="T4" s="20"/>
      <c r="U4" s="20"/>
    </row>
    <row r="5" spans="1:21">
      <c r="B5">
        <v>-16</v>
      </c>
      <c r="C5">
        <v>92.397800000000004</v>
      </c>
      <c r="D5">
        <v>2.36828E-2</v>
      </c>
      <c r="E5">
        <v>92.388199999999998</v>
      </c>
      <c r="F5">
        <v>9.4420200000000006E-3</v>
      </c>
      <c r="G5" s="3"/>
      <c r="H5" s="3"/>
      <c r="I5" s="3"/>
      <c r="J5" s="19">
        <f t="shared" ref="J5:J15" si="0">B5</f>
        <v>-16</v>
      </c>
      <c r="K5">
        <v>92.387299999999996</v>
      </c>
      <c r="L5">
        <v>1.18926E-2</v>
      </c>
      <c r="M5" s="20">
        <v>92.388199999999998</v>
      </c>
      <c r="N5" s="20">
        <f t="shared" ref="N5:N15" si="1">F5</f>
        <v>9.4420200000000006E-3</v>
      </c>
      <c r="O5" s="3"/>
      <c r="P5" s="3"/>
      <c r="Q5" s="19">
        <f t="shared" ref="Q5:Q15" si="2">B5</f>
        <v>-16</v>
      </c>
      <c r="R5">
        <v>92.384699999999995</v>
      </c>
      <c r="S5">
        <v>9.4303500000000005E-3</v>
      </c>
      <c r="T5" s="20">
        <f>M5</f>
        <v>92.388199999999998</v>
      </c>
      <c r="U5" s="20">
        <f t="shared" ref="U5:U15" si="3">F5</f>
        <v>9.4420200000000006E-3</v>
      </c>
    </row>
    <row r="6" spans="1:21">
      <c r="B6">
        <v>-12</v>
      </c>
      <c r="C6">
        <v>92.3977</v>
      </c>
      <c r="D6">
        <v>2.2743099999999999E-2</v>
      </c>
      <c r="E6">
        <v>92.388199999999998</v>
      </c>
      <c r="F6">
        <v>8.2359900000000003E-3</v>
      </c>
      <c r="G6"/>
      <c r="I6"/>
      <c r="J6" s="19">
        <f t="shared" si="0"/>
        <v>-12</v>
      </c>
      <c r="K6">
        <v>92.408900000000003</v>
      </c>
      <c r="L6">
        <v>1.1651E-2</v>
      </c>
      <c r="M6" s="20">
        <v>92.388199999999998</v>
      </c>
      <c r="N6" s="20">
        <f t="shared" si="1"/>
        <v>8.2359900000000003E-3</v>
      </c>
      <c r="O6" s="3"/>
      <c r="P6"/>
      <c r="Q6" s="19">
        <f t="shared" si="2"/>
        <v>-12</v>
      </c>
      <c r="R6">
        <v>92.376099999999994</v>
      </c>
      <c r="S6">
        <v>1.0300699999999999E-2</v>
      </c>
      <c r="T6" s="20">
        <f t="shared" ref="T6:T15" si="4">M6</f>
        <v>92.388199999999998</v>
      </c>
      <c r="U6" s="20">
        <f t="shared" si="3"/>
        <v>8.2359900000000003E-3</v>
      </c>
    </row>
    <row r="7" spans="1:21">
      <c r="B7">
        <v>-9</v>
      </c>
      <c r="C7">
        <v>92.343100000000007</v>
      </c>
      <c r="D7">
        <v>2.3223299999999999E-2</v>
      </c>
      <c r="E7">
        <v>92.388199999999998</v>
      </c>
      <c r="F7">
        <v>8.4657900000000008E-3</v>
      </c>
      <c r="G7"/>
      <c r="I7"/>
      <c r="J7" s="19">
        <f t="shared" si="0"/>
        <v>-9</v>
      </c>
      <c r="K7">
        <v>92.456500000000005</v>
      </c>
      <c r="L7">
        <v>1.16758E-2</v>
      </c>
      <c r="M7" s="20">
        <v>92.388199999999998</v>
      </c>
      <c r="N7" s="20">
        <f t="shared" si="1"/>
        <v>8.4657900000000008E-3</v>
      </c>
      <c r="O7" s="11"/>
      <c r="P7"/>
      <c r="Q7" s="19">
        <f t="shared" si="2"/>
        <v>-9</v>
      </c>
      <c r="R7">
        <v>92.386799999999994</v>
      </c>
      <c r="S7">
        <v>1.0034299999999999E-2</v>
      </c>
      <c r="T7" s="20">
        <f t="shared" si="4"/>
        <v>92.388199999999998</v>
      </c>
      <c r="U7" s="20">
        <f t="shared" si="3"/>
        <v>8.4657900000000008E-3</v>
      </c>
    </row>
    <row r="8" spans="1:21">
      <c r="B8">
        <v>-6</v>
      </c>
      <c r="C8">
        <v>92.096599999999995</v>
      </c>
      <c r="D8">
        <v>3.08943E-2</v>
      </c>
      <c r="E8">
        <v>92.388199999999742</v>
      </c>
      <c r="F8">
        <v>8.6403699999999996E-3</v>
      </c>
      <c r="G8"/>
      <c r="I8"/>
      <c r="J8" s="19">
        <f t="shared" si="0"/>
        <v>-6</v>
      </c>
      <c r="K8">
        <v>92.548000000000002</v>
      </c>
      <c r="L8">
        <v>1.1724200000000001E-2</v>
      </c>
      <c r="M8" s="20">
        <v>92.388199998975153</v>
      </c>
      <c r="N8" s="20">
        <f t="shared" si="1"/>
        <v>8.6403699999999996E-3</v>
      </c>
      <c r="P8"/>
      <c r="Q8" s="19">
        <f t="shared" si="2"/>
        <v>-6</v>
      </c>
      <c r="R8">
        <v>92.455500000000001</v>
      </c>
      <c r="S8">
        <v>9.6411899999999991E-3</v>
      </c>
      <c r="T8" s="20">
        <f t="shared" si="4"/>
        <v>92.388199998975153</v>
      </c>
      <c r="U8" s="20">
        <f t="shared" si="3"/>
        <v>8.6403699999999996E-3</v>
      </c>
    </row>
    <row r="9" spans="1:21">
      <c r="B9">
        <v>-3</v>
      </c>
      <c r="C9">
        <v>92.017600000000002</v>
      </c>
      <c r="D9">
        <v>2.2309099999999998E-2</v>
      </c>
      <c r="E9">
        <v>92.386953488312557</v>
      </c>
      <c r="F9">
        <v>8.7944000000000008E-3</v>
      </c>
      <c r="G9"/>
      <c r="H9"/>
      <c r="I9"/>
      <c r="J9" s="19">
        <f t="shared" si="0"/>
        <v>-3</v>
      </c>
      <c r="K9">
        <v>92.4191</v>
      </c>
      <c r="L9">
        <v>1.13347E-2</v>
      </c>
      <c r="M9" s="20">
        <v>92.377932203605653</v>
      </c>
      <c r="N9" s="20">
        <f t="shared" si="1"/>
        <v>8.7944000000000008E-3</v>
      </c>
      <c r="O9"/>
      <c r="P9"/>
      <c r="Q9" s="19">
        <f t="shared" si="2"/>
        <v>-3</v>
      </c>
      <c r="R9">
        <v>92.496399999999994</v>
      </c>
      <c r="S9">
        <v>9.3107899999999993E-3</v>
      </c>
      <c r="T9" s="20">
        <f t="shared" si="4"/>
        <v>92.377932203605653</v>
      </c>
      <c r="U9" s="20">
        <f t="shared" si="3"/>
        <v>8.7944000000000008E-3</v>
      </c>
    </row>
    <row r="10" spans="1:21">
      <c r="B10">
        <v>0</v>
      </c>
      <c r="C10">
        <v>92.034499999999994</v>
      </c>
      <c r="D10">
        <v>2.88221E-2</v>
      </c>
      <c r="E10">
        <v>92.358640454288974</v>
      </c>
      <c r="F10">
        <v>9.2945200000000006E-3</v>
      </c>
      <c r="G10"/>
      <c r="H10"/>
      <c r="I10"/>
      <c r="J10" s="19">
        <f t="shared" si="0"/>
        <v>0</v>
      </c>
      <c r="K10">
        <v>92.302099999999996</v>
      </c>
      <c r="L10">
        <v>1.4065299999999999E-2</v>
      </c>
      <c r="M10" s="20">
        <v>92.358673011134712</v>
      </c>
      <c r="N10" s="20">
        <f t="shared" si="1"/>
        <v>9.2945200000000006E-3</v>
      </c>
      <c r="O10"/>
      <c r="P10"/>
      <c r="Q10" s="19">
        <f t="shared" si="2"/>
        <v>0</v>
      </c>
      <c r="R10">
        <v>92.497600000000006</v>
      </c>
      <c r="S10">
        <v>1.12888E-2</v>
      </c>
      <c r="T10" s="20">
        <f t="shared" si="4"/>
        <v>92.358673011134712</v>
      </c>
      <c r="U10" s="20">
        <f t="shared" si="3"/>
        <v>9.2945200000000006E-3</v>
      </c>
    </row>
    <row r="11" spans="1:21">
      <c r="B11">
        <v>3</v>
      </c>
      <c r="C11">
        <v>92.0214</v>
      </c>
      <c r="D11">
        <v>2.3689499999999999E-2</v>
      </c>
      <c r="E11">
        <v>92.381284430217875</v>
      </c>
      <c r="F11">
        <v>8.6923299999999998E-3</v>
      </c>
      <c r="G11"/>
      <c r="H11"/>
      <c r="I11"/>
      <c r="J11" s="19">
        <f t="shared" si="0"/>
        <v>3</v>
      </c>
      <c r="K11">
        <v>92.450199999999995</v>
      </c>
      <c r="L11">
        <v>1.25542E-2</v>
      </c>
      <c r="M11" s="20">
        <v>92.387616865142292</v>
      </c>
      <c r="N11" s="20">
        <f t="shared" si="1"/>
        <v>8.6923299999999998E-3</v>
      </c>
      <c r="O11"/>
      <c r="P11"/>
      <c r="Q11" s="19">
        <f t="shared" si="2"/>
        <v>3</v>
      </c>
      <c r="R11">
        <v>92.4876</v>
      </c>
      <c r="S11">
        <v>9.5221999999999998E-3</v>
      </c>
      <c r="T11" s="20">
        <f t="shared" si="4"/>
        <v>92.387616865142292</v>
      </c>
      <c r="U11" s="20">
        <f t="shared" si="3"/>
        <v>8.6923299999999998E-3</v>
      </c>
    </row>
    <row r="12" spans="1:21">
      <c r="B12">
        <v>6</v>
      </c>
      <c r="C12">
        <v>92.222200000000001</v>
      </c>
      <c r="D12">
        <v>3.3376999999999997E-2</v>
      </c>
      <c r="E12">
        <v>92.388199999848212</v>
      </c>
      <c r="F12">
        <v>9.1717299999999995E-3</v>
      </c>
      <c r="G12"/>
      <c r="H12"/>
      <c r="I12"/>
      <c r="J12" s="19">
        <f t="shared" si="0"/>
        <v>6</v>
      </c>
      <c r="K12">
        <v>92.5154</v>
      </c>
      <c r="L12">
        <v>1.2142999999999999E-2</v>
      </c>
      <c r="M12" s="20">
        <v>92.388199999999969</v>
      </c>
      <c r="N12" s="20">
        <f t="shared" si="1"/>
        <v>9.1717299999999995E-3</v>
      </c>
      <c r="O12"/>
      <c r="P12"/>
      <c r="Q12" s="19">
        <f t="shared" si="2"/>
        <v>6</v>
      </c>
      <c r="R12">
        <v>92.445999999999998</v>
      </c>
      <c r="S12">
        <v>1.03331E-2</v>
      </c>
      <c r="T12" s="20">
        <f t="shared" si="4"/>
        <v>92.388199999999969</v>
      </c>
      <c r="U12" s="20">
        <f t="shared" si="3"/>
        <v>9.1717299999999995E-3</v>
      </c>
    </row>
    <row r="13" spans="1:21">
      <c r="B13">
        <v>9</v>
      </c>
      <c r="C13">
        <v>92.376900000000006</v>
      </c>
      <c r="D13">
        <v>2.5283300000000002E-2</v>
      </c>
      <c r="E13">
        <v>92.388199999999998</v>
      </c>
      <c r="F13">
        <v>8.5338800000000006E-3</v>
      </c>
      <c r="G13"/>
      <c r="H13"/>
      <c r="I13"/>
      <c r="J13" s="19">
        <f t="shared" si="0"/>
        <v>9</v>
      </c>
      <c r="K13">
        <v>92.444400000000002</v>
      </c>
      <c r="L13">
        <v>1.14923E-2</v>
      </c>
      <c r="M13" s="20">
        <v>92.388199999999998</v>
      </c>
      <c r="N13" s="20">
        <f t="shared" si="1"/>
        <v>8.5338800000000006E-3</v>
      </c>
      <c r="O13"/>
      <c r="P13"/>
      <c r="Q13" s="19">
        <f t="shared" si="2"/>
        <v>9</v>
      </c>
      <c r="R13">
        <v>92.376199999999997</v>
      </c>
      <c r="S13">
        <v>1.03558E-2</v>
      </c>
      <c r="T13" s="20">
        <f t="shared" si="4"/>
        <v>92.388199999999998</v>
      </c>
      <c r="U13" s="20">
        <f t="shared" si="3"/>
        <v>8.5338800000000006E-3</v>
      </c>
    </row>
    <row r="14" spans="1:21">
      <c r="B14">
        <v>12</v>
      </c>
      <c r="C14">
        <v>92.393799999999999</v>
      </c>
      <c r="D14">
        <v>2.6772899999999999E-2</v>
      </c>
      <c r="E14">
        <v>92.388199999999998</v>
      </c>
      <c r="F14">
        <v>8.89152E-3</v>
      </c>
      <c r="H14"/>
      <c r="I14"/>
      <c r="J14" s="19">
        <f t="shared" si="0"/>
        <v>12</v>
      </c>
      <c r="K14">
        <v>92.4011</v>
      </c>
      <c r="L14">
        <v>1.19478E-2</v>
      </c>
      <c r="M14" s="20">
        <v>92.388199999999998</v>
      </c>
      <c r="N14" s="20">
        <f t="shared" si="1"/>
        <v>8.89152E-3</v>
      </c>
      <c r="O14"/>
      <c r="P14"/>
      <c r="Q14" s="19">
        <f t="shared" si="2"/>
        <v>12</v>
      </c>
      <c r="R14">
        <v>92.376199999999997</v>
      </c>
      <c r="S14">
        <v>1.0285600000000001E-2</v>
      </c>
      <c r="T14" s="20">
        <f t="shared" si="4"/>
        <v>92.388199999999998</v>
      </c>
      <c r="U14" s="20">
        <f t="shared" si="3"/>
        <v>8.89152E-3</v>
      </c>
    </row>
    <row r="15" spans="1:21">
      <c r="B15">
        <v>16</v>
      </c>
      <c r="C15">
        <v>92.4011</v>
      </c>
      <c r="D15">
        <v>2.3490899999999999E-2</v>
      </c>
      <c r="E15">
        <v>92.388199999999998</v>
      </c>
      <c r="F15">
        <v>8.6420799999999999E-3</v>
      </c>
      <c r="H15"/>
      <c r="I15"/>
      <c r="J15" s="19">
        <f t="shared" si="0"/>
        <v>16</v>
      </c>
      <c r="K15">
        <v>92.381200000000007</v>
      </c>
      <c r="L15">
        <v>1.2301299999999999E-2</v>
      </c>
      <c r="M15" s="20">
        <v>92.388199999999998</v>
      </c>
      <c r="N15" s="20">
        <f t="shared" si="1"/>
        <v>8.6420799999999999E-3</v>
      </c>
      <c r="O15"/>
      <c r="P15"/>
      <c r="Q15" s="19">
        <f t="shared" si="2"/>
        <v>16</v>
      </c>
      <c r="R15">
        <v>92.384</v>
      </c>
      <c r="S15">
        <v>1.0665300000000001E-2</v>
      </c>
      <c r="T15" s="20">
        <f t="shared" si="4"/>
        <v>92.388199999999998</v>
      </c>
      <c r="U15" s="20">
        <f t="shared" si="3"/>
        <v>8.6420799999999999E-3</v>
      </c>
    </row>
    <row r="16" spans="1:21">
      <c r="B16"/>
      <c r="C16"/>
      <c r="D16"/>
      <c r="E16"/>
      <c r="F16" s="20"/>
      <c r="H16"/>
      <c r="I16"/>
      <c r="J16" s="19"/>
      <c r="K16"/>
      <c r="L16"/>
      <c r="M16" s="20"/>
      <c r="N16" s="20"/>
      <c r="O16"/>
      <c r="P16"/>
      <c r="Q16" s="19"/>
      <c r="R16"/>
      <c r="S16"/>
      <c r="T16" s="20"/>
      <c r="U16" s="20"/>
    </row>
    <row r="17" spans="2:26">
      <c r="B17"/>
      <c r="C17"/>
      <c r="D17"/>
      <c r="E17"/>
      <c r="F17"/>
      <c r="H17"/>
      <c r="I17"/>
      <c r="J17"/>
      <c r="K17"/>
      <c r="L17"/>
      <c r="M17"/>
      <c r="N17"/>
      <c r="O17"/>
      <c r="P17"/>
      <c r="Q17"/>
      <c r="R17"/>
      <c r="S17"/>
      <c r="T17"/>
      <c r="U17"/>
    </row>
    <row r="18" spans="2:26">
      <c r="B18"/>
      <c r="C18"/>
      <c r="D18"/>
      <c r="E18"/>
      <c r="F18"/>
      <c r="H18"/>
      <c r="I18"/>
      <c r="J18"/>
      <c r="K18"/>
      <c r="L18"/>
      <c r="M18"/>
      <c r="N18"/>
      <c r="O18"/>
      <c r="P18"/>
      <c r="Q18"/>
      <c r="R18"/>
      <c r="S18"/>
      <c r="T18"/>
      <c r="U18"/>
    </row>
    <row r="19" spans="2:26">
      <c r="B19"/>
      <c r="C19"/>
      <c r="D19"/>
      <c r="E19"/>
      <c r="F19"/>
      <c r="H19"/>
      <c r="I19"/>
      <c r="J19"/>
      <c r="K19"/>
      <c r="L19"/>
      <c r="M19"/>
      <c r="N19"/>
      <c r="O19"/>
      <c r="P19"/>
      <c r="Q19"/>
      <c r="R19"/>
      <c r="S19"/>
      <c r="T19"/>
      <c r="U19"/>
    </row>
    <row r="20" spans="2:26">
      <c r="B20"/>
      <c r="C20"/>
      <c r="D20"/>
      <c r="E20"/>
      <c r="F20"/>
      <c r="H20"/>
      <c r="I20"/>
      <c r="J20"/>
      <c r="K20"/>
      <c r="L20"/>
      <c r="M20"/>
      <c r="N20"/>
      <c r="T20"/>
      <c r="U20"/>
    </row>
    <row r="21" spans="2:26">
      <c r="B21"/>
      <c r="C21"/>
      <c r="D21"/>
      <c r="E21"/>
      <c r="F21"/>
      <c r="H21"/>
      <c r="I21"/>
      <c r="J21"/>
      <c r="K21"/>
      <c r="L21"/>
      <c r="M21"/>
      <c r="N21"/>
      <c r="T21"/>
      <c r="U21"/>
    </row>
    <row r="22" spans="2:26">
      <c r="B22"/>
      <c r="C22"/>
      <c r="D22"/>
      <c r="E22"/>
      <c r="F22"/>
      <c r="H22"/>
      <c r="I22"/>
      <c r="J22"/>
      <c r="K22"/>
      <c r="L22"/>
      <c r="M22"/>
      <c r="N22"/>
      <c r="T22"/>
      <c r="U22"/>
    </row>
    <row r="23" spans="2:26">
      <c r="D23"/>
      <c r="E23"/>
      <c r="F23" s="12"/>
      <c r="H23"/>
      <c r="I23"/>
      <c r="J23"/>
      <c r="K23"/>
      <c r="L23"/>
      <c r="M23" s="13"/>
      <c r="N23" s="12"/>
      <c r="T23" s="13"/>
      <c r="U23" s="12"/>
    </row>
    <row r="24" spans="2:26">
      <c r="D24"/>
      <c r="E24"/>
      <c r="H24"/>
      <c r="I24"/>
      <c r="J24"/>
      <c r="K24"/>
      <c r="L24"/>
    </row>
    <row r="25" spans="2:26"/>
    <row r="27" spans="2:26" ht="23">
      <c r="F27" s="4" t="s">
        <v>6</v>
      </c>
      <c r="N27" s="4" t="s">
        <v>7</v>
      </c>
      <c r="O27" s="4"/>
      <c r="P27" s="4"/>
      <c r="R27" s="21" t="s">
        <v>8</v>
      </c>
      <c r="W27" s="4" t="s">
        <v>9</v>
      </c>
    </row>
    <row r="29" spans="2:26">
      <c r="C29" s="7" t="s">
        <v>28</v>
      </c>
      <c r="D29" s="7" t="s">
        <v>28</v>
      </c>
      <c r="F29" s="22" t="s">
        <v>31</v>
      </c>
      <c r="G29" s="22" t="s">
        <v>31</v>
      </c>
      <c r="H29" s="10"/>
      <c r="I29" s="22" t="s">
        <v>10</v>
      </c>
      <c r="J29" s="22" t="s">
        <v>10</v>
      </c>
      <c r="K29" s="5"/>
      <c r="M29" s="7" t="s">
        <v>28</v>
      </c>
      <c r="N29" s="22" t="s">
        <v>31</v>
      </c>
      <c r="O29" s="22" t="s">
        <v>10</v>
      </c>
      <c r="Q29" s="7" t="s">
        <v>28</v>
      </c>
      <c r="R29" s="22" t="s">
        <v>31</v>
      </c>
      <c r="S29" s="22" t="s">
        <v>10</v>
      </c>
      <c r="U29" s="7" t="s">
        <v>28</v>
      </c>
      <c r="V29" s="22" t="s">
        <v>31</v>
      </c>
      <c r="W29" s="22" t="s">
        <v>10</v>
      </c>
      <c r="X29" s="7" t="s">
        <v>28</v>
      </c>
      <c r="Y29" s="22" t="s">
        <v>31</v>
      </c>
      <c r="Z29" s="22" t="s">
        <v>10</v>
      </c>
    </row>
    <row r="30" spans="2:26">
      <c r="C30" s="14" t="s">
        <v>6</v>
      </c>
      <c r="D30" s="14" t="s">
        <v>11</v>
      </c>
      <c r="F30" s="14" t="s">
        <v>6</v>
      </c>
      <c r="G30" s="14" t="s">
        <v>11</v>
      </c>
      <c r="H30" s="10"/>
      <c r="I30" s="14" t="s">
        <v>6</v>
      </c>
      <c r="J30" s="14" t="s">
        <v>11</v>
      </c>
      <c r="M30" s="15" t="s">
        <v>7</v>
      </c>
      <c r="N30" s="15" t="s">
        <v>7</v>
      </c>
      <c r="O30" s="15" t="s">
        <v>7</v>
      </c>
      <c r="Q30" s="15" t="s">
        <v>12</v>
      </c>
      <c r="R30" s="15" t="s">
        <v>12</v>
      </c>
      <c r="S30" s="15" t="s">
        <v>12</v>
      </c>
      <c r="U30" s="7" t="s">
        <v>13</v>
      </c>
      <c r="V30" s="7" t="s">
        <v>14</v>
      </c>
      <c r="W30" s="7" t="s">
        <v>15</v>
      </c>
      <c r="X30" s="7" t="s">
        <v>16</v>
      </c>
      <c r="Y30" s="7" t="s">
        <v>17</v>
      </c>
      <c r="Z30" s="7" t="s">
        <v>18</v>
      </c>
    </row>
    <row r="32" spans="2:26"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T32" s="16"/>
      <c r="U32" s="17"/>
      <c r="V32" s="16"/>
      <c r="W32" s="17"/>
      <c r="X32" s="16"/>
      <c r="Y32" s="17"/>
    </row>
    <row r="33" spans="2:26"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T33" s="16"/>
      <c r="U33" s="17"/>
      <c r="V33" s="16"/>
      <c r="W33" s="17"/>
      <c r="X33" s="16"/>
      <c r="Y33" s="17"/>
    </row>
    <row r="34" spans="2:26">
      <c r="C34" s="14" t="s">
        <v>23</v>
      </c>
      <c r="D34" s="6"/>
      <c r="E34" s="6"/>
      <c r="F34" s="14" t="s">
        <v>24</v>
      </c>
      <c r="G34" s="6"/>
      <c r="H34" s="6"/>
      <c r="I34" s="14" t="s">
        <v>25</v>
      </c>
      <c r="J34" s="6"/>
      <c r="K34" s="6"/>
      <c r="M34" s="14" t="s">
        <v>23</v>
      </c>
      <c r="N34" s="14" t="s">
        <v>24</v>
      </c>
      <c r="O34" s="14" t="s">
        <v>25</v>
      </c>
      <c r="P34" s="6"/>
      <c r="Q34" s="6"/>
      <c r="R34" s="6"/>
    </row>
    <row r="35" spans="2:26">
      <c r="C35" s="6"/>
      <c r="D35" s="6"/>
      <c r="F35" s="6"/>
      <c r="G35" s="6"/>
      <c r="H35" s="6"/>
      <c r="I35" s="6"/>
      <c r="J35" s="6"/>
      <c r="K35" s="6"/>
      <c r="M35" s="6"/>
      <c r="N35" s="18"/>
      <c r="O35" s="6"/>
      <c r="P35" s="6"/>
      <c r="Q35" s="6"/>
      <c r="R35" s="18"/>
      <c r="S35" s="6"/>
    </row>
    <row r="36" spans="2:26">
      <c r="B36"/>
      <c r="C36" s="6" t="e">
        <f t="shared" ref="C36:C48" si="5">1000000*(SIN(E4*PI()/360)/SIN(C4*PI()/360)-1)</f>
        <v>#DIV/0!</v>
      </c>
      <c r="D36" s="6" t="e">
        <f t="shared" ref="D36:D48" si="6">1000000/TAN(E4*PI()/360)*SQRT((D4*PI()/360)^2+(F4*PI()/360)^2)</f>
        <v>#DIV/0!</v>
      </c>
      <c r="F36" s="6" t="e">
        <f t="shared" ref="F36:F48" si="7">1000000*(SIN(M4*PI()/360)/SIN(K4*PI()/360)-1)</f>
        <v>#DIV/0!</v>
      </c>
      <c r="G36" s="6" t="e">
        <f t="shared" ref="G36:G48" si="8">1000000/TAN(M4*PI()/360)*SQRT((L4*PI()/360)^2+(N4*PI()/360)^2)</f>
        <v>#DIV/0!</v>
      </c>
      <c r="H36" s="6"/>
      <c r="I36" s="6" t="e">
        <f t="shared" ref="I36:I48" si="9">1000000*(SIN(T4*PI()/360)/SIN(R4*PI()/360)-1)</f>
        <v>#DIV/0!</v>
      </c>
      <c r="J36" s="6" t="e">
        <f t="shared" ref="J36:J48" si="10">1000000/TAN(T4*PI()/360)*SQRT((S4*PI()/360)^2+(U4*PI()/360)^2)</f>
        <v>#DIV/0!</v>
      </c>
      <c r="K36" s="18"/>
      <c r="L36" s="7">
        <f>B36</f>
        <v>0</v>
      </c>
      <c r="M36" s="18" t="e">
        <f>(U37/(1+V37)*C36+V37*U37/(1+V37)/(1-2*V37)*C36+W37*X37/(1+X37)/(1-2*X37)*F36+Z37*Y37/(1+Z37)/(1-2*Z37)*I36)/1000</f>
        <v>#DIV/0!</v>
      </c>
      <c r="N36" s="18" t="e">
        <f>(W37/(1+X37)*F36+X37*W37/(1+X37)/(1-2*X37)*F36+U37*V37/(1+V37)/(1-2*V37)*C36+Z37*Y37/(1+Z37)/(1-2*Z37)*I36)/1000</f>
        <v>#DIV/0!</v>
      </c>
      <c r="O36" s="18" t="e">
        <f>(Y37/(1+Z37)*I36+Z37*Y37/(1+Z37)/(1-2*Z37)*I36+W37*X37/(1+X37)/(1-2*X37)*F36+V37*U37/(1+V37)/(1-2*V37)*C36)/1000</f>
        <v>#DIV/0!</v>
      </c>
      <c r="Q36" s="18" t="e">
        <f>(SQRT((U37/(1+V37)*D36)^2+(V37*U37/(1+V37)/(1-2*V37)*D36)^2+(X37*W37/(1+X37)/(1-2*X37)*G36)^2+(Z37*Y37/(1+Z37)/(1-2*Z37)*J36)^2))/1000</f>
        <v>#DIV/0!</v>
      </c>
      <c r="R36" s="18" t="e">
        <f>(SQRT((W37/(1+X37)*G36)^2+(X37*W37/(1+X37)/(1-2*X37)*G36)^2+(V37*U37/(1+V37)/(1-2*V37)*D36)^2+(Z37*Y37/(1+Z37)/(1-2*Z37)*J36)^2))/1000</f>
        <v>#DIV/0!</v>
      </c>
      <c r="S36" s="18" t="e">
        <f>(SQRT((Y37/(1+Z37)*J36)^2+(Z37*Y37/(1+Z37)/(1-2*Z37)*J36)^2+(V37*U37/(1+V37)/(1-2*V37)*D36)^2+(X37*W37/(1+X37)/(1-2*X37)*G36)^2))/1000</f>
        <v>#DIV/0!</v>
      </c>
      <c r="U36" s="11">
        <v>220</v>
      </c>
      <c r="V36" s="11">
        <v>0.28000000000000003</v>
      </c>
      <c r="W36" s="11">
        <v>220</v>
      </c>
      <c r="X36" s="11">
        <v>0.28000000000000003</v>
      </c>
      <c r="Y36" s="11">
        <v>220</v>
      </c>
      <c r="Z36" s="11">
        <v>0.28000000000000003</v>
      </c>
    </row>
    <row r="37" spans="2:26">
      <c r="B37">
        <f t="shared" ref="B37:B47" si="11">B5</f>
        <v>-16</v>
      </c>
      <c r="C37" s="6">
        <f t="shared" si="5"/>
        <v>-80.344704328161328</v>
      </c>
      <c r="D37" s="6">
        <f t="shared" si="6"/>
        <v>213.40544821426622</v>
      </c>
      <c r="F37" s="6">
        <f t="shared" si="7"/>
        <v>7.5333378499742309</v>
      </c>
      <c r="G37" s="6">
        <f t="shared" si="8"/>
        <v>127.10307241802933</v>
      </c>
      <c r="I37" s="6">
        <f t="shared" si="9"/>
        <v>29.297297967856295</v>
      </c>
      <c r="J37" s="6">
        <f t="shared" si="10"/>
        <v>111.69954737565205</v>
      </c>
      <c r="K37" s="18"/>
      <c r="L37" s="7">
        <f t="shared" ref="L37:L48" si="12">B37</f>
        <v>-16</v>
      </c>
      <c r="M37" s="18">
        <f>(U38/(1+V38)*C37+V38*U38/(1+V38)/(1-2*V38)*C37+W38*X38/(1+X38)/(1-2*X38)*F37+Z38*Y38/(1+Z38)/(1-2*Z38)*I37)/1000</f>
        <v>-18.56859729972016</v>
      </c>
      <c r="N37" s="18">
        <f>(W38/(1+X38)*F37+X38*W38/(1+X38)/(1-2*X38)*F37+U38*V38/(1+V38)/(1-2*V38)*C37+Z38*Y38/(1+Z38)/(1-2*Z38)*I37)/1000</f>
        <v>-3.464558800353112</v>
      </c>
      <c r="O37" s="18">
        <f>(Y38/(1+Z38)*I37+Z38*Y38/(1+Z38)/(1-2*Z38)*I37+W38*X38/(1+X38)/(1-2*X38)*F37+V38*U38/(1+V38)/(1-2*V38)*C37)/1000</f>
        <v>0.27612184490786784</v>
      </c>
      <c r="Q37" s="18">
        <f>(SQRT((U38/(1+V38)*D37)^2+(V38*U38/(1+V38)/(1-2*V38)*D37)^2+(X38*W38/(1+X38)/(1-2*X38)*G37)^2+(Z38*Y38/(1+Z38)/(1-2*Z38)*J37)^2))/1000</f>
        <v>47.251321495036478</v>
      </c>
      <c r="R37" s="18">
        <f>(SQRT((W38/(1+X38)*G37)^2+(X38*W38/(1+X38)/(1-2*X38)*G37)^2+(V38*U38/(1+V38)/(1-2*V38)*D37)^2+(Z38*Y38/(1+Z38)/(1-2*Z38)*J37)^2))/1000</f>
        <v>36.940148717423355</v>
      </c>
      <c r="S37" s="18">
        <f>(SQRT((Y38/(1+Z38)*J37)^2+(Z38*Y38/(1+Z38)/(1-2*Z38)*J37)^2+(V38*U38/(1+V38)/(1-2*V38)*D37)^2+(X38*W38/(1+X38)/(1-2*X38)*G37)^2))/1000</f>
        <v>35.438832547709445</v>
      </c>
      <c r="U37" s="11">
        <v>220</v>
      </c>
      <c r="V37" s="11">
        <v>0.28000000000000003</v>
      </c>
      <c r="W37" s="11">
        <v>220</v>
      </c>
      <c r="X37" s="11">
        <v>0.28000000000000003</v>
      </c>
      <c r="Y37" s="11">
        <v>220</v>
      </c>
      <c r="Z37" s="11">
        <v>0.28000000000000003</v>
      </c>
    </row>
    <row r="38" spans="2:26">
      <c r="B38">
        <f t="shared" si="11"/>
        <v>-12</v>
      </c>
      <c r="C38" s="6">
        <f t="shared" si="5"/>
        <v>-79.507883036344936</v>
      </c>
      <c r="D38" s="6">
        <f t="shared" si="6"/>
        <v>202.46388207103203</v>
      </c>
      <c r="F38" s="6">
        <f t="shared" si="7"/>
        <v>-173.21842945006159</v>
      </c>
      <c r="G38" s="6">
        <f t="shared" si="8"/>
        <v>119.42756981636998</v>
      </c>
      <c r="I38" s="6">
        <f t="shared" si="9"/>
        <v>101.29619913468169</v>
      </c>
      <c r="J38" s="6">
        <f t="shared" si="10"/>
        <v>110.39122802896169</v>
      </c>
      <c r="K38" s="18"/>
      <c r="L38" s="7">
        <f t="shared" si="12"/>
        <v>-12</v>
      </c>
      <c r="M38" s="18">
        <f>(U39/(1+V39)*C38+V39*U39/(1+V39)/(1-2*V39)*C38+W39*X39/(1+X39)/(1-2*X39)*F38+Z39*Y39/(1+Z39)/(1-2*Z39)*I38)/1000</f>
        <v>-30.228086044716701</v>
      </c>
      <c r="N38" s="18">
        <f>(W39/(1+X39)*F38+X39*W39/(1+X39)/(1-2*X39)*F38+U39*V39/(1+V39)/(1-2*V39)*C38+Z39*Y39/(1+Z39)/(1-2*Z39)*I38)/1000</f>
        <v>-46.334586209574248</v>
      </c>
      <c r="O38" s="18">
        <f>(Y39/(1+Z39)*I38+Z39*Y39/(1+Z39)/(1-2*Z39)*I38+W39*X39/(1+X39)/(1-2*X39)*F38+V39*U39/(1+V39)/(1-2*V39)*C38)/1000</f>
        <v>0.84761557842850566</v>
      </c>
      <c r="Q38" s="18">
        <f>(SQRT((U39/(1+V39)*D38)^2+(V39*U39/(1+V39)/(1-2*V39)*D38)^2+(X39*W39/(1+X39)/(1-2*X39)*G38)^2+(Z39*Y39/(1+Z39)/(1-2*Z39)*J38)^2))/1000</f>
        <v>44.91904941547697</v>
      </c>
      <c r="R38" s="18">
        <f>(SQRT((W39/(1+X39)*G38)^2+(X39*W39/(1+X39)/(1-2*X39)*G38)^2+(V39*U39/(1+V39)/(1-2*V39)*D38)^2+(Z39*Y39/(1+Z39)/(1-2*Z39)*J38)^2))/1000</f>
        <v>35.044666828713723</v>
      </c>
      <c r="S38" s="18">
        <f>(SQRT((Y39/(1+Z39)*J38)^2+(Z39*Y39/(1+Z39)/(1-2*Z39)*J38)^2+(V39*U39/(1+V39)/(1-2*V39)*D38)^2+(X39*W39/(1+X39)/(1-2*X39)*G38)^2))/1000</f>
        <v>34.158164756402115</v>
      </c>
      <c r="U38" s="11">
        <v>220</v>
      </c>
      <c r="V38" s="11">
        <v>0.28000000000000003</v>
      </c>
      <c r="W38" s="11">
        <v>220</v>
      </c>
      <c r="X38" s="11">
        <v>0.28000000000000003</v>
      </c>
      <c r="Y38" s="11">
        <v>220</v>
      </c>
      <c r="Z38" s="11">
        <v>0.28000000000000003</v>
      </c>
    </row>
    <row r="39" spans="2:26">
      <c r="B39">
        <f t="shared" si="11"/>
        <v>-9</v>
      </c>
      <c r="C39" s="6">
        <f t="shared" si="5"/>
        <v>377.71959848087454</v>
      </c>
      <c r="D39" s="6">
        <f t="shared" si="6"/>
        <v>206.8985207825352</v>
      </c>
      <c r="F39" s="6">
        <f t="shared" si="7"/>
        <v>-571.18589223548179</v>
      </c>
      <c r="G39" s="6">
        <f t="shared" si="8"/>
        <v>120.71609856048644</v>
      </c>
      <c r="I39" s="6">
        <f t="shared" si="9"/>
        <v>11.718601243160265</v>
      </c>
      <c r="J39" s="6">
        <f t="shared" si="10"/>
        <v>109.88896110593146</v>
      </c>
      <c r="K39" s="18"/>
      <c r="L39" s="7">
        <f t="shared" si="12"/>
        <v>-9</v>
      </c>
      <c r="M39" s="18">
        <f>(U40/(1+V40)*C39+V40*U40/(1+V40)/(1-2*V40)*C39+W40*X40/(1+X40)/(1-2*X40)*F39+Z40*Y40/(1+Z40)/(1-2*Z40)*I39)/1000</f>
        <v>45.04190212046079</v>
      </c>
      <c r="N39" s="18">
        <f>(W40/(1+X40)*F39+X40*W40/(1+X40)/(1-2*X40)*F39+U40*V40/(1+V40)/(1-2*V40)*C39+Z40*Y40/(1+Z40)/(1-2*Z40)*I39)/1000</f>
        <v>-118.05122909641294</v>
      </c>
      <c r="O39" s="18">
        <f>(Y40/(1+Z40)*I39+Z40*Y40/(1+Z40)/(1-2*Z40)*I39+W40*X40/(1+X40)/(1-2*X40)*F39+V40*U40/(1+V40)/(1-2*V40)*C39)/1000</f>
        <v>-17.864519279771347</v>
      </c>
      <c r="Q39" s="18">
        <f>(SQRT((U40/(1+V40)*D39)^2+(V40*U40/(1+V40)/(1-2*V40)*D39)^2+(X40*W40/(1+X40)/(1-2*X40)*G39)^2+(Z40*Y40/(1+Z40)/(1-2*Z40)*J39)^2))/1000</f>
        <v>45.776022777376745</v>
      </c>
      <c r="R39" s="18">
        <f>(SQRT((W40/(1+X40)*G39)^2+(X40*W40/(1+X40)/(1-2*X40)*G39)^2+(V40*U40/(1+V40)/(1-2*V40)*D39)^2+(Z40*Y40/(1+Z40)/(1-2*Z40)*J39)^2))/1000</f>
        <v>35.515698893370754</v>
      </c>
      <c r="S39" s="18">
        <f>(SQRT((Y40/(1+Z40)*J39)^2+(Z40*Y40/(1+Z40)/(1-2*Z40)*J39)^2+(V40*U40/(1+V40)/(1-2*V40)*D39)^2+(X40*W40/(1+X40)/(1-2*X40)*G39)^2))/1000</f>
        <v>34.461675472182151</v>
      </c>
      <c r="U39" s="11">
        <v>220</v>
      </c>
      <c r="V39" s="11">
        <v>0.28000000000000003</v>
      </c>
      <c r="W39" s="11">
        <v>220</v>
      </c>
      <c r="X39" s="11">
        <v>0.28000000000000003</v>
      </c>
      <c r="Y39" s="11">
        <v>220</v>
      </c>
      <c r="Z39" s="11">
        <v>0.28000000000000003</v>
      </c>
    </row>
    <row r="40" spans="2:26">
      <c r="B40">
        <f t="shared" si="11"/>
        <v>-6</v>
      </c>
      <c r="C40" s="6">
        <f t="shared" si="5"/>
        <v>2449.9959811676854</v>
      </c>
      <c r="D40" s="6">
        <f t="shared" si="6"/>
        <v>268.51687206179145</v>
      </c>
      <c r="F40" s="6">
        <f t="shared" si="7"/>
        <v>-1334.8135606732203</v>
      </c>
      <c r="G40" s="6">
        <f t="shared" si="8"/>
        <v>121.905523798811</v>
      </c>
      <c r="I40" s="6">
        <f t="shared" si="9"/>
        <v>-562.83027096026842</v>
      </c>
      <c r="J40" s="6">
        <f t="shared" si="10"/>
        <v>108.36473044292048</v>
      </c>
      <c r="K40" s="18"/>
      <c r="L40" s="7">
        <f t="shared" si="12"/>
        <v>-6</v>
      </c>
      <c r="M40" s="18">
        <f>(U41/(1+V41)*C40+V41*U41/(1+V41)/(1-2*V41)*C40+W41*X41/(1+X41)/(1-2*X41)*F40+Z41*Y41/(1+Z41)/(1-2*Z41)*I40)/1000</f>
        <v>481.50657561849869</v>
      </c>
      <c r="N40" s="18">
        <f>(W41/(1+X41)*F40+X41*W41/(1+X41)/(1-2*X41)*F40+U41*V41/(1+V41)/(1-2*V41)*C40+Z41*Y41/(1+Z41)/(1-2*Z41)*I40)/1000</f>
        <v>-169.00756438540697</v>
      </c>
      <c r="O40" s="18">
        <f>(Y41/(1+Z41)*I40+Z41*Y41/(1+Z41)/(1-2*Z41)*I40+W41*X41/(1+X41)/(1-2*X41)*F40+V41*U41/(1+V41)/(1-2*V41)*C40)/1000</f>
        <v>-36.322936465993408</v>
      </c>
      <c r="Q40" s="18">
        <f>(SQRT((U41/(1+V41)*D40)^2+(V41*U41/(1+V41)/(1-2*V41)*D40)^2+(X41*W41/(1+X41)/(1-2*X41)*G40)^2+(Z41*Y41/(1+Z41)/(1-2*Z41)*J40)^2))/1000</f>
        <v>57.539075768432539</v>
      </c>
      <c r="R40" s="18">
        <f>(SQRT((W41/(1+X41)*G40)^2+(X41*W41/(1+X41)/(1-2*X41)*G40)^2+(V41*U41/(1+V41)/(1-2*V41)*D40)^2+(Z41*Y41/(1+Z41)/(1-2*Z41)*J40)^2))/1000</f>
        <v>40.246826618332122</v>
      </c>
      <c r="S40" s="18">
        <f>(SQRT((Y41/(1+Z41)*J40)^2+(Z41*Y41/(1+Z41)/(1-2*Z41)*J40)^2+(V41*U41/(1+V41)/(1-2*V41)*D40)^2+(X41*W41/(1+X41)/(1-2*X41)*G40)^2))/1000</f>
        <v>39.085763744758573</v>
      </c>
      <c r="U40" s="11">
        <v>220</v>
      </c>
      <c r="V40" s="11">
        <v>0.28000000000000003</v>
      </c>
      <c r="W40" s="11">
        <v>220</v>
      </c>
      <c r="X40" s="11">
        <v>0.28000000000000003</v>
      </c>
      <c r="Y40" s="11">
        <v>220</v>
      </c>
      <c r="Z40" s="11">
        <v>0.28000000000000003</v>
      </c>
    </row>
    <row r="41" spans="2:26">
      <c r="B41">
        <f t="shared" si="11"/>
        <v>-3</v>
      </c>
      <c r="C41" s="6">
        <f t="shared" si="5"/>
        <v>3106.4681862082998</v>
      </c>
      <c r="D41" s="6">
        <f t="shared" si="6"/>
        <v>200.7231174702699</v>
      </c>
      <c r="F41" s="6">
        <f t="shared" si="7"/>
        <v>-344.46447741454114</v>
      </c>
      <c r="G41" s="6">
        <f t="shared" si="8"/>
        <v>120.10422717012169</v>
      </c>
      <c r="I41" s="6">
        <f t="shared" si="9"/>
        <v>-990.2700879292903</v>
      </c>
      <c r="J41" s="6">
        <f t="shared" si="10"/>
        <v>107.22163975080527</v>
      </c>
      <c r="K41" s="18"/>
      <c r="L41" s="7">
        <f t="shared" si="12"/>
        <v>-3</v>
      </c>
      <c r="M41" s="18">
        <f t="shared" ref="M41:M48" si="13">(U42/(1+V42)*C41+V42*U42/(1+V42)/(1-2*V42)*C41+W42*X42/(1+X42)/(1-2*X42)*F41+Z42*Y42/(1+Z42)/(1-2*Z42)*I41)/1000</f>
        <v>727.70758428660292</v>
      </c>
      <c r="N41" s="18">
        <f t="shared" ref="N41:N48" si="14">(W42/(1+X42)*F41+X42*W42/(1+X42)/(1-2*X42)*F41+U42*V42/(1+V42)/(1-2*V42)*C41+Z42*Y42/(1+Z42)/(1-2*Z42)*I41)/1000</f>
        <v>134.57853272642706</v>
      </c>
      <c r="O41" s="18">
        <f t="shared" ref="O41:O48" si="15">(Y42/(1+Z42)*I41+Z42*Y42/(1+Z42)/(1-2*Z42)*I41+W42*X42/(1+X42)/(1-2*X42)*F41+V42*U42/(1+V42)/(1-2*V42)*C41)/1000</f>
        <v>23.580693419204501</v>
      </c>
      <c r="Q41" s="18">
        <f t="shared" ref="Q41:Q48" si="16">(SQRT((U42/(1+V42)*D41)^2+(V42*U42/(1+V42)/(1-2*V42)*D41)^2+(X42*W42/(1+X42)/(1-2*X42)*G41)^2+(Z42*Y42/(1+Z42)/(1-2*Z42)*J41)^2))/1000</f>
        <v>44.522791538022886</v>
      </c>
      <c r="R41" s="18">
        <f t="shared" ref="R41:R48" si="17">(SQRT((W42/(1+X42)*G41)^2+(X42*W42/(1+X42)/(1-2*X42)*G41)^2+(V42*U42/(1+V42)/(1-2*V42)*D41)^2+(Z42*Y42/(1+Z42)/(1-2*Z42)*J41)^2))/1000</f>
        <v>34.9028386358885</v>
      </c>
      <c r="S41" s="18">
        <f t="shared" ref="S41:S48" si="18">(SQRT((Y42/(1+Z42)*J41)^2+(Z42*Y42/(1+Z42)/(1-2*Z42)*J41)^2+(V42*U42/(1+V42)/(1-2*V42)*D41)^2+(X42*W42/(1+X42)/(1-2*X42)*G41)^2))/1000</f>
        <v>33.640688768262223</v>
      </c>
      <c r="U41" s="11">
        <v>220</v>
      </c>
      <c r="V41" s="11">
        <v>0.28000000000000003</v>
      </c>
      <c r="W41" s="11">
        <v>220</v>
      </c>
      <c r="X41" s="11">
        <v>0.28000000000000003</v>
      </c>
      <c r="Y41" s="11">
        <v>220</v>
      </c>
      <c r="Z41" s="11">
        <v>0.28000000000000003</v>
      </c>
    </row>
    <row r="42" spans="2:26">
      <c r="B42">
        <f t="shared" si="11"/>
        <v>0</v>
      </c>
      <c r="C42" s="6">
        <f t="shared" si="5"/>
        <v>2725.9547017028931</v>
      </c>
      <c r="D42" s="6">
        <f t="shared" si="6"/>
        <v>253.61378130565808</v>
      </c>
      <c r="F42" s="6">
        <f t="shared" si="7"/>
        <v>474.12267073454473</v>
      </c>
      <c r="G42" s="6">
        <f t="shared" si="8"/>
        <v>141.18605108524642</v>
      </c>
      <c r="I42" s="6">
        <f t="shared" si="9"/>
        <v>-1161.3719127979705</v>
      </c>
      <c r="J42" s="6">
        <f t="shared" si="10"/>
        <v>122.45971319653451</v>
      </c>
      <c r="K42" s="18"/>
      <c r="L42" s="7">
        <f t="shared" si="12"/>
        <v>0</v>
      </c>
      <c r="M42" s="18">
        <f t="shared" si="13"/>
        <v>691.50687400325171</v>
      </c>
      <c r="N42" s="18">
        <f t="shared" si="14"/>
        <v>304.47324368056667</v>
      </c>
      <c r="O42" s="18">
        <f t="shared" si="15"/>
        <v>23.37261213591561</v>
      </c>
      <c r="Q42" s="18">
        <f t="shared" si="16"/>
        <v>55.56430094994618</v>
      </c>
      <c r="R42" s="18">
        <f t="shared" si="17"/>
        <v>42.144640883714921</v>
      </c>
      <c r="S42" s="18">
        <f t="shared" si="18"/>
        <v>40.377261250051681</v>
      </c>
      <c r="U42" s="11">
        <v>220</v>
      </c>
      <c r="V42" s="11">
        <v>0.28000000000000003</v>
      </c>
      <c r="W42" s="11">
        <v>220</v>
      </c>
      <c r="X42" s="11">
        <v>0.28000000000000003</v>
      </c>
      <c r="Y42" s="11">
        <v>220</v>
      </c>
      <c r="Z42" s="11">
        <v>0.28000000000000003</v>
      </c>
    </row>
    <row r="43" spans="2:26">
      <c r="B43">
        <f t="shared" si="11"/>
        <v>3</v>
      </c>
      <c r="C43" s="6">
        <f t="shared" si="5"/>
        <v>3026.7569658071202</v>
      </c>
      <c r="D43" s="6">
        <f t="shared" si="6"/>
        <v>211.24016095995316</v>
      </c>
      <c r="F43" s="6">
        <f t="shared" si="7"/>
        <v>-523.42030364616039</v>
      </c>
      <c r="G43" s="6">
        <f t="shared" si="8"/>
        <v>127.81315626577356</v>
      </c>
      <c r="I43" s="6">
        <f t="shared" si="9"/>
        <v>-835.81524432230219</v>
      </c>
      <c r="J43" s="6">
        <f t="shared" si="10"/>
        <v>107.91891410995058</v>
      </c>
      <c r="K43" s="18"/>
      <c r="L43" s="7">
        <f t="shared" si="12"/>
        <v>3</v>
      </c>
      <c r="M43" s="18">
        <f t="shared" si="13"/>
        <v>702.60900857420222</v>
      </c>
      <c r="N43" s="18">
        <f t="shared" si="14"/>
        <v>92.422290386919428</v>
      </c>
      <c r="O43" s="18">
        <f t="shared" si="15"/>
        <v>38.729409958207569</v>
      </c>
      <c r="Q43" s="18">
        <f t="shared" si="16"/>
        <v>46.762784965167363</v>
      </c>
      <c r="R43" s="18">
        <f t="shared" si="17"/>
        <v>36.758059009246054</v>
      </c>
      <c r="S43" s="18">
        <f t="shared" si="18"/>
        <v>34.822637455991782</v>
      </c>
      <c r="U43" s="11">
        <v>220</v>
      </c>
      <c r="V43" s="11">
        <v>0.28000000000000003</v>
      </c>
      <c r="W43" s="11">
        <v>220</v>
      </c>
      <c r="X43" s="11">
        <v>0.28000000000000003</v>
      </c>
      <c r="Y43" s="11">
        <v>220</v>
      </c>
      <c r="Z43" s="11">
        <v>0.28000000000000003</v>
      </c>
    </row>
    <row r="44" spans="2:26">
      <c r="B44">
        <f t="shared" si="11"/>
        <v>6</v>
      </c>
      <c r="C44" s="6">
        <f t="shared" si="5"/>
        <v>1392.4511498517588</v>
      </c>
      <c r="D44" s="6">
        <f t="shared" si="6"/>
        <v>289.73071089857677</v>
      </c>
      <c r="F44" s="6">
        <f t="shared" si="7"/>
        <v>-1062.9519991689485</v>
      </c>
      <c r="G44" s="6">
        <f t="shared" si="8"/>
        <v>127.37491927483235</v>
      </c>
      <c r="I44" s="6">
        <f t="shared" si="9"/>
        <v>-483.44101351782689</v>
      </c>
      <c r="J44" s="6">
        <f t="shared" si="10"/>
        <v>115.64731515586273</v>
      </c>
      <c r="K44" s="18"/>
      <c r="L44" s="7">
        <f t="shared" si="12"/>
        <v>6</v>
      </c>
      <c r="M44" s="18">
        <f t="shared" si="13"/>
        <v>222.49015013319107</v>
      </c>
      <c r="N44" s="18">
        <f t="shared" si="14"/>
        <v>-199.53226610474297</v>
      </c>
      <c r="O44" s="18">
        <f t="shared" si="15"/>
        <v>-99.928815445956431</v>
      </c>
      <c r="Q44" s="18">
        <f t="shared" si="16"/>
        <v>61.952278385241385</v>
      </c>
      <c r="R44" s="18">
        <f t="shared" si="17"/>
        <v>42.867021741219368</v>
      </c>
      <c r="S44" s="18">
        <f t="shared" si="18"/>
        <v>41.873471711483766</v>
      </c>
      <c r="U44" s="11">
        <v>220</v>
      </c>
      <c r="V44" s="11">
        <v>0.28000000000000003</v>
      </c>
      <c r="W44" s="11">
        <v>220</v>
      </c>
      <c r="X44" s="11">
        <v>0.28000000000000003</v>
      </c>
      <c r="Y44" s="11">
        <v>220</v>
      </c>
      <c r="Z44" s="11">
        <v>0.28000000000000003</v>
      </c>
    </row>
    <row r="45" spans="2:26">
      <c r="B45">
        <f t="shared" si="11"/>
        <v>9</v>
      </c>
      <c r="C45" s="6">
        <f t="shared" si="5"/>
        <v>94.597951959762838</v>
      </c>
      <c r="D45" s="6">
        <f t="shared" si="6"/>
        <v>223.35822613355575</v>
      </c>
      <c r="F45" s="6">
        <f t="shared" si="7"/>
        <v>-470.06827570528208</v>
      </c>
      <c r="G45" s="6">
        <f t="shared" si="8"/>
        <v>119.81492934310916</v>
      </c>
      <c r="I45" s="6">
        <f t="shared" si="9"/>
        <v>100.45891066545742</v>
      </c>
      <c r="J45" s="6">
        <f t="shared" si="10"/>
        <v>112.32080514536055</v>
      </c>
      <c r="K45" s="18"/>
      <c r="L45" s="7">
        <f t="shared" si="12"/>
        <v>9</v>
      </c>
      <c r="M45" s="18">
        <f t="shared" si="13"/>
        <v>-13.820350312547527</v>
      </c>
      <c r="N45" s="18">
        <f t="shared" si="14"/>
        <v>-110.87235819247711</v>
      </c>
      <c r="O45" s="18">
        <f t="shared" si="15"/>
        <v>-12.812998035006268</v>
      </c>
      <c r="Q45" s="18">
        <f t="shared" si="16"/>
        <v>48.920774521511738</v>
      </c>
      <c r="R45" s="18">
        <f t="shared" si="17"/>
        <v>36.65450863679213</v>
      </c>
      <c r="S45" s="18">
        <f t="shared" si="18"/>
        <v>35.946652927223717</v>
      </c>
      <c r="U45" s="11">
        <v>220</v>
      </c>
      <c r="V45" s="11">
        <v>0.28000000000000003</v>
      </c>
      <c r="W45" s="11">
        <v>220</v>
      </c>
      <c r="X45" s="11">
        <v>0.28000000000000003</v>
      </c>
      <c r="Y45" s="11">
        <v>220</v>
      </c>
      <c r="Z45" s="11">
        <v>0.28000000000000003</v>
      </c>
    </row>
    <row r="46" spans="2:26">
      <c r="B46">
        <f t="shared" si="11"/>
        <v>12</v>
      </c>
      <c r="C46" s="6">
        <f t="shared" si="5"/>
        <v>-46.870166118484491</v>
      </c>
      <c r="D46" s="6">
        <f t="shared" si="6"/>
        <v>236.13195341935696</v>
      </c>
      <c r="F46" s="6">
        <f t="shared" si="7"/>
        <v>-107.95859404555408</v>
      </c>
      <c r="G46" s="6">
        <f t="shared" si="8"/>
        <v>124.66068793339443</v>
      </c>
      <c r="I46" s="6">
        <f t="shared" si="9"/>
        <v>100.45891066545742</v>
      </c>
      <c r="J46" s="6">
        <f t="shared" si="10"/>
        <v>113.80275589500405</v>
      </c>
      <c r="K46" s="18"/>
      <c r="L46" s="7">
        <f t="shared" si="12"/>
        <v>12</v>
      </c>
      <c r="M46" s="18">
        <f t="shared" si="13"/>
        <v>-14.002512090521837</v>
      </c>
      <c r="N46" s="18">
        <f t="shared" si="14"/>
        <v>-24.502085640486918</v>
      </c>
      <c r="O46" s="18">
        <f t="shared" si="15"/>
        <v>11.319672981718186</v>
      </c>
      <c r="Q46" s="18">
        <f t="shared" si="16"/>
        <v>51.526946232546592</v>
      </c>
      <c r="R46" s="18">
        <f t="shared" si="17"/>
        <v>38.30072137710976</v>
      </c>
      <c r="S46" s="18">
        <f t="shared" si="18"/>
        <v>37.288833093399191</v>
      </c>
      <c r="U46" s="11">
        <v>220</v>
      </c>
      <c r="V46" s="11">
        <v>0.28000000000000003</v>
      </c>
      <c r="W46" s="11">
        <v>220</v>
      </c>
      <c r="X46" s="11">
        <v>0.28000000000000003</v>
      </c>
      <c r="Y46" s="11">
        <v>220</v>
      </c>
      <c r="Z46" s="11">
        <v>0.28000000000000003</v>
      </c>
    </row>
    <row r="47" spans="2:26">
      <c r="B47">
        <f t="shared" si="11"/>
        <v>16</v>
      </c>
      <c r="C47" s="6">
        <f t="shared" si="5"/>
        <v>-107.95859404555408</v>
      </c>
      <c r="D47" s="6">
        <f t="shared" si="6"/>
        <v>209.50923528729487</v>
      </c>
      <c r="F47" s="6">
        <f t="shared" si="7"/>
        <v>58.59724562240487</v>
      </c>
      <c r="G47" s="6">
        <f t="shared" si="8"/>
        <v>125.8349667191</v>
      </c>
      <c r="I47" s="6">
        <f t="shared" si="9"/>
        <v>35.157075514602454</v>
      </c>
      <c r="J47" s="6">
        <f t="shared" si="10"/>
        <v>114.89991729638635</v>
      </c>
      <c r="K47" s="18"/>
      <c r="L47" s="7">
        <f t="shared" si="12"/>
        <v>16</v>
      </c>
      <c r="M47" s="18">
        <f t="shared" si="13"/>
        <v>-20.108975700951905</v>
      </c>
      <c r="N47" s="18">
        <f t="shared" si="14"/>
        <v>8.5178092419785347</v>
      </c>
      <c r="O47" s="18">
        <f t="shared" si="15"/>
        <v>4.4890300046999947</v>
      </c>
      <c r="Q47" s="18">
        <f t="shared" si="16"/>
        <v>46.573995556542812</v>
      </c>
      <c r="R47" s="18">
        <f t="shared" si="17"/>
        <v>36.609091664794278</v>
      </c>
      <c r="S47" s="18">
        <f t="shared" si="18"/>
        <v>35.531118886408585</v>
      </c>
      <c r="U47" s="11">
        <v>220</v>
      </c>
      <c r="V47" s="11">
        <v>0.28000000000000003</v>
      </c>
      <c r="W47" s="11">
        <v>220</v>
      </c>
      <c r="X47" s="11">
        <v>0.28000000000000003</v>
      </c>
      <c r="Y47" s="11">
        <v>220</v>
      </c>
      <c r="Z47" s="11">
        <v>0.28000000000000003</v>
      </c>
    </row>
    <row r="48" spans="2:26">
      <c r="B48"/>
      <c r="C48" s="6" t="e">
        <f t="shared" si="5"/>
        <v>#DIV/0!</v>
      </c>
      <c r="D48" s="6" t="e">
        <f t="shared" si="6"/>
        <v>#DIV/0!</v>
      </c>
      <c r="F48" s="6" t="e">
        <f t="shared" si="7"/>
        <v>#DIV/0!</v>
      </c>
      <c r="G48" s="6" t="e">
        <f t="shared" si="8"/>
        <v>#DIV/0!</v>
      </c>
      <c r="I48" s="6" t="e">
        <f t="shared" si="9"/>
        <v>#DIV/0!</v>
      </c>
      <c r="J48" s="6" t="e">
        <f t="shared" si="10"/>
        <v>#DIV/0!</v>
      </c>
      <c r="K48" s="18"/>
      <c r="L48" s="7">
        <f t="shared" si="12"/>
        <v>0</v>
      </c>
      <c r="M48" s="18" t="e">
        <f t="shared" si="13"/>
        <v>#DIV/0!</v>
      </c>
      <c r="N48" s="18" t="e">
        <f t="shared" si="14"/>
        <v>#DIV/0!</v>
      </c>
      <c r="O48" s="18" t="e">
        <f t="shared" si="15"/>
        <v>#DIV/0!</v>
      </c>
      <c r="Q48" s="18" t="e">
        <f t="shared" si="16"/>
        <v>#DIV/0!</v>
      </c>
      <c r="R48" s="18" t="e">
        <f t="shared" si="17"/>
        <v>#DIV/0!</v>
      </c>
      <c r="S48" s="18" t="e">
        <f t="shared" si="18"/>
        <v>#DIV/0!</v>
      </c>
      <c r="U48" s="11">
        <v>220</v>
      </c>
      <c r="V48" s="11">
        <v>0.28000000000000003</v>
      </c>
      <c r="W48" s="11">
        <v>220</v>
      </c>
      <c r="X48" s="11">
        <v>0.28000000000000003</v>
      </c>
      <c r="Y48" s="11">
        <v>220</v>
      </c>
      <c r="Z48" s="11">
        <v>0.28000000000000003</v>
      </c>
    </row>
    <row r="49" spans="2:26">
      <c r="B49"/>
      <c r="C49" s="6"/>
      <c r="D49" s="6"/>
      <c r="F49" s="6"/>
      <c r="G49" s="6"/>
      <c r="I49" s="6"/>
      <c r="J49" s="6"/>
      <c r="K49" s="18"/>
      <c r="M49" s="18"/>
      <c r="N49" s="18"/>
      <c r="O49" s="18"/>
      <c r="Q49" s="6"/>
      <c r="R49" s="18"/>
      <c r="S49" s="6"/>
      <c r="U49" s="11">
        <v>220</v>
      </c>
      <c r="V49" s="11">
        <v>0.28000000000000003</v>
      </c>
      <c r="W49" s="11">
        <v>220</v>
      </c>
      <c r="X49" s="11">
        <v>0.28000000000000003</v>
      </c>
      <c r="Y49" s="11">
        <v>220</v>
      </c>
      <c r="Z49" s="11">
        <v>0.28000000000000003</v>
      </c>
    </row>
    <row r="50" spans="2:26">
      <c r="B50"/>
      <c r="C50" s="6"/>
      <c r="D50" s="6"/>
      <c r="F50" s="6"/>
      <c r="G50" s="6"/>
      <c r="I50" s="6"/>
      <c r="J50" s="6"/>
      <c r="K50" s="18"/>
      <c r="M50" s="18"/>
      <c r="N50" s="18"/>
      <c r="O50" s="18"/>
      <c r="Q50" s="6"/>
      <c r="R50" s="18"/>
      <c r="S50" s="6"/>
      <c r="U50" s="11">
        <v>220</v>
      </c>
      <c r="V50" s="11">
        <v>0.28000000000000003</v>
      </c>
      <c r="W50" s="11">
        <v>220</v>
      </c>
      <c r="X50" s="11">
        <v>0.28000000000000003</v>
      </c>
      <c r="Y50" s="11">
        <v>220</v>
      </c>
      <c r="Z50" s="11">
        <v>0.28000000000000003</v>
      </c>
    </row>
    <row r="51" spans="2:26">
      <c r="B51"/>
      <c r="C51" s="6"/>
      <c r="D51" s="6"/>
      <c r="F51" s="6"/>
      <c r="G51" s="6"/>
      <c r="I51" s="6"/>
      <c r="J51" s="6"/>
      <c r="K51" s="18"/>
      <c r="M51" s="18"/>
      <c r="N51" s="18"/>
      <c r="O51" s="18"/>
      <c r="Q51" s="6"/>
      <c r="R51" s="18"/>
      <c r="S51" s="6"/>
      <c r="U51" s="11">
        <v>220</v>
      </c>
      <c r="V51" s="11">
        <v>0.28000000000000003</v>
      </c>
      <c r="W51" s="11">
        <v>220</v>
      </c>
      <c r="X51" s="11">
        <v>0.28000000000000003</v>
      </c>
      <c r="Y51" s="11">
        <v>220</v>
      </c>
      <c r="Z51" s="11">
        <v>0.28000000000000003</v>
      </c>
    </row>
    <row r="52" spans="2:26">
      <c r="B52"/>
      <c r="C52" s="6"/>
      <c r="D52" s="6"/>
      <c r="F52" s="6"/>
      <c r="G52" s="6"/>
      <c r="I52" s="6"/>
      <c r="J52" s="6"/>
      <c r="K52" s="18"/>
      <c r="M52" s="18"/>
      <c r="N52" s="18"/>
      <c r="O52" s="18"/>
      <c r="Q52" s="6"/>
      <c r="R52" s="18"/>
      <c r="S52" s="6"/>
      <c r="U52" s="11">
        <v>220</v>
      </c>
      <c r="V52" s="11">
        <v>0.28000000000000003</v>
      </c>
      <c r="W52" s="11">
        <v>220</v>
      </c>
      <c r="X52" s="11">
        <v>0.28000000000000003</v>
      </c>
      <c r="Y52" s="11">
        <v>220</v>
      </c>
      <c r="Z52" s="11">
        <v>0.28000000000000003</v>
      </c>
    </row>
    <row r="53" spans="2:26">
      <c r="B53"/>
      <c r="C53" s="6"/>
      <c r="D53" s="6"/>
      <c r="F53" s="6"/>
      <c r="G53" s="6"/>
      <c r="I53" s="6"/>
      <c r="J53" s="6"/>
      <c r="K53" s="18"/>
      <c r="M53" s="18"/>
      <c r="N53" s="18"/>
      <c r="O53" s="18"/>
      <c r="Q53" s="6"/>
      <c r="R53" s="18"/>
      <c r="S53" s="6"/>
      <c r="U53" s="11">
        <v>220</v>
      </c>
      <c r="V53" s="11">
        <v>0.28000000000000003</v>
      </c>
      <c r="W53" s="11">
        <v>220</v>
      </c>
      <c r="X53" s="11">
        <v>0.28000000000000003</v>
      </c>
      <c r="Y53" s="11">
        <v>220</v>
      </c>
      <c r="Z53" s="11">
        <v>0.28000000000000003</v>
      </c>
    </row>
    <row r="54" spans="2:26">
      <c r="B54"/>
      <c r="C54" s="6"/>
      <c r="D54" s="6"/>
      <c r="F54" s="6"/>
      <c r="G54" s="6"/>
      <c r="I54" s="6"/>
      <c r="J54" s="6"/>
      <c r="K54" s="18"/>
      <c r="M54" s="18"/>
      <c r="N54" s="18"/>
      <c r="O54" s="18"/>
      <c r="Q54" s="6"/>
      <c r="R54" s="18"/>
      <c r="S54" s="6"/>
      <c r="U54" s="11">
        <v>220</v>
      </c>
      <c r="V54" s="11">
        <v>0.28000000000000003</v>
      </c>
      <c r="W54" s="11">
        <v>220</v>
      </c>
      <c r="X54" s="11">
        <v>0.28000000000000003</v>
      </c>
      <c r="Y54" s="11">
        <v>220</v>
      </c>
      <c r="Z54" s="11">
        <v>0.28000000000000003</v>
      </c>
    </row>
    <row r="55" spans="2:26">
      <c r="C55" s="6"/>
      <c r="D55" s="6"/>
      <c r="F55" s="6"/>
      <c r="G55" s="6"/>
      <c r="I55" s="6"/>
      <c r="J55" s="6"/>
      <c r="K55" s="18"/>
      <c r="M55" s="18"/>
      <c r="N55" s="18"/>
      <c r="O55" s="18"/>
      <c r="Q55" s="6"/>
      <c r="R55" s="18"/>
      <c r="S55" s="6"/>
    </row>
    <row r="56" spans="2:26">
      <c r="C56" s="6"/>
      <c r="D56" s="6"/>
      <c r="F56" s="6"/>
      <c r="G56" s="6"/>
      <c r="I56" s="6"/>
      <c r="J56" s="6"/>
      <c r="K56" s="18"/>
      <c r="M56" s="18"/>
      <c r="N56" s="18"/>
      <c r="O56" s="18"/>
      <c r="Q56" s="6"/>
      <c r="R56" s="18"/>
      <c r="S56" s="6"/>
    </row>
    <row r="57" spans="2:26">
      <c r="C57" s="6"/>
      <c r="D57" s="6"/>
      <c r="F57" s="6"/>
      <c r="G57" s="6"/>
      <c r="I57" s="6"/>
      <c r="J57" s="6"/>
      <c r="K57" s="18"/>
      <c r="M57" s="18"/>
      <c r="N57" s="18"/>
      <c r="O57" s="18"/>
      <c r="Q57" s="6"/>
      <c r="R57" s="18"/>
      <c r="S57" s="6"/>
    </row>
    <row r="58" spans="2:26">
      <c r="C58" s="6"/>
      <c r="D58" s="6"/>
      <c r="F58" s="6"/>
      <c r="G58" s="6"/>
      <c r="I58" s="6"/>
      <c r="J58" s="6"/>
      <c r="K58" s="18"/>
      <c r="M58" s="18"/>
      <c r="N58" s="18"/>
      <c r="O58" s="18"/>
      <c r="Q58" s="6"/>
      <c r="R58" s="18"/>
      <c r="S58" s="6"/>
    </row>
    <row r="59" spans="2:26">
      <c r="C59" s="6"/>
      <c r="D59" s="6"/>
      <c r="F59" s="6"/>
      <c r="G59" s="6"/>
      <c r="I59" s="6"/>
      <c r="J59" s="6"/>
      <c r="K59" s="18"/>
      <c r="M59" s="18"/>
      <c r="N59" s="18"/>
      <c r="O59" s="18"/>
      <c r="Q59" s="6"/>
      <c r="R59" s="18"/>
      <c r="S59" s="6"/>
    </row>
    <row r="60" spans="2:26">
      <c r="C60" s="6"/>
      <c r="D60" s="6"/>
      <c r="F60" s="6"/>
      <c r="G60" s="6"/>
      <c r="I60" s="6"/>
      <c r="J60" s="6"/>
      <c r="K60" s="18"/>
      <c r="M60" s="18"/>
      <c r="N60" s="18"/>
      <c r="O60" s="18"/>
      <c r="Q60" s="6"/>
      <c r="R60" s="18"/>
      <c r="S60" s="6"/>
    </row>
    <row r="61" spans="2:26">
      <c r="C61" s="6"/>
      <c r="D61" s="6"/>
      <c r="F61" s="6"/>
      <c r="G61" s="6"/>
      <c r="I61" s="6"/>
      <c r="J61" s="6"/>
      <c r="K61" s="18"/>
      <c r="M61" s="18"/>
      <c r="N61" s="18"/>
      <c r="O61" s="18"/>
      <c r="Q61" s="6"/>
      <c r="R61" s="18"/>
      <c r="S61" s="6"/>
    </row>
    <row r="62" spans="2:26">
      <c r="C62" s="6"/>
      <c r="D62" s="6"/>
      <c r="F62" s="6"/>
      <c r="G62" s="6"/>
      <c r="I62" s="6"/>
      <c r="J62" s="6"/>
      <c r="K62" s="18"/>
      <c r="M62" s="18"/>
      <c r="N62" s="18"/>
      <c r="O62" s="18"/>
      <c r="Q62" s="6"/>
      <c r="R62" s="18"/>
      <c r="S62" s="6"/>
    </row>
    <row r="63" spans="2:26">
      <c r="C63" s="6"/>
      <c r="D63" s="6"/>
      <c r="F63" s="6"/>
      <c r="G63" s="6"/>
      <c r="I63" s="6"/>
      <c r="J63" s="6"/>
      <c r="K63" s="18"/>
      <c r="M63" s="18"/>
      <c r="N63" s="18"/>
      <c r="O63" s="18"/>
      <c r="Q63" s="6"/>
      <c r="R63" s="18"/>
      <c r="S63" s="6"/>
    </row>
    <row r="64" spans="2:26">
      <c r="C64" s="6"/>
      <c r="D64" s="6"/>
      <c r="F64" s="6"/>
      <c r="G64" s="6"/>
      <c r="I64" s="6"/>
      <c r="J64" s="6"/>
      <c r="K64" s="18"/>
      <c r="M64" s="18"/>
      <c r="N64" s="18"/>
      <c r="O64" s="18"/>
      <c r="Q64" s="6"/>
      <c r="R64" s="18"/>
      <c r="S64" s="6"/>
    </row>
    <row r="65" spans="2:28">
      <c r="C65" s="6"/>
      <c r="D65" s="6"/>
      <c r="F65" s="6"/>
      <c r="G65" s="6"/>
      <c r="I65" s="6"/>
      <c r="J65" s="6"/>
      <c r="K65" s="18"/>
      <c r="M65" s="18"/>
      <c r="N65" s="18"/>
      <c r="O65" s="18"/>
      <c r="Q65" s="6"/>
      <c r="R65" s="18"/>
      <c r="S65" s="6"/>
    </row>
    <row r="66" spans="2:28">
      <c r="C66" s="6"/>
      <c r="D66" s="6"/>
      <c r="F66" s="6"/>
      <c r="G66" s="6"/>
      <c r="I66" s="6"/>
      <c r="J66" s="6"/>
      <c r="K66" s="18"/>
      <c r="M66" s="18"/>
      <c r="N66" s="18"/>
      <c r="O66" s="18"/>
      <c r="Q66" s="6"/>
      <c r="R66" s="18"/>
      <c r="S66" s="6"/>
    </row>
    <row r="67" spans="2:28">
      <c r="C67" s="6"/>
      <c r="D67" s="6"/>
      <c r="F67" s="6"/>
      <c r="G67" s="6"/>
      <c r="I67" s="6"/>
      <c r="J67" s="6"/>
      <c r="K67" s="18"/>
      <c r="M67" s="18"/>
      <c r="N67" s="18"/>
      <c r="O67" s="18"/>
      <c r="Q67" s="6"/>
      <c r="R67" s="18"/>
      <c r="S67" s="6"/>
    </row>
    <row r="68" spans="2:28">
      <c r="C68" s="6"/>
      <c r="D68" s="6"/>
      <c r="F68" s="6"/>
      <c r="G68" s="6"/>
      <c r="I68" s="6"/>
      <c r="J68" s="6"/>
      <c r="K68" s="18"/>
      <c r="M68" s="18"/>
      <c r="N68" s="18"/>
      <c r="O68" s="18"/>
      <c r="Q68" s="6"/>
      <c r="R68" s="18"/>
      <c r="S68" s="6"/>
    </row>
    <row r="69" spans="2:28">
      <c r="C69" s="6"/>
      <c r="D69" s="6"/>
      <c r="F69" s="6"/>
      <c r="G69" s="6"/>
      <c r="I69" s="6"/>
      <c r="J69" s="6"/>
      <c r="K69" s="18"/>
      <c r="M69" s="18"/>
      <c r="N69" s="18"/>
      <c r="O69" s="18"/>
      <c r="Q69" s="6"/>
      <c r="R69" s="18"/>
      <c r="S69" s="6"/>
    </row>
    <row r="70" spans="2:28"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  <c r="AA70"/>
      <c r="AB70"/>
    </row>
    <row r="71" spans="2:28"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  <c r="AA71"/>
      <c r="AB71"/>
    </row>
    <row r="72" spans="2:28"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</row>
    <row r="73" spans="2:28"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</row>
    <row r="74" spans="2:28"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</row>
    <row r="75" spans="2:28"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</row>
    <row r="76" spans="2:28"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</row>
    <row r="77" spans="2:28"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</row>
    <row r="78" spans="2:28"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</row>
    <row r="79" spans="2:28"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</row>
    <row r="80" spans="2:28"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</row>
    <row r="81" spans="2:28"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</row>
    <row r="82" spans="2:28"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</row>
    <row r="83" spans="2:28"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</row>
    <row r="84" spans="2:28"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</row>
    <row r="85" spans="2:28"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</row>
    <row r="86" spans="2:28"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</row>
    <row r="87" spans="2:28"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</row>
    <row r="88" spans="2:28"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</row>
    <row r="89" spans="2:28"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</row>
    <row r="90" spans="2:28"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</row>
    <row r="91" spans="2:28"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</row>
    <row r="92" spans="2:28"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</row>
    <row r="93" spans="2:28"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</row>
    <row r="94" spans="2:28"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</row>
    <row r="95" spans="2:28"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</row>
    <row r="96" spans="2:28"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</row>
    <row r="97" spans="2:28"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</row>
    <row r="98" spans="2:28"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</row>
    <row r="99" spans="2:28"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</row>
    <row r="100" spans="2:28"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</row>
    <row r="101" spans="2:28"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</row>
    <row r="102" spans="2:28"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</row>
    <row r="103" spans="2:28"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</row>
    <row r="104" spans="2:28"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</row>
    <row r="105" spans="2:28"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</row>
    <row r="106" spans="2:28"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</row>
    <row r="107" spans="2:28"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</row>
    <row r="108" spans="2:28"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</row>
    <row r="109" spans="2:28"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</row>
    <row r="110" spans="2:28"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</row>
    <row r="111" spans="2:28"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</row>
    <row r="112" spans="2:28"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</row>
    <row r="113" spans="2:28">
      <c r="B113"/>
      <c r="C113"/>
      <c r="D113"/>
      <c r="E113"/>
      <c r="F113"/>
      <c r="G113"/>
      <c r="H113"/>
      <c r="I113"/>
      <c r="J113"/>
      <c r="K113"/>
      <c r="L113"/>
      <c r="M113"/>
      <c r="N113"/>
      <c r="O113"/>
      <c r="P113"/>
      <c r="Q113"/>
      <c r="R113"/>
      <c r="S113"/>
      <c r="T113"/>
      <c r="U113"/>
      <c r="V113"/>
      <c r="W113"/>
      <c r="X113"/>
      <c r="Y113"/>
      <c r="Z113"/>
      <c r="AA113"/>
      <c r="AB113"/>
    </row>
    <row r="114" spans="2:28">
      <c r="B114"/>
      <c r="C114"/>
      <c r="D114"/>
      <c r="E114"/>
      <c r="F114"/>
      <c r="G114"/>
      <c r="H114"/>
      <c r="I114"/>
      <c r="J114"/>
      <c r="K114"/>
      <c r="L114"/>
      <c r="M114"/>
      <c r="N114"/>
      <c r="O114"/>
      <c r="P114"/>
      <c r="Q114"/>
      <c r="R114"/>
      <c r="S114"/>
      <c r="T114"/>
      <c r="U114"/>
      <c r="V114"/>
      <c r="W114"/>
      <c r="X114"/>
      <c r="Y114"/>
      <c r="Z114"/>
      <c r="AA114"/>
      <c r="AB114"/>
    </row>
    <row r="115" spans="2:28">
      <c r="B115"/>
      <c r="C115"/>
      <c r="D115"/>
      <c r="E115"/>
      <c r="F115"/>
      <c r="G115"/>
      <c r="H115"/>
      <c r="I115"/>
      <c r="J115"/>
      <c r="K115"/>
      <c r="L115"/>
      <c r="M115"/>
      <c r="N115"/>
      <c r="O115"/>
      <c r="P115"/>
      <c r="Q115"/>
      <c r="R115"/>
      <c r="S115"/>
      <c r="T115"/>
      <c r="U115"/>
      <c r="V115"/>
      <c r="W115"/>
      <c r="X115"/>
      <c r="Y115"/>
      <c r="Z115"/>
      <c r="AA115"/>
      <c r="AB115"/>
    </row>
    <row r="116" spans="2:28">
      <c r="B116"/>
      <c r="C116"/>
      <c r="D116"/>
      <c r="E116"/>
      <c r="F116"/>
      <c r="G116"/>
      <c r="H116"/>
      <c r="I116"/>
      <c r="J116"/>
      <c r="K116"/>
      <c r="L116"/>
      <c r="M116"/>
      <c r="N116"/>
      <c r="O116"/>
      <c r="P116"/>
      <c r="Q116"/>
      <c r="R116"/>
      <c r="S116"/>
      <c r="T116"/>
      <c r="U116"/>
      <c r="V116"/>
      <c r="W116"/>
      <c r="X116"/>
      <c r="Y116"/>
      <c r="Z116"/>
      <c r="AA116"/>
      <c r="AB116"/>
    </row>
    <row r="117" spans="2:28">
      <c r="B117"/>
      <c r="C117"/>
      <c r="D117"/>
      <c r="E117"/>
      <c r="F117"/>
      <c r="G117"/>
      <c r="H117"/>
      <c r="I117"/>
      <c r="J117"/>
      <c r="K117"/>
      <c r="L117"/>
      <c r="M117"/>
      <c r="N117"/>
      <c r="O117"/>
      <c r="P117"/>
      <c r="Q117"/>
      <c r="R117"/>
      <c r="S117"/>
      <c r="T117"/>
      <c r="U117"/>
      <c r="V117"/>
      <c r="W117"/>
      <c r="X117"/>
      <c r="Y117"/>
      <c r="Z117"/>
      <c r="AA117"/>
      <c r="AB117"/>
    </row>
    <row r="118" spans="2:28">
      <c r="B118"/>
      <c r="C118"/>
      <c r="D118"/>
      <c r="E118"/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  <c r="T118"/>
      <c r="U118"/>
      <c r="V118"/>
      <c r="W118"/>
      <c r="X118"/>
      <c r="Y118"/>
      <c r="Z118"/>
      <c r="AA118"/>
      <c r="AB118"/>
    </row>
    <row r="119" spans="2:28">
      <c r="B119"/>
      <c r="C119"/>
      <c r="D119"/>
      <c r="E119"/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  <c r="T119"/>
      <c r="U119"/>
      <c r="V119"/>
      <c r="W119"/>
      <c r="X119"/>
      <c r="Y119"/>
      <c r="Z119"/>
      <c r="AA119"/>
      <c r="AB119"/>
    </row>
    <row r="120" spans="2:28">
      <c r="B120"/>
      <c r="C120"/>
      <c r="D120"/>
      <c r="E120"/>
      <c r="F120"/>
      <c r="G120"/>
      <c r="H120"/>
      <c r="I120"/>
      <c r="J120"/>
      <c r="K120"/>
      <c r="L120"/>
      <c r="M120"/>
      <c r="N120"/>
      <c r="O120"/>
      <c r="P120"/>
      <c r="Q120"/>
      <c r="R120"/>
      <c r="S120"/>
      <c r="T120"/>
      <c r="U120"/>
      <c r="V120"/>
      <c r="W120"/>
      <c r="X120"/>
      <c r="Y120"/>
      <c r="Z120"/>
      <c r="AA120"/>
      <c r="AB120"/>
    </row>
    <row r="121" spans="2:28">
      <c r="B121"/>
      <c r="C121"/>
      <c r="D121"/>
      <c r="E121"/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  <c r="T121"/>
      <c r="U121"/>
      <c r="V121"/>
      <c r="W121"/>
      <c r="X121"/>
      <c r="Y121"/>
      <c r="Z121"/>
      <c r="AA121"/>
      <c r="AB121"/>
    </row>
    <row r="122" spans="2:28">
      <c r="B122"/>
      <c r="C122"/>
      <c r="D122"/>
      <c r="E122"/>
      <c r="F122"/>
      <c r="G122"/>
      <c r="H122"/>
      <c r="I122"/>
      <c r="J122"/>
      <c r="K122"/>
      <c r="L122"/>
      <c r="M122"/>
      <c r="N122"/>
      <c r="O122"/>
      <c r="P122"/>
      <c r="Q122"/>
      <c r="R122"/>
      <c r="S122"/>
      <c r="T122"/>
      <c r="U122"/>
      <c r="V122"/>
      <c r="W122"/>
      <c r="X122"/>
      <c r="Y122"/>
      <c r="Z122"/>
      <c r="AA122"/>
      <c r="AB122"/>
    </row>
    <row r="123" spans="2:28">
      <c r="B123"/>
      <c r="C123"/>
      <c r="D123"/>
      <c r="E123"/>
      <c r="F123"/>
      <c r="G123"/>
      <c r="H123"/>
      <c r="I123"/>
      <c r="J123"/>
      <c r="K123"/>
      <c r="L123"/>
      <c r="M123"/>
      <c r="N123"/>
      <c r="O123"/>
      <c r="P123"/>
      <c r="Q123"/>
      <c r="R123"/>
      <c r="S123"/>
      <c r="T123"/>
      <c r="U123"/>
      <c r="V123"/>
      <c r="W123"/>
      <c r="X123"/>
      <c r="Y123"/>
      <c r="Z123"/>
      <c r="AA123"/>
      <c r="AB123"/>
    </row>
    <row r="124" spans="2:28">
      <c r="B124"/>
      <c r="C124"/>
      <c r="D124"/>
      <c r="E124"/>
      <c r="F124"/>
      <c r="G124"/>
      <c r="H124"/>
      <c r="I124"/>
      <c r="J124"/>
      <c r="K124"/>
      <c r="L124"/>
      <c r="M124"/>
      <c r="N124"/>
      <c r="O124"/>
      <c r="P124"/>
      <c r="Q124"/>
      <c r="R124"/>
      <c r="S124"/>
      <c r="T124"/>
      <c r="U124"/>
      <c r="V124"/>
      <c r="W124"/>
      <c r="X124"/>
      <c r="Y124"/>
      <c r="Z124"/>
      <c r="AA124"/>
      <c r="AB124"/>
    </row>
    <row r="125" spans="2:28">
      <c r="B125"/>
      <c r="C125"/>
      <c r="D125"/>
      <c r="E125"/>
      <c r="F125"/>
      <c r="G125"/>
      <c r="H125"/>
      <c r="I125"/>
      <c r="J125"/>
      <c r="K125"/>
      <c r="L125"/>
      <c r="M125"/>
      <c r="N125"/>
      <c r="O125"/>
      <c r="P125"/>
      <c r="Q125"/>
      <c r="R125"/>
      <c r="S125"/>
      <c r="T125"/>
      <c r="U125"/>
      <c r="V125"/>
      <c r="W125"/>
      <c r="X125"/>
      <c r="Y125"/>
      <c r="Z125"/>
      <c r="AA125"/>
      <c r="AB125"/>
    </row>
    <row r="126" spans="2:28">
      <c r="B126"/>
      <c r="C126"/>
      <c r="D126"/>
      <c r="E126"/>
      <c r="F126"/>
      <c r="G126"/>
      <c r="H126"/>
      <c r="I126"/>
      <c r="J126"/>
      <c r="K126"/>
      <c r="L126"/>
      <c r="M126"/>
      <c r="N126"/>
      <c r="O126"/>
      <c r="P126"/>
      <c r="Q126"/>
      <c r="R126"/>
      <c r="S126"/>
      <c r="T126"/>
      <c r="U126"/>
      <c r="V126"/>
      <c r="W126"/>
      <c r="X126"/>
      <c r="Y126"/>
      <c r="Z126"/>
      <c r="AA126"/>
      <c r="AB126"/>
    </row>
    <row r="127" spans="2:28">
      <c r="B127"/>
      <c r="C127"/>
      <c r="D127"/>
      <c r="E127"/>
      <c r="F127"/>
      <c r="G127"/>
      <c r="H127"/>
      <c r="I127"/>
      <c r="J127"/>
      <c r="K127"/>
      <c r="L127"/>
      <c r="M127"/>
      <c r="N127"/>
      <c r="O127"/>
      <c r="P127"/>
      <c r="Q127"/>
      <c r="R127"/>
      <c r="S127"/>
      <c r="T127"/>
      <c r="U127"/>
      <c r="V127"/>
      <c r="W127"/>
      <c r="X127"/>
      <c r="Y127"/>
      <c r="Z127"/>
      <c r="AA127"/>
      <c r="AB127"/>
    </row>
    <row r="128" spans="2:28">
      <c r="B128"/>
      <c r="C128"/>
      <c r="D128"/>
      <c r="E128"/>
      <c r="F128"/>
      <c r="G128"/>
      <c r="H128"/>
      <c r="I128"/>
      <c r="J128"/>
      <c r="K128"/>
      <c r="L128"/>
      <c r="M128"/>
      <c r="N128"/>
      <c r="O128"/>
      <c r="P128"/>
      <c r="Q128"/>
      <c r="R128"/>
      <c r="S128"/>
      <c r="T128"/>
      <c r="U128"/>
      <c r="V128"/>
      <c r="W128"/>
      <c r="X128"/>
      <c r="Y128"/>
      <c r="Z128"/>
      <c r="AA128"/>
      <c r="AB128"/>
    </row>
    <row r="129" spans="2:28">
      <c r="B129"/>
      <c r="C129"/>
      <c r="D129"/>
      <c r="E129"/>
      <c r="F129"/>
      <c r="G129"/>
      <c r="H129"/>
      <c r="I129"/>
      <c r="J129"/>
      <c r="K129"/>
      <c r="L129"/>
      <c r="M129"/>
      <c r="N129"/>
      <c r="O129"/>
      <c r="P129"/>
      <c r="Q129"/>
      <c r="R129"/>
      <c r="S129"/>
      <c r="T129"/>
      <c r="U129"/>
      <c r="V129"/>
      <c r="W129"/>
      <c r="X129"/>
      <c r="Y129"/>
      <c r="Z129"/>
      <c r="AA129"/>
      <c r="AB129"/>
    </row>
    <row r="130" spans="2:28">
      <c r="B130"/>
      <c r="C130"/>
      <c r="D130"/>
      <c r="E130"/>
      <c r="F130"/>
      <c r="G130"/>
      <c r="H130"/>
      <c r="I130"/>
      <c r="J130"/>
      <c r="K130"/>
      <c r="L130"/>
      <c r="M130"/>
      <c r="N130"/>
      <c r="O130"/>
      <c r="P130"/>
      <c r="Q130"/>
      <c r="R130"/>
      <c r="S130"/>
      <c r="T130"/>
      <c r="U130"/>
      <c r="V130"/>
      <c r="W130"/>
      <c r="X130"/>
      <c r="Y130"/>
      <c r="Z130"/>
      <c r="AA130"/>
      <c r="AB130"/>
    </row>
    <row r="131" spans="2:28">
      <c r="B131"/>
      <c r="C131"/>
      <c r="D131"/>
      <c r="E131"/>
      <c r="F131"/>
      <c r="G131"/>
      <c r="H131"/>
      <c r="I131"/>
      <c r="J131"/>
      <c r="K131"/>
      <c r="L131"/>
      <c r="M131"/>
      <c r="N131"/>
      <c r="O131"/>
      <c r="P131"/>
      <c r="Q131"/>
      <c r="R131"/>
      <c r="S131"/>
      <c r="T131"/>
      <c r="U131"/>
      <c r="V131"/>
      <c r="W131"/>
      <c r="X131"/>
      <c r="Y131"/>
      <c r="Z131"/>
      <c r="AA131"/>
      <c r="AB131"/>
    </row>
    <row r="132" spans="2:28">
      <c r="B132"/>
      <c r="C132"/>
      <c r="D132"/>
      <c r="E132"/>
      <c r="F132"/>
      <c r="G132"/>
      <c r="H132"/>
      <c r="I132"/>
      <c r="J132"/>
      <c r="K132"/>
      <c r="L132"/>
      <c r="M132"/>
      <c r="N132"/>
      <c r="O132"/>
      <c r="P132"/>
      <c r="Q132"/>
      <c r="R132"/>
      <c r="S132"/>
      <c r="T132"/>
      <c r="U132"/>
      <c r="V132"/>
      <c r="W132"/>
      <c r="X132"/>
      <c r="Y132"/>
      <c r="Z132"/>
      <c r="AA132"/>
      <c r="AB132"/>
    </row>
    <row r="133" spans="2:28">
      <c r="B133"/>
      <c r="C133"/>
      <c r="D133"/>
      <c r="E133"/>
      <c r="F133"/>
      <c r="G133"/>
      <c r="H133"/>
      <c r="I133"/>
      <c r="J133"/>
      <c r="K133"/>
      <c r="L133"/>
      <c r="M133"/>
      <c r="N133"/>
      <c r="O133"/>
      <c r="P133"/>
      <c r="Q133"/>
      <c r="R133"/>
      <c r="S133"/>
      <c r="T133"/>
      <c r="U133"/>
      <c r="V133"/>
      <c r="W133"/>
      <c r="X133"/>
      <c r="Y133"/>
      <c r="Z133"/>
      <c r="AA133"/>
      <c r="AB133"/>
    </row>
    <row r="134" spans="2:28">
      <c r="B134"/>
      <c r="C134"/>
      <c r="D134"/>
      <c r="E134"/>
      <c r="F134"/>
      <c r="G134"/>
      <c r="H134"/>
      <c r="I134"/>
      <c r="J134"/>
      <c r="K134"/>
      <c r="L134"/>
      <c r="M134"/>
      <c r="N134"/>
      <c r="O134"/>
      <c r="P134"/>
      <c r="Q134"/>
      <c r="R134"/>
      <c r="S134"/>
      <c r="T134"/>
      <c r="U134"/>
      <c r="V134"/>
      <c r="W134"/>
      <c r="X134"/>
      <c r="Y134"/>
      <c r="Z134"/>
      <c r="AA134"/>
      <c r="AB134"/>
    </row>
    <row r="135" spans="2:28">
      <c r="B135"/>
      <c r="C135"/>
      <c r="D135"/>
      <c r="E135"/>
      <c r="F135"/>
      <c r="G135"/>
      <c r="H135"/>
      <c r="I135"/>
      <c r="J135"/>
      <c r="K135"/>
      <c r="L135"/>
      <c r="M135"/>
      <c r="N135"/>
      <c r="O135"/>
      <c r="P135"/>
      <c r="Q135"/>
      <c r="R135"/>
      <c r="S135"/>
      <c r="T135"/>
      <c r="U135"/>
      <c r="V135"/>
      <c r="W135"/>
      <c r="X135"/>
      <c r="Y135"/>
      <c r="Z135"/>
      <c r="AA135"/>
      <c r="AB135"/>
    </row>
    <row r="136" spans="2:28">
      <c r="B136"/>
      <c r="C136"/>
      <c r="D136"/>
      <c r="E136"/>
      <c r="F136"/>
      <c r="G136"/>
      <c r="H136"/>
      <c r="I136"/>
      <c r="J136"/>
      <c r="K136"/>
      <c r="L136"/>
      <c r="M136"/>
      <c r="N136"/>
      <c r="O136"/>
      <c r="P136"/>
      <c r="Q136"/>
      <c r="R136"/>
      <c r="S136"/>
      <c r="T136"/>
      <c r="U136"/>
      <c r="V136"/>
      <c r="W136"/>
      <c r="X136"/>
      <c r="Y136"/>
      <c r="Z136"/>
      <c r="AA136"/>
      <c r="AB136"/>
    </row>
    <row r="137" spans="2:28">
      <c r="B137"/>
      <c r="C137"/>
      <c r="D137"/>
      <c r="E137"/>
      <c r="F137"/>
      <c r="G137"/>
      <c r="H137"/>
      <c r="I137"/>
      <c r="J137"/>
      <c r="K137"/>
      <c r="L137"/>
      <c r="M137"/>
      <c r="N137"/>
      <c r="O137"/>
      <c r="P137"/>
      <c r="Q137"/>
      <c r="R137"/>
      <c r="S137"/>
      <c r="T137"/>
      <c r="U137"/>
      <c r="V137"/>
      <c r="W137"/>
      <c r="X137"/>
      <c r="Y137"/>
      <c r="Z137"/>
      <c r="AA137"/>
      <c r="AB137"/>
    </row>
    <row r="138" spans="2:28">
      <c r="B138"/>
      <c r="C138"/>
      <c r="D138"/>
      <c r="E138"/>
      <c r="F138"/>
      <c r="G138"/>
      <c r="H138"/>
      <c r="I138"/>
      <c r="J138"/>
      <c r="K138"/>
      <c r="L138"/>
      <c r="M138"/>
      <c r="N138"/>
      <c r="O138"/>
      <c r="P138"/>
      <c r="Q138"/>
      <c r="R138"/>
      <c r="S138"/>
      <c r="T138"/>
      <c r="U138"/>
      <c r="V138"/>
      <c r="W138"/>
      <c r="X138"/>
      <c r="Y138"/>
      <c r="Z138"/>
      <c r="AA138"/>
      <c r="AB138"/>
    </row>
    <row r="139" spans="2:28">
      <c r="B139"/>
      <c r="C139"/>
      <c r="D139"/>
      <c r="E139"/>
      <c r="F139"/>
      <c r="G139"/>
      <c r="H139"/>
      <c r="I139"/>
      <c r="J139"/>
      <c r="K139"/>
      <c r="L139"/>
      <c r="M139"/>
      <c r="N139"/>
      <c r="O139"/>
      <c r="P139"/>
      <c r="Q139"/>
      <c r="R139"/>
      <c r="S139"/>
      <c r="T139"/>
      <c r="U139"/>
      <c r="V139"/>
      <c r="W139"/>
      <c r="X139"/>
      <c r="Y139"/>
      <c r="Z139"/>
      <c r="AA139"/>
      <c r="AB139"/>
    </row>
    <row r="140" spans="2:28">
      <c r="B140"/>
      <c r="C140"/>
      <c r="D140"/>
      <c r="E140"/>
      <c r="F140"/>
      <c r="G140"/>
      <c r="H140"/>
      <c r="I140"/>
      <c r="J140"/>
      <c r="K140"/>
      <c r="L140"/>
      <c r="M140"/>
      <c r="N140"/>
      <c r="O140"/>
      <c r="P140"/>
      <c r="Q140"/>
      <c r="R140"/>
      <c r="S140"/>
      <c r="T140"/>
      <c r="U140"/>
      <c r="V140"/>
      <c r="W140"/>
      <c r="X140"/>
      <c r="Y140"/>
      <c r="Z140"/>
      <c r="AA140"/>
      <c r="AB140"/>
    </row>
    <row r="141" spans="2:28">
      <c r="B141"/>
      <c r="C141"/>
      <c r="D141"/>
      <c r="E141"/>
      <c r="F141"/>
      <c r="G141"/>
      <c r="H141"/>
      <c r="I141"/>
      <c r="J141"/>
      <c r="K141"/>
      <c r="L141"/>
      <c r="M141"/>
      <c r="N141"/>
      <c r="O141"/>
      <c r="P141"/>
      <c r="Q141"/>
      <c r="R141"/>
      <c r="S141"/>
      <c r="T141"/>
      <c r="U141"/>
      <c r="V141"/>
      <c r="W141"/>
      <c r="X141"/>
      <c r="Y141"/>
      <c r="Z141"/>
      <c r="AA141"/>
      <c r="AB141"/>
    </row>
    <row r="142" spans="2:28">
      <c r="B142"/>
      <c r="C142"/>
      <c r="D142"/>
      <c r="E142"/>
      <c r="F142"/>
      <c r="G142"/>
      <c r="H142"/>
      <c r="I142"/>
      <c r="J142"/>
      <c r="K142"/>
      <c r="L142"/>
      <c r="M142"/>
      <c r="N142"/>
      <c r="O142"/>
      <c r="P142"/>
      <c r="Q142"/>
      <c r="R142"/>
      <c r="S142"/>
      <c r="T142"/>
      <c r="U142"/>
      <c r="V142"/>
      <c r="W142"/>
      <c r="X142"/>
      <c r="Y142"/>
      <c r="Z142"/>
      <c r="AA142"/>
      <c r="AB142"/>
    </row>
    <row r="143" spans="2:28">
      <c r="B143"/>
      <c r="C143"/>
      <c r="D143"/>
      <c r="E143"/>
      <c r="F143"/>
      <c r="G143"/>
      <c r="H143"/>
      <c r="I143"/>
      <c r="J143"/>
      <c r="K143"/>
      <c r="L143"/>
      <c r="M143"/>
      <c r="N143"/>
      <c r="O143"/>
      <c r="P143"/>
      <c r="Q143"/>
      <c r="R143"/>
      <c r="S143"/>
      <c r="T143"/>
      <c r="U143"/>
      <c r="V143"/>
      <c r="W143"/>
      <c r="X143"/>
      <c r="Y143"/>
      <c r="Z143"/>
      <c r="AA143"/>
      <c r="AB143"/>
    </row>
    <row r="144" spans="2:28">
      <c r="B144"/>
      <c r="C144"/>
      <c r="D144"/>
      <c r="E144"/>
      <c r="F144"/>
      <c r="G144"/>
      <c r="H144"/>
      <c r="I144"/>
      <c r="J144"/>
      <c r="K144"/>
      <c r="L144"/>
      <c r="M144"/>
      <c r="N144"/>
      <c r="O144"/>
      <c r="P144"/>
      <c r="Q144"/>
      <c r="R144"/>
      <c r="S144"/>
      <c r="T144"/>
      <c r="U144"/>
      <c r="V144"/>
      <c r="W144"/>
      <c r="X144"/>
      <c r="Y144"/>
      <c r="Z144"/>
      <c r="AA144"/>
      <c r="AB144"/>
    </row>
    <row r="145" spans="2:28">
      <c r="B145"/>
      <c r="C145"/>
      <c r="D145"/>
      <c r="E145"/>
      <c r="F145"/>
      <c r="G145"/>
      <c r="H145"/>
      <c r="I145"/>
      <c r="J145"/>
      <c r="K145"/>
      <c r="L145"/>
      <c r="M145"/>
      <c r="N145"/>
      <c r="O145"/>
      <c r="P145"/>
      <c r="Q145"/>
      <c r="R145"/>
      <c r="S145"/>
      <c r="T145"/>
      <c r="U145"/>
      <c r="V145"/>
      <c r="W145"/>
      <c r="X145"/>
      <c r="Y145"/>
      <c r="Z145"/>
      <c r="AA145"/>
      <c r="AB145"/>
    </row>
    <row r="146" spans="2:28">
      <c r="B146"/>
      <c r="C146"/>
      <c r="D146"/>
      <c r="E146"/>
      <c r="F146"/>
      <c r="G146"/>
      <c r="H146"/>
      <c r="I146"/>
      <c r="J146"/>
      <c r="K146"/>
      <c r="L146"/>
      <c r="M146"/>
      <c r="N146"/>
      <c r="O146"/>
      <c r="P146"/>
      <c r="Q146"/>
      <c r="R146"/>
      <c r="S146"/>
      <c r="T146"/>
      <c r="U146"/>
      <c r="V146"/>
      <c r="W146"/>
      <c r="X146"/>
      <c r="Y146"/>
      <c r="Z146"/>
      <c r="AA146"/>
      <c r="AB146"/>
    </row>
    <row r="147" spans="2:28">
      <c r="B147"/>
      <c r="C147"/>
      <c r="D147"/>
      <c r="E147"/>
      <c r="F147"/>
      <c r="G147"/>
      <c r="H147"/>
      <c r="I147"/>
      <c r="J147"/>
      <c r="K147"/>
      <c r="L147"/>
      <c r="M147"/>
      <c r="N147"/>
      <c r="O147"/>
      <c r="P147"/>
      <c r="Q147"/>
      <c r="R147"/>
      <c r="S147"/>
      <c r="T147"/>
      <c r="U147"/>
      <c r="V147"/>
      <c r="W147"/>
      <c r="X147"/>
      <c r="Y147"/>
      <c r="Z147"/>
      <c r="AA147"/>
      <c r="AB147"/>
    </row>
    <row r="148" spans="2:28">
      <c r="B148"/>
      <c r="C148"/>
      <c r="D148"/>
      <c r="E148"/>
      <c r="F148"/>
      <c r="G148"/>
      <c r="H148"/>
      <c r="I148"/>
      <c r="J148"/>
      <c r="K148"/>
      <c r="L148"/>
      <c r="M148"/>
      <c r="N148"/>
      <c r="O148"/>
      <c r="P148"/>
      <c r="Q148"/>
      <c r="R148"/>
      <c r="S148"/>
      <c r="T148"/>
      <c r="U148"/>
      <c r="V148"/>
      <c r="W148"/>
      <c r="X148"/>
      <c r="Y148"/>
      <c r="Z148"/>
      <c r="AA148"/>
      <c r="AB148"/>
    </row>
    <row r="149" spans="2:28">
      <c r="B149"/>
      <c r="C149"/>
      <c r="D149"/>
      <c r="E149"/>
      <c r="F149"/>
      <c r="G149"/>
      <c r="H149"/>
      <c r="I149"/>
      <c r="J149"/>
      <c r="K149"/>
      <c r="L149"/>
      <c r="M149"/>
      <c r="N149"/>
      <c r="O149"/>
      <c r="P149"/>
      <c r="Q149"/>
      <c r="R149"/>
      <c r="S149"/>
      <c r="T149"/>
      <c r="U149"/>
      <c r="V149"/>
      <c r="W149"/>
      <c r="X149"/>
      <c r="Y149"/>
      <c r="Z149"/>
      <c r="AA149"/>
      <c r="AB149"/>
    </row>
    <row r="150" spans="2:28">
      <c r="B150"/>
      <c r="C150"/>
      <c r="D150"/>
      <c r="E150"/>
      <c r="F150"/>
      <c r="G150"/>
      <c r="H150"/>
      <c r="I150"/>
      <c r="J150"/>
      <c r="K150"/>
      <c r="L150"/>
      <c r="M150"/>
      <c r="N150"/>
      <c r="O150"/>
      <c r="P150"/>
      <c r="Q150"/>
      <c r="R150"/>
      <c r="S150"/>
      <c r="T150"/>
      <c r="U150"/>
      <c r="V150"/>
      <c r="W150"/>
      <c r="X150"/>
      <c r="Y150"/>
      <c r="Z150"/>
      <c r="AA150"/>
      <c r="AB150"/>
    </row>
    <row r="151" spans="2:28">
      <c r="B151"/>
      <c r="C151"/>
      <c r="D151"/>
      <c r="E151"/>
      <c r="F151"/>
      <c r="G151"/>
      <c r="H151"/>
      <c r="I151"/>
      <c r="J151"/>
      <c r="K151"/>
      <c r="L151"/>
      <c r="M151"/>
      <c r="N151"/>
      <c r="O151"/>
      <c r="P151"/>
      <c r="Q151"/>
      <c r="R151"/>
      <c r="S151"/>
      <c r="T151"/>
      <c r="U151"/>
      <c r="V151"/>
      <c r="W151"/>
      <c r="X151"/>
      <c r="Y151"/>
      <c r="Z151"/>
      <c r="AA151"/>
      <c r="AB151"/>
    </row>
    <row r="152" spans="2:28">
      <c r="B152"/>
      <c r="C152"/>
      <c r="D152"/>
      <c r="E152"/>
      <c r="F152"/>
      <c r="G152"/>
      <c r="H152"/>
      <c r="I152"/>
      <c r="J152"/>
      <c r="K152"/>
      <c r="L152"/>
      <c r="M152"/>
      <c r="N152"/>
      <c r="O152"/>
      <c r="P152"/>
      <c r="Q152"/>
      <c r="R152"/>
      <c r="S152"/>
      <c r="T152"/>
      <c r="U152"/>
      <c r="V152"/>
      <c r="W152"/>
      <c r="X152"/>
      <c r="Y152"/>
      <c r="Z152"/>
      <c r="AA152"/>
      <c r="AB152"/>
    </row>
    <row r="153" spans="2:28">
      <c r="B153"/>
      <c r="C153"/>
      <c r="D153"/>
      <c r="E153"/>
      <c r="F153"/>
      <c r="G153"/>
      <c r="H153"/>
      <c r="I153"/>
      <c r="J153"/>
      <c r="K153"/>
      <c r="L153"/>
      <c r="M153"/>
      <c r="N153"/>
      <c r="O153"/>
      <c r="P153"/>
      <c r="Q153"/>
      <c r="R153"/>
      <c r="S153"/>
      <c r="T153"/>
      <c r="U153"/>
      <c r="V153"/>
      <c r="W153"/>
      <c r="X153"/>
      <c r="Y153"/>
      <c r="Z153"/>
      <c r="AA153"/>
      <c r="AB153"/>
    </row>
    <row r="154" spans="2:28">
      <c r="B154"/>
      <c r="C154"/>
      <c r="D154"/>
      <c r="E154"/>
      <c r="F154"/>
      <c r="G154"/>
      <c r="H154"/>
      <c r="I154"/>
      <c r="J154"/>
      <c r="K154"/>
      <c r="L154"/>
      <c r="M154"/>
      <c r="N154"/>
      <c r="O154"/>
      <c r="P154"/>
      <c r="Q154"/>
      <c r="R154"/>
      <c r="S154"/>
      <c r="T154"/>
      <c r="U154"/>
      <c r="V154"/>
      <c r="W154"/>
      <c r="X154"/>
      <c r="Y154"/>
      <c r="Z154"/>
      <c r="AA154"/>
      <c r="AB154"/>
    </row>
    <row r="155" spans="2:28">
      <c r="B155"/>
      <c r="C155"/>
      <c r="D155"/>
      <c r="E155"/>
      <c r="F155"/>
      <c r="G155"/>
      <c r="H155"/>
      <c r="I155"/>
      <c r="J155"/>
      <c r="K155"/>
      <c r="L155"/>
      <c r="M155"/>
      <c r="N155"/>
      <c r="O155"/>
      <c r="P155"/>
      <c r="Q155"/>
      <c r="R155"/>
      <c r="S155"/>
      <c r="T155"/>
      <c r="U155"/>
      <c r="V155"/>
      <c r="W155"/>
      <c r="X155"/>
      <c r="Y155"/>
      <c r="Z155"/>
      <c r="AA155"/>
      <c r="AB155"/>
    </row>
    <row r="156" spans="2:28">
      <c r="B156"/>
      <c r="C156"/>
      <c r="D156"/>
      <c r="E156"/>
      <c r="F156"/>
      <c r="G156"/>
      <c r="H156"/>
      <c r="I156"/>
      <c r="J156"/>
      <c r="K156"/>
      <c r="L156"/>
      <c r="M156"/>
      <c r="N156"/>
      <c r="O156"/>
      <c r="P156"/>
      <c r="Q156"/>
      <c r="R156"/>
      <c r="S156"/>
      <c r="T156"/>
      <c r="U156"/>
      <c r="V156"/>
      <c r="W156"/>
      <c r="X156"/>
      <c r="Y156"/>
      <c r="Z156"/>
      <c r="AA156"/>
      <c r="AB156"/>
    </row>
    <row r="157" spans="2:28">
      <c r="B157"/>
      <c r="C157"/>
      <c r="D157"/>
      <c r="E157"/>
      <c r="F157"/>
      <c r="G157"/>
      <c r="H157"/>
      <c r="I157"/>
      <c r="J157"/>
      <c r="K157"/>
      <c r="L157"/>
      <c r="M157"/>
      <c r="N157"/>
      <c r="O157"/>
      <c r="P157"/>
      <c r="Q157"/>
      <c r="R157"/>
      <c r="S157"/>
      <c r="T157"/>
      <c r="U157"/>
      <c r="V157"/>
      <c r="W157"/>
      <c r="X157"/>
      <c r="Y157"/>
      <c r="Z157"/>
      <c r="AA157"/>
      <c r="AB157"/>
    </row>
    <row r="158" spans="2:28">
      <c r="B158"/>
      <c r="C158"/>
      <c r="D158"/>
      <c r="E158"/>
      <c r="F158"/>
      <c r="G158"/>
      <c r="H158"/>
      <c r="I158"/>
      <c r="J158"/>
      <c r="K158"/>
      <c r="L158"/>
      <c r="M158"/>
      <c r="N158"/>
      <c r="O158"/>
      <c r="P158"/>
      <c r="Q158"/>
      <c r="R158"/>
      <c r="S158"/>
      <c r="T158"/>
      <c r="U158"/>
      <c r="V158"/>
      <c r="W158"/>
      <c r="X158"/>
      <c r="Y158"/>
      <c r="Z158"/>
      <c r="AA158"/>
      <c r="AB158"/>
    </row>
    <row r="159" spans="2:28">
      <c r="B159"/>
      <c r="C159"/>
      <c r="D159"/>
      <c r="E159"/>
      <c r="F159"/>
      <c r="G159"/>
      <c r="H159"/>
      <c r="I159"/>
      <c r="J159"/>
      <c r="K159"/>
      <c r="L159"/>
      <c r="M159"/>
      <c r="N159"/>
      <c r="O159"/>
      <c r="P159"/>
      <c r="Q159"/>
      <c r="R159"/>
      <c r="S159"/>
      <c r="T159"/>
      <c r="U159"/>
      <c r="V159"/>
      <c r="W159"/>
      <c r="X159"/>
      <c r="Y159"/>
      <c r="Z159"/>
      <c r="AA159"/>
      <c r="AB159"/>
    </row>
    <row r="160" spans="2:28">
      <c r="B160"/>
      <c r="C160"/>
      <c r="D160"/>
      <c r="E160"/>
      <c r="F160"/>
      <c r="G160"/>
      <c r="H160"/>
      <c r="I160"/>
      <c r="J160"/>
      <c r="K160"/>
      <c r="L160"/>
      <c r="M160"/>
      <c r="N160"/>
      <c r="O160"/>
      <c r="P160"/>
      <c r="Q160"/>
      <c r="R160"/>
      <c r="S160"/>
      <c r="T160"/>
      <c r="U160"/>
      <c r="V160"/>
      <c r="W160"/>
      <c r="X160"/>
      <c r="Y160"/>
      <c r="Z160"/>
      <c r="AA160"/>
      <c r="AB160"/>
    </row>
    <row r="161" spans="2:28">
      <c r="B161"/>
      <c r="C161"/>
      <c r="D161"/>
      <c r="E161"/>
      <c r="F161"/>
      <c r="G161"/>
      <c r="H161"/>
      <c r="I161"/>
      <c r="J161"/>
      <c r="K161"/>
      <c r="L161"/>
      <c r="M161"/>
      <c r="N161"/>
      <c r="O161"/>
      <c r="P161"/>
      <c r="Q161"/>
      <c r="R161"/>
      <c r="S161"/>
      <c r="T161"/>
      <c r="U161"/>
      <c r="V161"/>
      <c r="W161"/>
      <c r="X161"/>
      <c r="Y161"/>
      <c r="Z161"/>
      <c r="AA161"/>
      <c r="AB161"/>
    </row>
    <row r="162" spans="2:28">
      <c r="B162"/>
      <c r="C162"/>
      <c r="D162"/>
      <c r="E162"/>
      <c r="F162"/>
      <c r="G162"/>
      <c r="H162"/>
      <c r="I162"/>
      <c r="J162"/>
      <c r="K162"/>
      <c r="L162"/>
      <c r="M162"/>
      <c r="N162"/>
      <c r="O162"/>
      <c r="P162"/>
      <c r="Q162"/>
      <c r="R162"/>
      <c r="S162"/>
      <c r="T162"/>
      <c r="U162"/>
      <c r="V162"/>
      <c r="W162"/>
      <c r="X162"/>
      <c r="Y162"/>
      <c r="Z162"/>
      <c r="AA162"/>
      <c r="AB162"/>
    </row>
    <row r="163" spans="2:28">
      <c r="B163"/>
      <c r="C163"/>
      <c r="D163"/>
      <c r="E163"/>
      <c r="F163"/>
      <c r="G163"/>
      <c r="H163"/>
      <c r="I163"/>
      <c r="J163"/>
      <c r="K163"/>
      <c r="L163"/>
      <c r="M163"/>
      <c r="N163"/>
      <c r="O163"/>
      <c r="P163"/>
      <c r="Q163"/>
      <c r="R163"/>
      <c r="S163"/>
      <c r="T163"/>
      <c r="U163"/>
      <c r="V163"/>
      <c r="W163"/>
      <c r="X163"/>
      <c r="Y163"/>
      <c r="Z163"/>
      <c r="AA163"/>
      <c r="AB163"/>
    </row>
    <row r="164" spans="2:28">
      <c r="B164"/>
      <c r="C164"/>
      <c r="D164"/>
      <c r="E164"/>
      <c r="F164"/>
      <c r="G164"/>
      <c r="H164"/>
      <c r="I164"/>
      <c r="J164"/>
      <c r="K164"/>
      <c r="L164"/>
      <c r="M164"/>
      <c r="N164"/>
      <c r="O164"/>
      <c r="P164"/>
      <c r="Q164"/>
      <c r="R164"/>
      <c r="S164"/>
      <c r="T164"/>
      <c r="U164"/>
      <c r="V164"/>
      <c r="W164"/>
      <c r="X164"/>
      <c r="Y164"/>
      <c r="Z164"/>
      <c r="AA164"/>
      <c r="AB164"/>
    </row>
    <row r="165" spans="2:28">
      <c r="B165"/>
      <c r="C165"/>
      <c r="D165"/>
      <c r="E165"/>
      <c r="F165"/>
      <c r="G165"/>
      <c r="H165"/>
      <c r="I165"/>
      <c r="J165"/>
      <c r="K165"/>
      <c r="L165"/>
      <c r="M165"/>
      <c r="N165"/>
      <c r="O165"/>
      <c r="P165"/>
      <c r="Q165"/>
      <c r="R165"/>
      <c r="S165"/>
      <c r="T165"/>
      <c r="U165"/>
      <c r="V165"/>
      <c r="W165"/>
      <c r="X165"/>
      <c r="Y165"/>
      <c r="Z165"/>
      <c r="AA165"/>
      <c r="AB165"/>
    </row>
    <row r="166" spans="2:28">
      <c r="B166"/>
      <c r="C166"/>
      <c r="D166"/>
      <c r="E166"/>
      <c r="F166"/>
      <c r="G166"/>
      <c r="H166"/>
      <c r="I166"/>
      <c r="J166"/>
      <c r="K166"/>
      <c r="L166"/>
      <c r="M166"/>
      <c r="N166"/>
      <c r="O166"/>
      <c r="P166"/>
      <c r="Q166"/>
      <c r="R166"/>
      <c r="S166"/>
      <c r="T166"/>
      <c r="U166"/>
      <c r="V166"/>
      <c r="W166"/>
      <c r="X166"/>
      <c r="Y166"/>
      <c r="Z166"/>
      <c r="AA166"/>
      <c r="AB166"/>
    </row>
    <row r="167" spans="2:28">
      <c r="B167"/>
      <c r="C167"/>
      <c r="D167"/>
      <c r="E167"/>
      <c r="F167"/>
      <c r="G167"/>
      <c r="H167"/>
      <c r="I167"/>
      <c r="J167"/>
      <c r="K167"/>
      <c r="L167"/>
      <c r="M167"/>
      <c r="N167"/>
      <c r="O167"/>
      <c r="P167"/>
      <c r="Q167"/>
      <c r="R167"/>
      <c r="S167"/>
      <c r="T167"/>
      <c r="U167"/>
      <c r="V167"/>
      <c r="W167"/>
      <c r="X167"/>
      <c r="Y167"/>
      <c r="Z167"/>
      <c r="AA167"/>
      <c r="AB167"/>
    </row>
    <row r="168" spans="2:28">
      <c r="B168"/>
      <c r="C168"/>
      <c r="D168"/>
      <c r="E168"/>
      <c r="F168"/>
      <c r="G168"/>
      <c r="H168"/>
      <c r="I168"/>
      <c r="J168"/>
      <c r="K168"/>
      <c r="L168"/>
      <c r="M168"/>
      <c r="N168"/>
      <c r="O168"/>
      <c r="P168"/>
      <c r="Q168"/>
      <c r="R168"/>
      <c r="S168"/>
      <c r="T168"/>
      <c r="U168"/>
      <c r="V168"/>
      <c r="W168"/>
      <c r="X168"/>
      <c r="Y168"/>
      <c r="Z168"/>
      <c r="AA168"/>
      <c r="AB168"/>
    </row>
    <row r="169" spans="2:28">
      <c r="B169"/>
      <c r="C169"/>
      <c r="D169"/>
      <c r="E169"/>
      <c r="F169"/>
      <c r="G169"/>
      <c r="H169"/>
      <c r="I169"/>
      <c r="J169"/>
      <c r="K169"/>
      <c r="L169"/>
      <c r="M169"/>
      <c r="N169"/>
      <c r="O169"/>
      <c r="P169"/>
      <c r="Q169"/>
      <c r="R169"/>
      <c r="S169"/>
      <c r="T169"/>
      <c r="U169"/>
      <c r="V169"/>
      <c r="W169"/>
      <c r="X169"/>
      <c r="Y169"/>
      <c r="Z169"/>
      <c r="AA169"/>
      <c r="AB169"/>
    </row>
    <row r="170" spans="2:28">
      <c r="B170"/>
      <c r="C170"/>
      <c r="D170"/>
      <c r="E170"/>
      <c r="F170"/>
      <c r="G170"/>
      <c r="H170"/>
      <c r="I170"/>
      <c r="J170"/>
      <c r="K170"/>
      <c r="L170"/>
      <c r="M170"/>
      <c r="N170"/>
      <c r="O170"/>
      <c r="P170"/>
      <c r="Q170"/>
      <c r="R170"/>
      <c r="S170"/>
      <c r="T170"/>
      <c r="U170"/>
      <c r="V170"/>
      <c r="W170"/>
      <c r="X170"/>
      <c r="Y170"/>
      <c r="Z170"/>
      <c r="AA170"/>
      <c r="AB170"/>
    </row>
    <row r="171" spans="2:28">
      <c r="B171"/>
      <c r="C171"/>
      <c r="D171"/>
      <c r="E171"/>
      <c r="F171"/>
      <c r="G171"/>
      <c r="H171"/>
      <c r="I171"/>
      <c r="J171"/>
      <c r="K171"/>
      <c r="L171"/>
      <c r="M171"/>
      <c r="N171"/>
      <c r="O171"/>
      <c r="P171"/>
      <c r="Q171"/>
      <c r="R171"/>
      <c r="S171"/>
      <c r="T171"/>
      <c r="U171"/>
      <c r="V171"/>
      <c r="W171"/>
      <c r="X171"/>
      <c r="Y171"/>
      <c r="Z171"/>
      <c r="AA171"/>
      <c r="AB171"/>
    </row>
    <row r="172" spans="2:28">
      <c r="B172"/>
      <c r="C172"/>
      <c r="D172"/>
      <c r="E172"/>
      <c r="F172"/>
      <c r="G172"/>
      <c r="H172"/>
      <c r="I172"/>
      <c r="J172"/>
      <c r="K172"/>
      <c r="L172"/>
      <c r="M172"/>
      <c r="N172"/>
      <c r="O172"/>
      <c r="P172"/>
      <c r="Q172"/>
      <c r="R172"/>
      <c r="S172"/>
      <c r="T172"/>
      <c r="U172"/>
      <c r="V172"/>
      <c r="W172"/>
      <c r="X172"/>
      <c r="Y172"/>
      <c r="Z172"/>
      <c r="AA172"/>
      <c r="AB172"/>
    </row>
    <row r="173" spans="2:28">
      <c r="B173"/>
      <c r="C173"/>
      <c r="D173"/>
      <c r="E173"/>
      <c r="F173"/>
      <c r="G173"/>
      <c r="H173"/>
      <c r="I173"/>
      <c r="J173"/>
      <c r="K173"/>
      <c r="L173"/>
      <c r="M173"/>
      <c r="N173"/>
      <c r="O173"/>
      <c r="P173"/>
      <c r="Q173"/>
      <c r="R173"/>
      <c r="S173"/>
      <c r="T173"/>
      <c r="U173"/>
      <c r="V173"/>
      <c r="W173"/>
      <c r="X173"/>
      <c r="Y173"/>
      <c r="Z173"/>
      <c r="AA173"/>
      <c r="AB173"/>
    </row>
    <row r="174" spans="2:28">
      <c r="B174"/>
      <c r="C174"/>
      <c r="D174"/>
      <c r="E174"/>
      <c r="F174"/>
      <c r="G174"/>
      <c r="H174"/>
      <c r="I174"/>
      <c r="J174"/>
      <c r="K174"/>
      <c r="L174"/>
      <c r="M174"/>
      <c r="N174"/>
      <c r="O174"/>
      <c r="P174"/>
      <c r="Q174"/>
      <c r="R174"/>
      <c r="S174"/>
      <c r="T174"/>
      <c r="U174"/>
      <c r="V174"/>
      <c r="W174"/>
      <c r="X174"/>
      <c r="Y174"/>
      <c r="Z174"/>
      <c r="AA174"/>
      <c r="AB174"/>
    </row>
    <row r="175" spans="2:28">
      <c r="B175"/>
      <c r="C175"/>
      <c r="D175"/>
      <c r="E175"/>
      <c r="F175"/>
      <c r="G175"/>
      <c r="H175"/>
      <c r="I175"/>
      <c r="J175"/>
      <c r="K175"/>
      <c r="L175"/>
      <c r="M175"/>
      <c r="N175"/>
      <c r="O175"/>
      <c r="P175"/>
      <c r="Q175"/>
      <c r="R175"/>
      <c r="S175"/>
      <c r="T175"/>
      <c r="U175"/>
      <c r="V175"/>
      <c r="W175"/>
      <c r="X175"/>
      <c r="Y175"/>
      <c r="Z175"/>
      <c r="AA175"/>
      <c r="AB175"/>
    </row>
    <row r="176" spans="2:28">
      <c r="B176"/>
      <c r="C176"/>
      <c r="D176"/>
      <c r="E176"/>
      <c r="F176"/>
      <c r="G176"/>
      <c r="H176"/>
      <c r="I176"/>
      <c r="J176"/>
      <c r="K176"/>
      <c r="L176"/>
      <c r="M176"/>
      <c r="N176"/>
      <c r="O176"/>
      <c r="P176"/>
      <c r="Q176"/>
      <c r="R176"/>
      <c r="S176"/>
      <c r="T176"/>
      <c r="U176"/>
      <c r="V176"/>
      <c r="W176"/>
      <c r="X176"/>
      <c r="Y176"/>
      <c r="Z176"/>
      <c r="AA176"/>
      <c r="AB176"/>
    </row>
    <row r="177" spans="2:28">
      <c r="B177"/>
      <c r="C177"/>
      <c r="D177"/>
      <c r="E177"/>
      <c r="F177"/>
      <c r="G177"/>
      <c r="H177"/>
      <c r="I177"/>
      <c r="J177"/>
      <c r="K177"/>
      <c r="L177"/>
      <c r="M177"/>
      <c r="N177"/>
      <c r="O177"/>
      <c r="P177"/>
      <c r="Q177"/>
      <c r="R177"/>
      <c r="S177"/>
      <c r="T177"/>
      <c r="U177"/>
      <c r="V177"/>
      <c r="W177"/>
      <c r="X177"/>
      <c r="Y177"/>
      <c r="Z177"/>
      <c r="AA177"/>
      <c r="AB177"/>
    </row>
  </sheetData>
  <pageMargins left="0.75" right="0.75" top="1" bottom="1" header="0.4921259845" footer="0.4921259845"/>
  <pageSetup paperSize="9" orientation="portrait" horizontalDpi="4294967292" verticalDpi="4294967292"/>
  <drawing r:id="rId1"/>
  <legacyDrawing r:id="rId2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B177"/>
  <sheetViews>
    <sheetView topLeftCell="A81" workbookViewId="0">
      <selection activeCell="D143" sqref="D143"/>
    </sheetView>
  </sheetViews>
  <sheetFormatPr baseColWidth="10" defaultColWidth="11.5" defaultRowHeight="12" x14ac:dyDescent="0"/>
  <cols>
    <col min="1" max="1" width="11.5" style="6" customWidth="1"/>
    <col min="2" max="3" width="11.5" style="7" customWidth="1"/>
    <col min="4" max="4" width="12.33203125" style="7" customWidth="1"/>
    <col min="5" max="16" width="11.5" style="7" customWidth="1"/>
    <col min="17" max="17" width="12.1640625" style="7" customWidth="1"/>
    <col min="18" max="18" width="11.5" style="7"/>
    <col min="19" max="19" width="13.6640625" style="7" bestFit="1" customWidth="1"/>
    <col min="20" max="16384" width="11.5" style="7"/>
  </cols>
  <sheetData>
    <row r="1" spans="1:21">
      <c r="C1" s="7" t="s">
        <v>28</v>
      </c>
      <c r="K1" s="7" t="s">
        <v>26</v>
      </c>
      <c r="R1" s="7" t="s">
        <v>27</v>
      </c>
    </row>
    <row r="2" spans="1:21">
      <c r="B2" s="7" t="s">
        <v>0</v>
      </c>
      <c r="C2" s="8" t="s">
        <v>19</v>
      </c>
      <c r="D2" s="8" t="s">
        <v>19</v>
      </c>
      <c r="E2" s="8" t="s">
        <v>20</v>
      </c>
      <c r="F2" s="8" t="s">
        <v>20</v>
      </c>
      <c r="G2" s="1"/>
      <c r="H2" s="1"/>
      <c r="J2" s="7" t="s">
        <v>0</v>
      </c>
      <c r="K2" s="8" t="s">
        <v>1</v>
      </c>
      <c r="L2" s="8" t="s">
        <v>1</v>
      </c>
      <c r="M2" s="8" t="s">
        <v>21</v>
      </c>
      <c r="N2" s="8" t="s">
        <v>21</v>
      </c>
      <c r="O2" s="2"/>
      <c r="P2" s="2"/>
      <c r="Q2" s="7" t="s">
        <v>0</v>
      </c>
      <c r="R2" s="8" t="s">
        <v>2</v>
      </c>
      <c r="S2" s="8" t="s">
        <v>2</v>
      </c>
      <c r="T2" s="8" t="s">
        <v>22</v>
      </c>
      <c r="U2" s="8" t="s">
        <v>22</v>
      </c>
    </row>
    <row r="3" spans="1:21">
      <c r="B3" s="7" t="s">
        <v>5</v>
      </c>
      <c r="C3" s="8" t="s">
        <v>3</v>
      </c>
      <c r="D3" s="8" t="s">
        <v>4</v>
      </c>
      <c r="E3" s="8" t="s">
        <v>3</v>
      </c>
      <c r="F3" s="8" t="s">
        <v>4</v>
      </c>
      <c r="G3" s="9"/>
      <c r="H3" s="9"/>
      <c r="J3" s="7" t="s">
        <v>5</v>
      </c>
      <c r="K3" s="8" t="s">
        <v>3</v>
      </c>
      <c r="L3" s="8" t="s">
        <v>4</v>
      </c>
      <c r="M3" s="8" t="s">
        <v>3</v>
      </c>
      <c r="N3" s="8" t="s">
        <v>4</v>
      </c>
      <c r="O3" s="10"/>
      <c r="P3" s="10"/>
      <c r="Q3" s="7" t="s">
        <v>5</v>
      </c>
      <c r="R3" s="8" t="s">
        <v>3</v>
      </c>
      <c r="S3" s="8" t="s">
        <v>4</v>
      </c>
      <c r="T3" s="8" t="s">
        <v>3</v>
      </c>
      <c r="U3" s="8" t="s">
        <v>4</v>
      </c>
    </row>
    <row r="4" spans="1:21" ht="15">
      <c r="A4" s="6" t="s">
        <v>29</v>
      </c>
      <c r="B4">
        <v>-24</v>
      </c>
      <c r="C4">
        <v>92.405199999999994</v>
      </c>
      <c r="D4">
        <v>1.9968199999999998E-2</v>
      </c>
      <c r="E4" s="20">
        <v>92.3887</v>
      </c>
      <c r="F4" s="20">
        <v>8.9439900000000006E-3</v>
      </c>
      <c r="G4" s="11"/>
      <c r="H4" s="11"/>
      <c r="I4" s="7" t="s">
        <v>30</v>
      </c>
      <c r="J4" s="19">
        <f>B4</f>
        <v>-24</v>
      </c>
      <c r="K4" s="30">
        <v>92.381900000000002</v>
      </c>
      <c r="L4">
        <v>1.24152E-2</v>
      </c>
      <c r="M4" s="20">
        <f>E4</f>
        <v>92.3887</v>
      </c>
      <c r="N4" s="20">
        <f>F4</f>
        <v>8.9439900000000006E-3</v>
      </c>
      <c r="P4" s="7" t="s">
        <v>30</v>
      </c>
      <c r="Q4" s="19">
        <f>B4</f>
        <v>-24</v>
      </c>
      <c r="R4">
        <v>92.387699999999995</v>
      </c>
      <c r="S4">
        <v>8.9818099999999998E-3</v>
      </c>
      <c r="T4" s="20">
        <f>E4</f>
        <v>92.3887</v>
      </c>
      <c r="U4" s="20">
        <f>F4</f>
        <v>8.9439900000000006E-3</v>
      </c>
    </row>
    <row r="5" spans="1:21" ht="15">
      <c r="B5">
        <v>-16</v>
      </c>
      <c r="C5">
        <v>92.403499999999994</v>
      </c>
      <c r="D5">
        <v>2.2933200000000001E-2</v>
      </c>
      <c r="E5" s="20">
        <v>92.3887</v>
      </c>
      <c r="F5" s="20">
        <v>8.7405199999999999E-3</v>
      </c>
      <c r="G5" s="3"/>
      <c r="H5" s="3"/>
      <c r="I5" s="3"/>
      <c r="J5" s="19">
        <f t="shared" ref="J5:J16" si="0">B5</f>
        <v>-16</v>
      </c>
      <c r="K5" s="30">
        <v>92.377099999999999</v>
      </c>
      <c r="L5">
        <v>1.12832E-2</v>
      </c>
      <c r="M5" s="20">
        <f t="shared" ref="M5:M16" si="1">E5</f>
        <v>92.3887</v>
      </c>
      <c r="N5" s="20">
        <f t="shared" ref="N5:N16" si="2">F5</f>
        <v>8.7405199999999999E-3</v>
      </c>
      <c r="O5" s="3"/>
      <c r="P5" s="3"/>
      <c r="Q5" s="19">
        <f t="shared" ref="Q5:Q16" si="3">B5</f>
        <v>-16</v>
      </c>
      <c r="R5">
        <v>92.385999999999996</v>
      </c>
      <c r="S5">
        <v>9.2759399999999999E-3</v>
      </c>
      <c r="T5" s="20">
        <f t="shared" ref="T5:T16" si="4">E5</f>
        <v>92.3887</v>
      </c>
      <c r="U5" s="20">
        <f t="shared" ref="U5:U16" si="5">F5</f>
        <v>8.7405199999999999E-3</v>
      </c>
    </row>
    <row r="6" spans="1:21" ht="15">
      <c r="B6">
        <v>-12</v>
      </c>
      <c r="C6">
        <v>92.402900000000002</v>
      </c>
      <c r="D6">
        <v>2.2924300000000002E-2</v>
      </c>
      <c r="E6" s="20">
        <v>92.3887</v>
      </c>
      <c r="F6" s="20">
        <v>8.6260499999999997E-3</v>
      </c>
      <c r="G6"/>
      <c r="I6"/>
      <c r="J6" s="19">
        <f t="shared" si="0"/>
        <v>-12</v>
      </c>
      <c r="K6" s="30">
        <v>92.387200000000007</v>
      </c>
      <c r="L6">
        <v>1.1427E-2</v>
      </c>
      <c r="M6" s="20">
        <f t="shared" si="1"/>
        <v>92.3887</v>
      </c>
      <c r="N6" s="20">
        <f t="shared" si="2"/>
        <v>8.6260499999999997E-3</v>
      </c>
      <c r="O6" s="3"/>
      <c r="P6"/>
      <c r="Q6" s="19">
        <f t="shared" si="3"/>
        <v>-12</v>
      </c>
      <c r="R6">
        <v>92.382000000000005</v>
      </c>
      <c r="S6">
        <v>9.1860899999999992E-3</v>
      </c>
      <c r="T6" s="20">
        <f t="shared" si="4"/>
        <v>92.3887</v>
      </c>
      <c r="U6" s="20">
        <f t="shared" si="5"/>
        <v>8.6260499999999997E-3</v>
      </c>
    </row>
    <row r="7" spans="1:21" ht="15">
      <c r="B7">
        <v>-9</v>
      </c>
      <c r="C7">
        <v>92.376900000000006</v>
      </c>
      <c r="D7">
        <v>2.4018600000000001E-2</v>
      </c>
      <c r="E7" s="20">
        <v>92.3887</v>
      </c>
      <c r="F7" s="20">
        <v>7.9880999999999997E-3</v>
      </c>
      <c r="G7"/>
      <c r="I7"/>
      <c r="J7" s="19">
        <f t="shared" si="0"/>
        <v>-9</v>
      </c>
      <c r="K7" s="30">
        <v>92.403800000000004</v>
      </c>
      <c r="L7">
        <v>1.18257E-2</v>
      </c>
      <c r="M7" s="20">
        <f t="shared" si="1"/>
        <v>92.3887</v>
      </c>
      <c r="N7" s="20">
        <f t="shared" si="2"/>
        <v>7.9880999999999997E-3</v>
      </c>
      <c r="O7" s="11"/>
      <c r="P7"/>
      <c r="Q7" s="19">
        <f t="shared" si="3"/>
        <v>-9</v>
      </c>
      <c r="R7">
        <v>92.379300000000001</v>
      </c>
      <c r="S7">
        <v>9.7331499999999994E-3</v>
      </c>
      <c r="T7" s="20">
        <f t="shared" si="4"/>
        <v>92.3887</v>
      </c>
      <c r="U7" s="20">
        <f t="shared" si="5"/>
        <v>7.9880999999999997E-3</v>
      </c>
    </row>
    <row r="8" spans="1:21" ht="15">
      <c r="B8">
        <v>-6</v>
      </c>
      <c r="C8">
        <v>92.252700000000004</v>
      </c>
      <c r="D8">
        <v>2.3085000000000001E-2</v>
      </c>
      <c r="E8" s="20">
        <v>92.3887</v>
      </c>
      <c r="F8" s="20">
        <v>9.1034299999999992E-3</v>
      </c>
      <c r="G8"/>
      <c r="I8"/>
      <c r="J8" s="19">
        <f t="shared" si="0"/>
        <v>-6</v>
      </c>
      <c r="K8" s="30">
        <v>92.494299999999996</v>
      </c>
      <c r="L8">
        <v>1.1844800000000001E-2</v>
      </c>
      <c r="M8" s="20">
        <f t="shared" si="1"/>
        <v>92.3887</v>
      </c>
      <c r="N8" s="20">
        <f t="shared" si="2"/>
        <v>9.1034299999999992E-3</v>
      </c>
      <c r="P8"/>
      <c r="Q8" s="19">
        <f t="shared" si="3"/>
        <v>-6</v>
      </c>
      <c r="R8">
        <v>92.408100000000005</v>
      </c>
      <c r="S8">
        <v>9.1102600000000002E-3</v>
      </c>
      <c r="T8" s="20">
        <f t="shared" si="4"/>
        <v>92.3887</v>
      </c>
      <c r="U8" s="20">
        <f t="shared" si="5"/>
        <v>9.1034299999999992E-3</v>
      </c>
    </row>
    <row r="9" spans="1:21" ht="15">
      <c r="B9">
        <v>-3</v>
      </c>
      <c r="C9">
        <v>92.047700000000006</v>
      </c>
      <c r="D9">
        <v>2.3964800000000001E-2</v>
      </c>
      <c r="E9" s="20">
        <v>92.3887</v>
      </c>
      <c r="F9" s="20">
        <v>8.7102900000000007E-3</v>
      </c>
      <c r="G9"/>
      <c r="H9"/>
      <c r="I9"/>
      <c r="J9" s="19">
        <f t="shared" si="0"/>
        <v>-3</v>
      </c>
      <c r="K9" s="30">
        <v>92.637600000000006</v>
      </c>
      <c r="L9">
        <v>1.1698500000000001E-2</v>
      </c>
      <c r="M9" s="20">
        <f t="shared" si="1"/>
        <v>92.3887</v>
      </c>
      <c r="N9" s="20">
        <f t="shared" si="2"/>
        <v>8.7102900000000007E-3</v>
      </c>
      <c r="O9"/>
      <c r="P9"/>
      <c r="Q9" s="19">
        <f t="shared" si="3"/>
        <v>-3</v>
      </c>
      <c r="R9">
        <v>92.450599999999994</v>
      </c>
      <c r="S9">
        <v>9.0714300000000001E-3</v>
      </c>
      <c r="T9" s="20">
        <f t="shared" si="4"/>
        <v>92.3887</v>
      </c>
      <c r="U9" s="20">
        <f t="shared" si="5"/>
        <v>8.7102900000000007E-3</v>
      </c>
    </row>
    <row r="10" spans="1:21" ht="15">
      <c r="B10">
        <v>0</v>
      </c>
      <c r="C10">
        <v>92.005300000000005</v>
      </c>
      <c r="D10">
        <v>2.5052899999999999E-2</v>
      </c>
      <c r="E10" s="20">
        <v>92.3887</v>
      </c>
      <c r="F10" s="20">
        <v>8.3940500000000001E-3</v>
      </c>
      <c r="G10"/>
      <c r="H10"/>
      <c r="I10"/>
      <c r="J10" s="19">
        <f t="shared" si="0"/>
        <v>0</v>
      </c>
      <c r="K10" s="30">
        <v>92.667000000000002</v>
      </c>
      <c r="L10">
        <v>1.18295E-2</v>
      </c>
      <c r="M10" s="20">
        <f t="shared" si="1"/>
        <v>92.3887</v>
      </c>
      <c r="N10" s="20">
        <f t="shared" si="2"/>
        <v>8.3940500000000001E-3</v>
      </c>
      <c r="O10"/>
      <c r="P10"/>
      <c r="Q10" s="19">
        <f t="shared" si="3"/>
        <v>0</v>
      </c>
      <c r="R10">
        <v>92.4148</v>
      </c>
      <c r="S10">
        <v>9.0684100000000007E-3</v>
      </c>
      <c r="T10" s="20">
        <f t="shared" si="4"/>
        <v>92.3887</v>
      </c>
      <c r="U10" s="20">
        <f t="shared" si="5"/>
        <v>8.3940500000000001E-3</v>
      </c>
    </row>
    <row r="11" spans="1:21" ht="15">
      <c r="B11">
        <v>3</v>
      </c>
      <c r="C11">
        <v>92.113399999999999</v>
      </c>
      <c r="D11">
        <v>2.358E-2</v>
      </c>
      <c r="E11" s="20">
        <v>92.3887</v>
      </c>
      <c r="F11" s="20">
        <v>8.2755999999999993E-3</v>
      </c>
      <c r="G11"/>
      <c r="H11"/>
      <c r="I11"/>
      <c r="J11" s="19">
        <f t="shared" si="0"/>
        <v>3</v>
      </c>
      <c r="K11" s="30">
        <v>92.596999999999994</v>
      </c>
      <c r="L11">
        <v>1.2139499999999999E-2</v>
      </c>
      <c r="M11" s="20">
        <f t="shared" si="1"/>
        <v>92.3887</v>
      </c>
      <c r="N11" s="20">
        <f t="shared" si="2"/>
        <v>8.2755999999999993E-3</v>
      </c>
      <c r="O11"/>
      <c r="P11"/>
      <c r="Q11" s="19">
        <f t="shared" si="3"/>
        <v>3</v>
      </c>
      <c r="R11">
        <v>92.446100000000001</v>
      </c>
      <c r="S11">
        <v>9.3529200000000007E-3</v>
      </c>
      <c r="T11" s="20">
        <f t="shared" si="4"/>
        <v>92.3887</v>
      </c>
      <c r="U11" s="20">
        <f t="shared" si="5"/>
        <v>8.2755999999999993E-3</v>
      </c>
    </row>
    <row r="12" spans="1:21" ht="15">
      <c r="B12">
        <v>6</v>
      </c>
      <c r="C12">
        <v>92.317300000000003</v>
      </c>
      <c r="D12">
        <v>2.2983699999999999E-2</v>
      </c>
      <c r="E12" s="20">
        <v>92.3887</v>
      </c>
      <c r="F12" s="20">
        <v>8.4928199999999999E-3</v>
      </c>
      <c r="G12"/>
      <c r="H12"/>
      <c r="I12"/>
      <c r="J12" s="19">
        <f t="shared" si="0"/>
        <v>6</v>
      </c>
      <c r="K12" s="30">
        <v>92.4602</v>
      </c>
      <c r="L12">
        <v>1.04425E-2</v>
      </c>
      <c r="M12" s="20">
        <f t="shared" si="1"/>
        <v>92.3887</v>
      </c>
      <c r="N12" s="20">
        <f t="shared" si="2"/>
        <v>8.4928199999999999E-3</v>
      </c>
      <c r="O12"/>
      <c r="P12"/>
      <c r="Q12" s="19">
        <f t="shared" si="3"/>
        <v>6</v>
      </c>
      <c r="R12">
        <v>92.392499999999998</v>
      </c>
      <c r="S12">
        <v>9.4000799999999999E-3</v>
      </c>
      <c r="T12" s="20">
        <f t="shared" si="4"/>
        <v>92.3887</v>
      </c>
      <c r="U12" s="20">
        <f t="shared" si="5"/>
        <v>8.4928199999999999E-3</v>
      </c>
    </row>
    <row r="13" spans="1:21" ht="15">
      <c r="B13">
        <v>9</v>
      </c>
      <c r="C13">
        <v>92.392600000000002</v>
      </c>
      <c r="D13">
        <v>2.1248800000000002E-2</v>
      </c>
      <c r="E13" s="20">
        <v>92.3887</v>
      </c>
      <c r="F13" s="20">
        <v>9.5551400000000002E-3</v>
      </c>
      <c r="G13"/>
      <c r="H13"/>
      <c r="I13"/>
      <c r="J13" s="19">
        <f t="shared" si="0"/>
        <v>9</v>
      </c>
      <c r="K13" s="30">
        <v>92.3977</v>
      </c>
      <c r="L13">
        <v>1.1669000000000001E-2</v>
      </c>
      <c r="M13" s="20">
        <f t="shared" si="1"/>
        <v>92.3887</v>
      </c>
      <c r="N13" s="20">
        <f t="shared" si="2"/>
        <v>9.5551400000000002E-3</v>
      </c>
      <c r="O13"/>
      <c r="P13"/>
      <c r="Q13" s="19">
        <f t="shared" si="3"/>
        <v>9</v>
      </c>
      <c r="R13">
        <v>92.376800000000003</v>
      </c>
      <c r="S13">
        <v>9.5459399999999993E-3</v>
      </c>
      <c r="T13" s="20">
        <f t="shared" si="4"/>
        <v>92.3887</v>
      </c>
      <c r="U13" s="20">
        <f t="shared" si="5"/>
        <v>9.5551400000000002E-3</v>
      </c>
    </row>
    <row r="14" spans="1:21" ht="15">
      <c r="B14">
        <v>12</v>
      </c>
      <c r="C14">
        <v>92.405100000000004</v>
      </c>
      <c r="D14">
        <v>2.2013100000000001E-2</v>
      </c>
      <c r="E14" s="20">
        <v>92.3887</v>
      </c>
      <c r="F14" s="20">
        <v>8.7140599999999992E-3</v>
      </c>
      <c r="H14"/>
      <c r="I14"/>
      <c r="J14" s="19">
        <f t="shared" si="0"/>
        <v>12</v>
      </c>
      <c r="K14" s="30">
        <v>92.384</v>
      </c>
      <c r="L14">
        <v>1.18385E-2</v>
      </c>
      <c r="M14" s="20">
        <f t="shared" si="1"/>
        <v>92.3887</v>
      </c>
      <c r="N14" s="20">
        <f t="shared" si="2"/>
        <v>8.7140599999999992E-3</v>
      </c>
      <c r="O14"/>
      <c r="P14"/>
      <c r="Q14" s="19">
        <f t="shared" si="3"/>
        <v>12</v>
      </c>
      <c r="R14">
        <v>92.379499999999993</v>
      </c>
      <c r="S14">
        <v>9.4008600000000005E-3</v>
      </c>
      <c r="T14" s="20">
        <f t="shared" si="4"/>
        <v>92.3887</v>
      </c>
      <c r="U14" s="20">
        <f t="shared" si="5"/>
        <v>8.7140599999999992E-3</v>
      </c>
    </row>
    <row r="15" spans="1:21" ht="15">
      <c r="B15">
        <v>16</v>
      </c>
      <c r="C15">
        <v>92.405299999999997</v>
      </c>
      <c r="D15">
        <v>2.30035E-2</v>
      </c>
      <c r="E15" s="20">
        <v>92.3887</v>
      </c>
      <c r="F15" s="20">
        <v>9.0482300000000009E-3</v>
      </c>
      <c r="H15"/>
      <c r="I15"/>
      <c r="J15" s="19">
        <f t="shared" si="0"/>
        <v>16</v>
      </c>
      <c r="K15" s="30">
        <v>92.3767</v>
      </c>
      <c r="L15">
        <v>1.1475000000000001E-2</v>
      </c>
      <c r="M15" s="20">
        <f t="shared" si="1"/>
        <v>92.3887</v>
      </c>
      <c r="N15" s="20">
        <f t="shared" si="2"/>
        <v>9.0482300000000009E-3</v>
      </c>
      <c r="O15"/>
      <c r="P15"/>
      <c r="Q15" s="19">
        <f t="shared" si="3"/>
        <v>16</v>
      </c>
      <c r="R15">
        <v>92.385400000000004</v>
      </c>
      <c r="S15">
        <v>9.33171E-3</v>
      </c>
      <c r="T15" s="20">
        <f t="shared" si="4"/>
        <v>92.3887</v>
      </c>
      <c r="U15" s="20">
        <f t="shared" si="5"/>
        <v>9.0482300000000009E-3</v>
      </c>
    </row>
    <row r="16" spans="1:21" ht="15">
      <c r="B16">
        <v>24</v>
      </c>
      <c r="C16">
        <v>92.407600000000002</v>
      </c>
      <c r="D16">
        <v>2.1553300000000001E-2</v>
      </c>
      <c r="E16" s="20">
        <v>92.3887</v>
      </c>
      <c r="F16" s="20">
        <v>8.7994400000000004E-3</v>
      </c>
      <c r="H16"/>
      <c r="I16"/>
      <c r="J16" s="19">
        <f t="shared" si="0"/>
        <v>24</v>
      </c>
      <c r="K16" s="30">
        <v>92.374700000000004</v>
      </c>
      <c r="L16">
        <v>1.1847399999999999E-2</v>
      </c>
      <c r="M16" s="20">
        <f t="shared" si="1"/>
        <v>92.3887</v>
      </c>
      <c r="N16" s="20">
        <f t="shared" si="2"/>
        <v>8.7994400000000004E-3</v>
      </c>
      <c r="O16"/>
      <c r="P16"/>
      <c r="Q16" s="19">
        <f t="shared" si="3"/>
        <v>24</v>
      </c>
      <c r="R16">
        <v>92.385599999999997</v>
      </c>
      <c r="S16">
        <v>9.1054599999999992E-3</v>
      </c>
      <c r="T16" s="20">
        <f t="shared" si="4"/>
        <v>92.3887</v>
      </c>
      <c r="U16" s="20">
        <f t="shared" si="5"/>
        <v>8.7994400000000004E-3</v>
      </c>
    </row>
    <row r="17" spans="2:26">
      <c r="B17"/>
      <c r="C17"/>
      <c r="D17"/>
      <c r="E17"/>
      <c r="F17"/>
      <c r="H17"/>
      <c r="I17"/>
      <c r="J17"/>
      <c r="K17"/>
      <c r="L17"/>
      <c r="M17"/>
      <c r="N17"/>
      <c r="O17"/>
      <c r="P17"/>
      <c r="Q17"/>
      <c r="R17"/>
      <c r="S17"/>
      <c r="T17"/>
      <c r="U17"/>
    </row>
    <row r="18" spans="2:26">
      <c r="B18"/>
      <c r="C18"/>
      <c r="D18"/>
      <c r="E18"/>
      <c r="F18"/>
      <c r="H18"/>
      <c r="I18"/>
      <c r="J18"/>
      <c r="K18"/>
      <c r="L18"/>
      <c r="M18"/>
      <c r="N18"/>
      <c r="O18"/>
      <c r="P18"/>
      <c r="Q18"/>
      <c r="R18"/>
      <c r="S18"/>
      <c r="T18"/>
      <c r="U18"/>
    </row>
    <row r="19" spans="2:26">
      <c r="B19"/>
      <c r="C19"/>
      <c r="D19"/>
      <c r="E19"/>
      <c r="F19"/>
      <c r="H19"/>
      <c r="I19"/>
      <c r="J19"/>
      <c r="K19"/>
      <c r="L19"/>
      <c r="M19"/>
      <c r="N19"/>
      <c r="O19"/>
      <c r="P19"/>
      <c r="Q19"/>
      <c r="R19"/>
      <c r="S19"/>
      <c r="T19"/>
      <c r="U19"/>
    </row>
    <row r="20" spans="2:26">
      <c r="B20"/>
      <c r="C20"/>
      <c r="D20"/>
      <c r="E20"/>
      <c r="F20"/>
      <c r="H20"/>
      <c r="I20"/>
      <c r="J20"/>
      <c r="K20"/>
      <c r="L20"/>
      <c r="M20"/>
      <c r="N20"/>
      <c r="T20"/>
      <c r="U20"/>
    </row>
    <row r="21" spans="2:26">
      <c r="B21"/>
      <c r="C21"/>
      <c r="D21"/>
      <c r="E21"/>
      <c r="F21"/>
      <c r="H21"/>
      <c r="I21"/>
      <c r="J21"/>
      <c r="K21"/>
      <c r="L21"/>
      <c r="M21"/>
      <c r="N21"/>
      <c r="T21"/>
      <c r="U21"/>
    </row>
    <row r="22" spans="2:26">
      <c r="B22"/>
      <c r="C22"/>
      <c r="D22"/>
      <c r="E22"/>
      <c r="F22"/>
      <c r="H22"/>
      <c r="I22"/>
      <c r="J22"/>
      <c r="K22"/>
      <c r="L22"/>
      <c r="M22"/>
      <c r="N22"/>
      <c r="T22"/>
      <c r="U22"/>
    </row>
    <row r="23" spans="2:26">
      <c r="D23"/>
      <c r="E23"/>
      <c r="F23" s="12"/>
      <c r="H23"/>
      <c r="I23"/>
      <c r="J23"/>
      <c r="K23"/>
      <c r="L23"/>
      <c r="M23" s="13"/>
      <c r="N23" s="12"/>
      <c r="T23" s="13"/>
      <c r="U23" s="12"/>
    </row>
    <row r="24" spans="2:26">
      <c r="D24"/>
      <c r="E24"/>
      <c r="H24"/>
      <c r="I24"/>
      <c r="J24"/>
      <c r="K24"/>
      <c r="L24"/>
    </row>
    <row r="25" spans="2:26"/>
    <row r="27" spans="2:26" ht="23">
      <c r="F27" s="4" t="s">
        <v>6</v>
      </c>
      <c r="N27" s="4" t="s">
        <v>7</v>
      </c>
      <c r="O27" s="4"/>
      <c r="P27" s="4"/>
      <c r="R27" s="21" t="s">
        <v>8</v>
      </c>
      <c r="W27" s="4" t="s">
        <v>9</v>
      </c>
    </row>
    <row r="29" spans="2:26">
      <c r="C29" s="7" t="s">
        <v>28</v>
      </c>
      <c r="D29" s="7" t="s">
        <v>28</v>
      </c>
      <c r="F29" s="22" t="s">
        <v>31</v>
      </c>
      <c r="G29" s="22" t="s">
        <v>31</v>
      </c>
      <c r="H29" s="10"/>
      <c r="I29" s="22" t="s">
        <v>10</v>
      </c>
      <c r="J29" s="22" t="s">
        <v>10</v>
      </c>
      <c r="K29" s="5"/>
      <c r="M29" s="7" t="s">
        <v>28</v>
      </c>
      <c r="N29" s="22" t="s">
        <v>31</v>
      </c>
      <c r="O29" s="22" t="s">
        <v>10</v>
      </c>
      <c r="Q29" s="7" t="s">
        <v>28</v>
      </c>
      <c r="R29" s="22" t="s">
        <v>31</v>
      </c>
      <c r="S29" s="22" t="s">
        <v>10</v>
      </c>
      <c r="U29" s="7" t="s">
        <v>28</v>
      </c>
      <c r="V29" s="22" t="s">
        <v>31</v>
      </c>
      <c r="W29" s="22" t="s">
        <v>10</v>
      </c>
      <c r="X29" s="7" t="s">
        <v>28</v>
      </c>
      <c r="Y29" s="22" t="s">
        <v>31</v>
      </c>
      <c r="Z29" s="22" t="s">
        <v>10</v>
      </c>
    </row>
    <row r="30" spans="2:26">
      <c r="C30" s="14" t="s">
        <v>6</v>
      </c>
      <c r="D30" s="14" t="s">
        <v>11</v>
      </c>
      <c r="F30" s="14" t="s">
        <v>6</v>
      </c>
      <c r="G30" s="14" t="s">
        <v>11</v>
      </c>
      <c r="H30" s="10"/>
      <c r="I30" s="14" t="s">
        <v>6</v>
      </c>
      <c r="J30" s="14" t="s">
        <v>11</v>
      </c>
      <c r="M30" s="15" t="s">
        <v>7</v>
      </c>
      <c r="N30" s="15" t="s">
        <v>7</v>
      </c>
      <c r="O30" s="15" t="s">
        <v>7</v>
      </c>
      <c r="Q30" s="15" t="s">
        <v>12</v>
      </c>
      <c r="R30" s="15" t="s">
        <v>12</v>
      </c>
      <c r="S30" s="15" t="s">
        <v>12</v>
      </c>
      <c r="U30" s="7" t="s">
        <v>13</v>
      </c>
      <c r="V30" s="7" t="s">
        <v>14</v>
      </c>
      <c r="W30" s="7" t="s">
        <v>15</v>
      </c>
      <c r="X30" s="7" t="s">
        <v>16</v>
      </c>
      <c r="Y30" s="7" t="s">
        <v>17</v>
      </c>
      <c r="Z30" s="7" t="s">
        <v>18</v>
      </c>
    </row>
    <row r="32" spans="2:26"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T32" s="16"/>
      <c r="U32" s="17"/>
      <c r="V32" s="16"/>
      <c r="W32" s="17"/>
      <c r="X32" s="16"/>
      <c r="Y32" s="17"/>
    </row>
    <row r="33" spans="2:26"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T33" s="16"/>
      <c r="U33" s="17"/>
      <c r="V33" s="16"/>
      <c r="W33" s="17"/>
      <c r="X33" s="16"/>
      <c r="Y33" s="17"/>
    </row>
    <row r="34" spans="2:26">
      <c r="C34" s="14" t="s">
        <v>23</v>
      </c>
      <c r="D34" s="6"/>
      <c r="E34" s="6"/>
      <c r="F34" s="14" t="s">
        <v>24</v>
      </c>
      <c r="G34" s="6"/>
      <c r="H34" s="6"/>
      <c r="I34" s="14" t="s">
        <v>25</v>
      </c>
      <c r="J34" s="6"/>
      <c r="K34" s="6"/>
      <c r="M34" s="14" t="s">
        <v>23</v>
      </c>
      <c r="N34" s="14" t="s">
        <v>24</v>
      </c>
      <c r="O34" s="14" t="s">
        <v>25</v>
      </c>
      <c r="P34" s="6"/>
      <c r="Q34" s="6"/>
      <c r="R34" s="6"/>
    </row>
    <row r="35" spans="2:26">
      <c r="C35" s="6"/>
      <c r="D35" s="6"/>
      <c r="F35" s="6"/>
      <c r="G35" s="6"/>
      <c r="H35" s="6"/>
      <c r="I35" s="6"/>
      <c r="J35" s="6"/>
      <c r="K35" s="6"/>
      <c r="M35" s="6"/>
      <c r="N35" s="18"/>
      <c r="O35" s="6"/>
      <c r="P35" s="6"/>
      <c r="Q35" s="6"/>
      <c r="R35" s="18"/>
      <c r="S35" s="6"/>
    </row>
    <row r="36" spans="2:26">
      <c r="B36">
        <f>B4</f>
        <v>-24</v>
      </c>
      <c r="C36" s="6">
        <f>1000000*(SIN(E4*PI()/360)/SIN(C4*PI()/360)-1)</f>
        <v>-138.07894634632055</v>
      </c>
      <c r="D36" s="6">
        <f>1000000/TAN(E4*PI()/360)*SQRT((D4*PI()/360)^2+(F4*PI()/360)^2)</f>
        <v>183.13808909825784</v>
      </c>
      <c r="F36" s="6">
        <f>1000000*(SIN(M4*PI()/360)/SIN(K4*PI()/360)-1)</f>
        <v>56.922394326530679</v>
      </c>
      <c r="G36" s="6">
        <f>1000000/TAN(M4*PI()/360)*SQRT((L4*PI()/360)^2+(N4*PI()/360)^2)</f>
        <v>128.07566434211188</v>
      </c>
      <c r="H36" s="6"/>
      <c r="I36" s="6">
        <f>1000000*(SIN(T4*PI()/360)/SIN(R4*PI()/360)-1)</f>
        <v>8.370313093974957</v>
      </c>
      <c r="J36" s="6">
        <f>1000000/TAN(T4*PI()/360)*SQRT((S4*PI()/360)^2+(U4*PI()/360)^2)</f>
        <v>106.09639019344191</v>
      </c>
      <c r="K36" s="18"/>
      <c r="L36" s="7">
        <f>B36</f>
        <v>-24</v>
      </c>
      <c r="M36" s="18">
        <f>(U37/(1+V37)*C36+V37*U37/(1+V37)/(1-2*V37)*C36+W37*X37/(1+X37)/(1-2*X37)*F36+Z37*Y37/(1+Z37)/(1-2*Z37)*I36)/1000</f>
        <v>-31.693313785784856</v>
      </c>
      <c r="N36" s="18">
        <f>(W37/(1+X37)*F36+X37*W37/(1+X37)/(1-2*X37)*F36+U37*V37/(1+V37)/(1-2*V37)*C36+Z37*Y37/(1+Z37)/(1-2*Z37)*I36)/1000</f>
        <v>1.8225416423614538</v>
      </c>
      <c r="O36" s="18">
        <f>(Y37/(1+Z37)*I36+Z37*Y37/(1+Z37)/(1-2*Z37)*I36+W37*X37/(1+X37)/(1-2*X37)*F36+V37*U37/(1+V37)/(1-2*V37)*C36)/1000</f>
        <v>-6.5223473194840604</v>
      </c>
      <c r="Q36" s="18">
        <f>(SQRT((U37/(1+V37)*D36)^2+(V37*U37/(1+V37)/(1-2*V37)*D36)^2+(X37*W37/(1+X37)/(1-2*X37)*G36)^2+(Z37*Y37/(1+Z37)/(1-2*Z37)*J36)^2))/1000</f>
        <v>41.508000911205144</v>
      </c>
      <c r="R36" s="18">
        <f>(SQRT((W37/(1+X37)*G36)^2+(X37*W37/(1+X37)/(1-2*X37)*G36)^2+(V37*U37/(1+V37)/(1-2*V37)*D36)^2+(Z37*Y37/(1+Z37)/(1-2*Z37)*J36)^2))/1000</f>
        <v>34.88113908456657</v>
      </c>
      <c r="S36" s="18">
        <f>(SQRT((Y37/(1+Z37)*J36)^2+(Z37*Y37/(1+Z37)/(1-2*Z37)*J36)^2+(V37*U37/(1+V37)/(1-2*V37)*D36)^2+(X37*W37/(1+X37)/(1-2*X37)*G36)^2))/1000</f>
        <v>32.62894836747531</v>
      </c>
      <c r="U36" s="11">
        <v>220</v>
      </c>
      <c r="V36" s="11">
        <v>0.28000000000000003</v>
      </c>
      <c r="W36" s="11">
        <v>220</v>
      </c>
      <c r="X36" s="11">
        <v>0.28000000000000003</v>
      </c>
      <c r="Y36" s="11">
        <v>220</v>
      </c>
      <c r="Z36" s="11">
        <v>0.28000000000000003</v>
      </c>
    </row>
    <row r="37" spans="2:26">
      <c r="B37">
        <f t="shared" ref="B37:B48" si="6">B5</f>
        <v>-16</v>
      </c>
      <c r="C37" s="6">
        <f t="shared" ref="C37:C48" si="7">1000000*(SIN(E5*PI()/360)/SIN(C5*PI()/360)-1)</f>
        <v>-123.8553505221729</v>
      </c>
      <c r="D37" s="6">
        <f t="shared" ref="D37:D48" si="8">1000000/TAN(E5*PI()/360)*SQRT((D5*PI()/360)^2+(F5*PI()/360)^2)</f>
        <v>205.42473978696867</v>
      </c>
      <c r="F37" s="6">
        <f>1000000*(SIN(M5*PI()/360)/SIN(K5*PI()/360)-1)</f>
        <v>97.108930210199063</v>
      </c>
      <c r="G37" s="6">
        <f>1000000/TAN(M5*PI()/360)*SQRT((L5*PI()/360)^2+(N5*PI()/360)^2)</f>
        <v>119.46464042282668</v>
      </c>
      <c r="I37" s="6">
        <f>1000000*(SIN(T5*PI()/360)/SIN(R5*PI()/360)-1)</f>
        <v>22.600341723855166</v>
      </c>
      <c r="J37" s="6">
        <f>1000000/TAN(T5*PI()/360)*SQRT((S5*PI()/360)^2+(U5*PI()/360)^2)</f>
        <v>106.67981460752351</v>
      </c>
      <c r="K37" s="18"/>
      <c r="L37" s="7">
        <f t="shared" ref="L37:L48" si="9">B37</f>
        <v>-16</v>
      </c>
      <c r="M37" s="18">
        <f>(U38/(1+V38)*C37+V38*U38/(1+V38)/(1-2*V38)*C37+W38*X38/(1+X38)/(1-2*X38)*F37+Z38*Y38/(1+Z38)/(1-2*Z38)*I37)/1000</f>
        <v>-21.741115716573944</v>
      </c>
      <c r="N37" s="18">
        <f>(W38/(1+X38)*F37+X38*W38/(1+X38)/(1-2*X38)*F37+U38*V38/(1+V38)/(1-2*V38)*C37+Z38*Y38/(1+Z38)/(1-2*Z38)*I37)/1000</f>
        <v>16.237120034302485</v>
      </c>
      <c r="O37" s="18">
        <f>(Y38/(1+Z38)*I37+Z38*Y38/(1+Z38)/(1-2*Z38)*I37+W38*X38/(1+X38)/(1-2*X38)*F37+V38*U38/(1+V38)/(1-2*V38)*C37)/1000</f>
        <v>3.4309563882121257</v>
      </c>
      <c r="Q37" s="18">
        <f>(SQRT((U38/(1+V38)*D37)^2+(V38*U38/(1+V38)/(1-2*V38)*D37)^2+(X38*W38/(1+X38)/(1-2*X38)*G37)^2+(Z38*Y38/(1+Z38)/(1-2*Z38)*J37)^2))/1000</f>
        <v>45.368639271100733</v>
      </c>
      <c r="R37" s="18">
        <f>(SQRT((W38/(1+X38)*G37)^2+(X38*W38/(1+X38)/(1-2*X38)*G37)^2+(V38*U38/(1+V38)/(1-2*V38)*D37)^2+(Z38*Y38/(1+Z38)/(1-2*Z38)*J37)^2))/1000</f>
        <v>35.118457028050599</v>
      </c>
      <c r="S37" s="18">
        <f>(SQRT((Y38/(1+Z38)*J37)^2+(Z38*Y38/(1+Z38)/(1-2*Z38)*J37)^2+(V38*U38/(1+V38)/(1-2*V38)*D37)^2+(X38*W38/(1+X38)/(1-2*X38)*G37)^2))/1000</f>
        <v>33.880621654172316</v>
      </c>
      <c r="U37" s="11">
        <v>220</v>
      </c>
      <c r="V37" s="11">
        <v>0.28000000000000003</v>
      </c>
      <c r="W37" s="11">
        <v>220</v>
      </c>
      <c r="X37" s="11">
        <v>0.28000000000000003</v>
      </c>
      <c r="Y37" s="11">
        <v>220</v>
      </c>
      <c r="Z37" s="11">
        <v>0.28000000000000003</v>
      </c>
    </row>
    <row r="38" spans="2:26">
      <c r="B38">
        <f t="shared" si="6"/>
        <v>-12</v>
      </c>
      <c r="C38" s="6">
        <f t="shared" si="7"/>
        <v>-118.83510871868452</v>
      </c>
      <c r="D38" s="6">
        <f t="shared" si="8"/>
        <v>205.01573926705765</v>
      </c>
      <c r="F38" s="6">
        <f>1000000*(SIN(M6*PI()/360)/SIN(K6*PI()/360)-1)</f>
        <v>12.555550746196076</v>
      </c>
      <c r="G38" s="6">
        <f>1000000/TAN(M6*PI()/360)*SQRT((L6*PI()/360)^2+(N6*PI()/360)^2)</f>
        <v>119.83873199124368</v>
      </c>
      <c r="I38" s="6">
        <f>1000000*(SIN(T6*PI()/360)/SIN(R6*PI()/360)-1)</f>
        <v>56.085227829960616</v>
      </c>
      <c r="J38" s="6">
        <f>1000000/TAN(T6*PI()/360)*SQRT((S6*PI()/360)^2+(U6*PI()/360)^2)</f>
        <v>105.47553889559802</v>
      </c>
      <c r="K38" s="18"/>
      <c r="L38" s="7">
        <f t="shared" si="9"/>
        <v>-12</v>
      </c>
      <c r="M38" s="18">
        <f>(U39/(1+V39)*C38+V39*U39/(1+V39)/(1-2*V39)*C38+W39*X39/(1+X39)/(1-2*X39)*F38+Z39*Y39/(1+Z39)/(1-2*Z39)*I38)/1000</f>
        <v>-25.914789170362884</v>
      </c>
      <c r="N38" s="18">
        <f>(W39/(1+X39)*F38+X39*W39/(1+X39)/(1-2*X39)*F38+U39*V39/(1+V39)/(1-2*V39)*C38+Z39*Y39/(1+Z39)/(1-2*Z39)*I38)/1000</f>
        <v>-3.3320195748365324</v>
      </c>
      <c r="O38" s="18">
        <f>(Y39/(1+Z39)*I38+Z39*Y39/(1+Z39)/(1-2*Z39)*I38+W39*X39/(1+X39)/(1-2*X39)*F38+V39*U39/(1+V39)/(1-2*V39)*C38)/1000</f>
        <v>4.1496436739354996</v>
      </c>
      <c r="Q38" s="18">
        <f>(SQRT((U39/(1+V39)*D38)^2+(V39*U39/(1+V39)/(1-2*V39)*D38)^2+(X39*W39/(1+X39)/(1-2*X39)*G38)^2+(Z39*Y39/(1+Z39)/(1-2*Z39)*J38)^2))/1000</f>
        <v>45.269864660482142</v>
      </c>
      <c r="R38" s="18">
        <f>(SQRT((W39/(1+X39)*G38)^2+(X39*W39/(1+X39)/(1-2*X39)*G38)^2+(V39*U39/(1+V39)/(1-2*V39)*D38)^2+(Z39*Y39/(1+Z39)/(1-2*Z39)*J38)^2))/1000</f>
        <v>35.099242934954106</v>
      </c>
      <c r="S38" s="18">
        <f>(SQRT((Y39/(1+Z39)*J38)^2+(Z39*Y39/(1+Z39)/(1-2*Z39)*J38)^2+(V39*U39/(1+V39)/(1-2*V39)*D38)^2+(X39*W39/(1+X39)/(1-2*X39)*G38)^2))/1000</f>
        <v>33.709868930398159</v>
      </c>
      <c r="U38" s="11">
        <v>220</v>
      </c>
      <c r="V38" s="11">
        <v>0.28000000000000003</v>
      </c>
      <c r="W38" s="11">
        <v>220</v>
      </c>
      <c r="X38" s="11">
        <v>0.28000000000000003</v>
      </c>
      <c r="Y38" s="11">
        <v>220</v>
      </c>
      <c r="Z38" s="11">
        <v>0.28000000000000003</v>
      </c>
    </row>
    <row r="39" spans="2:26">
      <c r="B39">
        <f t="shared" si="6"/>
        <v>-9</v>
      </c>
      <c r="C39" s="6">
        <f t="shared" si="7"/>
        <v>98.783477376684914</v>
      </c>
      <c r="D39" s="6">
        <f t="shared" si="8"/>
        <v>211.86754440598907</v>
      </c>
      <c r="F39" s="6">
        <f>1000000*(SIN(M7*PI()/360)/SIN(K7*PI()/360)-1)</f>
        <v>-126.36544223998402</v>
      </c>
      <c r="G39" s="6">
        <f>1000000/TAN(M7*PI()/360)*SQRT((L7*PI()/360)^2+(N7*PI()/360)^2)</f>
        <v>119.44986970170552</v>
      </c>
      <c r="I39" s="6">
        <f>1000000*(SIN(T7*PI()/360)/SIN(R7*PI()/360)-1)</f>
        <v>78.689482539306965</v>
      </c>
      <c r="J39" s="6">
        <f>1000000/TAN(T7*PI()/360)*SQRT((S7*PI()/360)^2+(U7*PI()/360)^2)</f>
        <v>105.39279696244016</v>
      </c>
      <c r="K39" s="18"/>
      <c r="L39" s="7">
        <f t="shared" si="9"/>
        <v>-9</v>
      </c>
      <c r="M39" s="18">
        <f>(U40/(1+V40)*C39+V40*U40/(1+V40)/(1-2*V40)*C39+W40*X40/(1+X40)/(1-2*X40)*F39+Z40*Y40/(1+Z40)/(1-2*Z40)*I39)/1000</f>
        <v>22.568294919931084</v>
      </c>
      <c r="N39" s="18">
        <f>(W40/(1+X40)*F39+X40*W40/(1+X40)/(1-2*X40)*F39+U40*V40/(1+V40)/(1-2*V40)*C39+Z40*Y40/(1+Z40)/(1-2*Z40)*I39)/1000</f>
        <v>-16.129175639183895</v>
      </c>
      <c r="O39" s="18">
        <f>(Y40/(1+Z40)*I39+Z40*Y40/(1+Z40)/(1-2*Z40)*I39+W40*X40/(1+X40)/(1-2*X40)*F39+V40*U40/(1+V40)/(1-2*V40)*C39)/1000</f>
        <v>19.114639557256748</v>
      </c>
      <c r="Q39" s="18">
        <f>(SQRT((U40/(1+V40)*D39)^2+(V40*U40/(1+V40)/(1-2*V40)*D39)^2+(X40*W40/(1+X40)/(1-2*X40)*G39)^2+(Z40*Y40/(1+Z40)/(1-2*Z40)*J39)^2))/1000</f>
        <v>46.546650305476739</v>
      </c>
      <c r="R39" s="18">
        <f>(SQRT((W40/(1+X40)*G39)^2+(X40*W40/(1+X40)/(1-2*X40)*G39)^2+(V40*U40/(1+V40)/(1-2*V40)*D39)^2+(Z40*Y40/(1+Z40)/(1-2*Z40)*J39)^2))/1000</f>
        <v>35.525441808915517</v>
      </c>
      <c r="S39" s="18">
        <f>(SQRT((Y40/(1+Z40)*J39)^2+(Z40*Y40/(1+Z40)/(1-2*Z40)*J39)^2+(V40*U40/(1+V40)/(1-2*V40)*D39)^2+(X40*W40/(1+X40)/(1-2*X40)*G39)^2))/1000</f>
        <v>34.186090793913841</v>
      </c>
      <c r="U39" s="11">
        <v>220</v>
      </c>
      <c r="V39" s="11">
        <v>0.28000000000000003</v>
      </c>
      <c r="W39" s="11">
        <v>220</v>
      </c>
      <c r="X39" s="11">
        <v>0.28000000000000003</v>
      </c>
      <c r="Y39" s="11">
        <v>220</v>
      </c>
      <c r="Z39" s="11">
        <v>0.28000000000000003</v>
      </c>
    </row>
    <row r="40" spans="2:26">
      <c r="B40">
        <f t="shared" si="6"/>
        <v>-6</v>
      </c>
      <c r="C40" s="6">
        <f t="shared" si="7"/>
        <v>1140.3508008123176</v>
      </c>
      <c r="D40" s="6">
        <f t="shared" si="8"/>
        <v>207.70755305627418</v>
      </c>
      <c r="F40" s="6">
        <f>1000000*(SIN(M8*PI()/360)/SIN(K8*PI()/360)-1)</f>
        <v>-882.68907754640577</v>
      </c>
      <c r="G40" s="6">
        <f>1000000/TAN(M8*PI()/360)*SQRT((L8*PI()/360)^2+(N8*PI()/360)^2)</f>
        <v>125.0419326008774</v>
      </c>
      <c r="I40" s="6">
        <f>1000000*(SIN(T8*PI()/360)/SIN(R8*PI()/360)-1)</f>
        <v>-162.34128566006146</v>
      </c>
      <c r="J40" s="6">
        <f>1000000/TAN(T8*PI()/360)*SQRT((S8*PI()/360)^2+(U8*PI()/360)^2)</f>
        <v>107.80007565248789</v>
      </c>
      <c r="K40" s="18"/>
      <c r="L40" s="7">
        <f t="shared" si="9"/>
        <v>-6</v>
      </c>
      <c r="M40" s="18">
        <f>(U41/(1+V41)*C40+V41*U41/(1+V41)/(1-2*V41)*C40+W41*X41/(1+X41)/(1-2*X41)*F40+Z41*Y41/(1+Z41)/(1-2*Z41)*I40)/1000</f>
        <v>206.42346675275698</v>
      </c>
      <c r="N40" s="18">
        <f>(W41/(1+X41)*F40+X41*W41/(1+X41)/(1-2*X41)*F40+U41*V41/(1+V41)/(1-2*V41)*C40+Z41*Y41/(1+Z41)/(1-2*Z41)*I40)/1000</f>
        <v>-141.28651234014859</v>
      </c>
      <c r="O40" s="18">
        <f>(Y41/(1+Z41)*I40+Z41*Y41/(1+Z41)/(1-2*Z41)*I40+W41*X41/(1+X41)/(1-2*X41)*F40+V41*U41/(1+V41)/(1-2*V41)*C40)/1000</f>
        <v>-17.476735609683164</v>
      </c>
      <c r="Q40" s="18">
        <f>(SQRT((U41/(1+V41)*D40)^2+(V41*U41/(1+V41)/(1-2*V41)*D40)^2+(X41*W41/(1+X41)/(1-2*X41)*G40)^2+(Z41*Y41/(1+Z41)/(1-2*Z41)*J40)^2))/1000</f>
        <v>46.006998372108953</v>
      </c>
      <c r="R40" s="18">
        <f>(SQRT((W41/(1+X41)*G40)^2+(X41*W41/(1+X41)/(1-2*X41)*G40)^2+(V41*U41/(1+V41)/(1-2*V41)*D40)^2+(Z41*Y41/(1+Z41)/(1-2*Z41)*J40)^2))/1000</f>
        <v>36.111783055772804</v>
      </c>
      <c r="S40" s="18">
        <f>(SQRT((Y41/(1+Z41)*J40)^2+(Z41*Y41/(1+Z41)/(1-2*Z41)*J40)^2+(V41*U41/(1+V41)/(1-2*V41)*D40)^2+(X41*W41/(1+X41)/(1-2*X41)*G40)^2))/1000</f>
        <v>34.430577534056077</v>
      </c>
      <c r="U40" s="11">
        <v>220</v>
      </c>
      <c r="V40" s="11">
        <v>0.28000000000000003</v>
      </c>
      <c r="W40" s="11">
        <v>220</v>
      </c>
      <c r="X40" s="11">
        <v>0.28000000000000003</v>
      </c>
      <c r="Y40" s="11">
        <v>220</v>
      </c>
      <c r="Z40" s="11">
        <v>0.28000000000000003</v>
      </c>
    </row>
    <row r="41" spans="2:26">
      <c r="B41">
        <f t="shared" si="6"/>
        <v>-3</v>
      </c>
      <c r="C41" s="6">
        <f t="shared" si="7"/>
        <v>2866.8587101210451</v>
      </c>
      <c r="D41" s="6">
        <f t="shared" si="8"/>
        <v>213.42886735104716</v>
      </c>
      <c r="F41" s="6">
        <f t="shared" ref="F41:F48" si="10">1000000*(SIN(M9*PI()/360)/SIN(K9*PI()/360)-1)</f>
        <v>-2076.6619498044925</v>
      </c>
      <c r="G41" s="6">
        <f t="shared" ref="G41:G48" si="11">1000000/TAN(M9*PI()/360)*SQRT((L9*PI()/360)^2+(N9*PI()/360)^2)</f>
        <v>122.07996413514827</v>
      </c>
      <c r="I41" s="6">
        <f t="shared" ref="I41:I48" si="12">1000000*(SIN(T9*PI()/360)/SIN(R9*PI()/360)-1)</f>
        <v>-517.70161086872599</v>
      </c>
      <c r="J41" s="6">
        <f t="shared" ref="J41:J48" si="13">1000000/TAN(T9*PI()/360)*SQRT((S9*PI()/360)^2+(U9*PI()/360)^2)</f>
        <v>105.26510123896364</v>
      </c>
      <c r="K41" s="18"/>
      <c r="L41" s="7">
        <f t="shared" si="9"/>
        <v>-3</v>
      </c>
      <c r="M41" s="18">
        <f t="shared" ref="M41:M48" si="14">(U42/(1+V42)*C41+V42*U42/(1+V42)/(1-2*V42)*C41+W42*X42/(1+X42)/(1-2*X42)*F41+Z42*Y42/(1+Z42)/(1-2*Z42)*I41)/1000</f>
        <v>522.54549777291072</v>
      </c>
      <c r="N41" s="18">
        <f t="shared" ref="N41:N48" si="15">(W42/(1+X42)*F41+X42*W42/(1+X42)/(1-2*X42)*F41+U42*V42/(1+V42)/(1-2*V42)*C41+Z42*Y42/(1+Z42)/(1-2*Z42)*I41)/1000</f>
        <v>-327.12211565179109</v>
      </c>
      <c r="O41" s="18">
        <f t="shared" ref="O41:O48" si="16">(Y42/(1+Z42)*I41+Z42*Y42/(1+Z42)/(1-2*Z42)*I41+W42*X42/(1+X42)/(1-2*X42)*F41+V42*U42/(1+V42)/(1-2*V42)*C41)/1000</f>
        <v>-59.175807397206256</v>
      </c>
      <c r="Q41" s="18">
        <f t="shared" ref="Q41:Q48" si="17">(SQRT((U42/(1+V42)*D41)^2+(V42*U42/(1+V42)/(1-2*V42)*D41)^2+(X42*W42/(1+X42)/(1-2*X42)*G41)^2+(Z42*Y42/(1+Z42)/(1-2*Z42)*J41)^2))/1000</f>
        <v>46.919376237136071</v>
      </c>
      <c r="R41" s="18">
        <f t="shared" ref="R41:R48" si="18">(SQRT((W42/(1+X42)*G41)^2+(X42*W42/(1+X42)/(1-2*X42)*G41)^2+(V42*U42/(1+V42)/(1-2*V42)*D41)^2+(Z42*Y42/(1+Z42)/(1-2*Z42)*J41)^2))/1000</f>
        <v>36.000612124085492</v>
      </c>
      <c r="S41" s="18">
        <f t="shared" ref="S41:S48" si="19">(SQRT((Y42/(1+Z42)*J41)^2+(Z42*Y42/(1+Z42)/(1-2*Z42)*J41)^2+(V42*U42/(1+V42)/(1-2*V42)*D41)^2+(X42*W42/(1+X42)/(1-2*X42)*G41)^2))/1000</f>
        <v>34.396444360982933</v>
      </c>
      <c r="U41" s="11">
        <v>220</v>
      </c>
      <c r="V41" s="11">
        <v>0.28000000000000003</v>
      </c>
      <c r="W41" s="11">
        <v>220</v>
      </c>
      <c r="X41" s="11">
        <v>0.28000000000000003</v>
      </c>
      <c r="Y41" s="11">
        <v>220</v>
      </c>
      <c r="Z41" s="11">
        <v>0.28000000000000003</v>
      </c>
    </row>
    <row r="42" spans="2:26">
      <c r="B42">
        <f t="shared" si="6"/>
        <v>0</v>
      </c>
      <c r="C42" s="6">
        <f t="shared" si="7"/>
        <v>3225.0955675927617</v>
      </c>
      <c r="D42" s="6">
        <f t="shared" si="8"/>
        <v>221.15530450237517</v>
      </c>
      <c r="F42" s="6">
        <f t="shared" si="10"/>
        <v>-2321.0767085929397</v>
      </c>
      <c r="G42" s="6">
        <f t="shared" si="11"/>
        <v>121.41043474439522</v>
      </c>
      <c r="I42" s="6">
        <f t="shared" si="12"/>
        <v>-218.38870484802709</v>
      </c>
      <c r="J42" s="6">
        <f t="shared" si="13"/>
        <v>103.4308550816596</v>
      </c>
      <c r="K42" s="18"/>
      <c r="L42" s="7">
        <f t="shared" si="9"/>
        <v>0</v>
      </c>
      <c r="M42" s="18">
        <f t="shared" si="14"/>
        <v>629.30409879035835</v>
      </c>
      <c r="N42" s="18">
        <f t="shared" si="15"/>
        <v>-323.94426117905897</v>
      </c>
      <c r="O42" s="18">
        <f t="shared" si="16"/>
        <v>37.455239464597895</v>
      </c>
      <c r="Q42" s="18">
        <f t="shared" si="17"/>
        <v>48.314175205334379</v>
      </c>
      <c r="R42" s="18">
        <f t="shared" si="18"/>
        <v>36.398727888244323</v>
      </c>
      <c r="S42" s="18">
        <f t="shared" si="19"/>
        <v>34.719537778812388</v>
      </c>
      <c r="U42" s="11">
        <v>220</v>
      </c>
      <c r="V42" s="11">
        <v>0.28000000000000003</v>
      </c>
      <c r="W42" s="11">
        <v>220</v>
      </c>
      <c r="X42" s="11">
        <v>0.28000000000000003</v>
      </c>
      <c r="Y42" s="11">
        <v>220</v>
      </c>
      <c r="Z42" s="11">
        <v>0.28000000000000003</v>
      </c>
    </row>
    <row r="43" spans="2:26">
      <c r="B43">
        <f t="shared" si="6"/>
        <v>3</v>
      </c>
      <c r="C43" s="6">
        <f t="shared" si="7"/>
        <v>2312.5365657394868</v>
      </c>
      <c r="D43" s="6">
        <f t="shared" si="8"/>
        <v>209.17173255381132</v>
      </c>
      <c r="F43" s="6">
        <f t="shared" si="10"/>
        <v>-1738.8318034079475</v>
      </c>
      <c r="G43" s="6">
        <f t="shared" si="11"/>
        <v>122.97452467853381</v>
      </c>
      <c r="I43" s="6">
        <f t="shared" si="12"/>
        <v>-480.09368852863776</v>
      </c>
      <c r="J43" s="6">
        <f t="shared" si="13"/>
        <v>104.53131652757776</v>
      </c>
      <c r="K43" s="18"/>
      <c r="L43" s="7">
        <f t="shared" si="9"/>
        <v>3</v>
      </c>
      <c r="M43" s="18">
        <f t="shared" si="14"/>
        <v>407.70593343366659</v>
      </c>
      <c r="N43" s="18">
        <f t="shared" si="15"/>
        <v>-288.62300501354861</v>
      </c>
      <c r="O43" s="18">
        <f t="shared" si="16"/>
        <v>-72.277391518667287</v>
      </c>
      <c r="Q43" s="18">
        <f t="shared" si="17"/>
        <v>46.125268069109651</v>
      </c>
      <c r="R43" s="18">
        <f t="shared" si="18"/>
        <v>35.801937299863134</v>
      </c>
      <c r="S43" s="18">
        <f t="shared" si="19"/>
        <v>34.02684905579131</v>
      </c>
      <c r="U43" s="11">
        <v>220</v>
      </c>
      <c r="V43" s="11">
        <v>0.28000000000000003</v>
      </c>
      <c r="W43" s="11">
        <v>220</v>
      </c>
      <c r="X43" s="11">
        <v>0.28000000000000003</v>
      </c>
      <c r="Y43" s="11">
        <v>220</v>
      </c>
      <c r="Z43" s="11">
        <v>0.28000000000000003</v>
      </c>
    </row>
    <row r="44" spans="2:26">
      <c r="B44">
        <f t="shared" si="6"/>
        <v>6</v>
      </c>
      <c r="C44" s="6">
        <f t="shared" si="7"/>
        <v>598.18432163094576</v>
      </c>
      <c r="D44" s="6">
        <f t="shared" si="8"/>
        <v>205.09196336445316</v>
      </c>
      <c r="F44" s="6">
        <f t="shared" si="10"/>
        <v>-597.91723652447001</v>
      </c>
      <c r="G44" s="6">
        <f t="shared" si="11"/>
        <v>112.66364205750779</v>
      </c>
      <c r="I44" s="6">
        <f t="shared" si="12"/>
        <v>-31.805217385993956</v>
      </c>
      <c r="J44" s="6">
        <f t="shared" si="13"/>
        <v>106.03748007225767</v>
      </c>
      <c r="K44" s="18"/>
      <c r="L44" s="7">
        <f t="shared" si="9"/>
        <v>6</v>
      </c>
      <c r="M44" s="18">
        <f t="shared" si="14"/>
        <v>99.363447062246507</v>
      </c>
      <c r="N44" s="18">
        <f t="shared" si="15"/>
        <v>-106.21650824571557</v>
      </c>
      <c r="O44" s="18">
        <f t="shared" si="16"/>
        <v>-8.916004956290017</v>
      </c>
      <c r="Q44" s="18">
        <f t="shared" si="17"/>
        <v>45.079076603641205</v>
      </c>
      <c r="R44" s="18">
        <f t="shared" si="18"/>
        <v>34.124988307374991</v>
      </c>
      <c r="S44" s="18">
        <f t="shared" si="19"/>
        <v>33.491872027510809</v>
      </c>
      <c r="U44" s="11">
        <v>220</v>
      </c>
      <c r="V44" s="11">
        <v>0.28000000000000003</v>
      </c>
      <c r="W44" s="11">
        <v>220</v>
      </c>
      <c r="X44" s="11">
        <v>0.28000000000000003</v>
      </c>
      <c r="Y44" s="11">
        <v>220</v>
      </c>
      <c r="Z44" s="11">
        <v>0.28000000000000003</v>
      </c>
    </row>
    <row r="45" spans="2:26">
      <c r="B45">
        <f t="shared" si="6"/>
        <v>9</v>
      </c>
      <c r="C45" s="6">
        <f t="shared" si="7"/>
        <v>-32.642154620732278</v>
      </c>
      <c r="D45" s="6">
        <f t="shared" si="8"/>
        <v>195.01180100297262</v>
      </c>
      <c r="F45" s="6">
        <f t="shared" si="10"/>
        <v>-75.323086274781133</v>
      </c>
      <c r="G45" s="6">
        <f t="shared" si="11"/>
        <v>126.23930277555606</v>
      </c>
      <c r="I45" s="6">
        <f t="shared" si="12"/>
        <v>99.620754205220763</v>
      </c>
      <c r="J45" s="6">
        <f t="shared" si="13"/>
        <v>113.05221309407462</v>
      </c>
      <c r="K45" s="18"/>
      <c r="L45" s="7">
        <f t="shared" si="9"/>
        <v>9</v>
      </c>
      <c r="M45" s="18">
        <f t="shared" si="14"/>
        <v>-6.5230485571891164</v>
      </c>
      <c r="N45" s="18">
        <f t="shared" si="15"/>
        <v>-13.858833685228763</v>
      </c>
      <c r="O45" s="18">
        <f t="shared" si="16"/>
        <v>16.20963889727156</v>
      </c>
      <c r="Q45" s="18">
        <f t="shared" si="17"/>
        <v>43.839677867562159</v>
      </c>
      <c r="R45" s="18">
        <f t="shared" si="18"/>
        <v>35.62668352475157</v>
      </c>
      <c r="S45" s="18">
        <f t="shared" si="19"/>
        <v>34.293471254854197</v>
      </c>
      <c r="U45" s="11">
        <v>220</v>
      </c>
      <c r="V45" s="11">
        <v>0.28000000000000003</v>
      </c>
      <c r="W45" s="11">
        <v>220</v>
      </c>
      <c r="X45" s="11">
        <v>0.28000000000000003</v>
      </c>
      <c r="Y45" s="11">
        <v>220</v>
      </c>
      <c r="Z45" s="11">
        <v>0.28000000000000003</v>
      </c>
    </row>
    <row r="46" spans="2:26">
      <c r="B46">
        <f t="shared" si="6"/>
        <v>12</v>
      </c>
      <c r="C46" s="6">
        <f t="shared" si="7"/>
        <v>-137.24228153277895</v>
      </c>
      <c r="D46" s="6">
        <f t="shared" si="8"/>
        <v>198.1656255303628</v>
      </c>
      <c r="F46" s="6">
        <f t="shared" si="10"/>
        <v>39.342352163851402</v>
      </c>
      <c r="G46" s="6">
        <f t="shared" si="11"/>
        <v>123.04056767515031</v>
      </c>
      <c r="I46" s="6">
        <f t="shared" si="12"/>
        <v>77.015039218641945</v>
      </c>
      <c r="J46" s="6">
        <f t="shared" si="13"/>
        <v>107.29251500629819</v>
      </c>
      <c r="K46" s="18"/>
      <c r="L46" s="7">
        <f t="shared" si="9"/>
        <v>12</v>
      </c>
      <c r="M46" s="18">
        <f t="shared" si="14"/>
        <v>-25.872801998633875</v>
      </c>
      <c r="N46" s="18">
        <f t="shared" si="15"/>
        <v>4.4776819179744711</v>
      </c>
      <c r="O46" s="18">
        <f t="shared" si="16"/>
        <v>10.952675005516593</v>
      </c>
      <c r="Q46" s="18">
        <f t="shared" si="17"/>
        <v>44.143645257713111</v>
      </c>
      <c r="R46" s="18">
        <f t="shared" si="18"/>
        <v>35.154202950620302</v>
      </c>
      <c r="S46" s="18">
        <f t="shared" si="19"/>
        <v>33.595593944057455</v>
      </c>
      <c r="U46" s="11">
        <v>220</v>
      </c>
      <c r="V46" s="11">
        <v>0.28000000000000003</v>
      </c>
      <c r="W46" s="11">
        <v>220</v>
      </c>
      <c r="X46" s="11">
        <v>0.28000000000000003</v>
      </c>
      <c r="Y46" s="11">
        <v>220</v>
      </c>
      <c r="Z46" s="11">
        <v>0.28000000000000003</v>
      </c>
    </row>
    <row r="47" spans="2:26">
      <c r="B47">
        <f t="shared" si="6"/>
        <v>16</v>
      </c>
      <c r="C47" s="6">
        <f t="shared" si="7"/>
        <v>-138.91560899870203</v>
      </c>
      <c r="D47" s="6">
        <f t="shared" si="8"/>
        <v>206.90352250236498</v>
      </c>
      <c r="F47" s="6">
        <f t="shared" si="10"/>
        <v>100.45803319735924</v>
      </c>
      <c r="G47" s="6">
        <f t="shared" si="11"/>
        <v>122.31561563212269</v>
      </c>
      <c r="I47" s="6">
        <f t="shared" si="12"/>
        <v>27.622854010367348</v>
      </c>
      <c r="J47" s="6">
        <f t="shared" si="13"/>
        <v>108.79697805859374</v>
      </c>
      <c r="K47" s="18"/>
      <c r="L47" s="7">
        <f t="shared" si="9"/>
        <v>16</v>
      </c>
      <c r="M47" s="18">
        <f t="shared" si="14"/>
        <v>-25.061167992539851</v>
      </c>
      <c r="N47" s="18">
        <f t="shared" si="15"/>
        <v>16.081176759908182</v>
      </c>
      <c r="O47" s="18">
        <f t="shared" si="16"/>
        <v>3.5626303371439478</v>
      </c>
      <c r="Q47" s="18">
        <f t="shared" si="17"/>
        <v>45.79654772386565</v>
      </c>
      <c r="R47" s="18">
        <f t="shared" si="18"/>
        <v>35.702476483234001</v>
      </c>
      <c r="S47" s="18">
        <f t="shared" si="19"/>
        <v>34.385622325443769</v>
      </c>
      <c r="U47" s="11">
        <v>220</v>
      </c>
      <c r="V47" s="11">
        <v>0.28000000000000003</v>
      </c>
      <c r="W47" s="11">
        <v>220</v>
      </c>
      <c r="X47" s="11">
        <v>0.28000000000000003</v>
      </c>
      <c r="Y47" s="11">
        <v>220</v>
      </c>
      <c r="Z47" s="11">
        <v>0.28000000000000003</v>
      </c>
    </row>
    <row r="48" spans="2:26">
      <c r="B48">
        <f t="shared" si="6"/>
        <v>24</v>
      </c>
      <c r="C48" s="6">
        <f t="shared" si="7"/>
        <v>-158.1582534009307</v>
      </c>
      <c r="D48" s="6">
        <f t="shared" si="8"/>
        <v>194.86133492398122</v>
      </c>
      <c r="F48" s="6">
        <f t="shared" si="10"/>
        <v>117.20406739423872</v>
      </c>
      <c r="G48" s="6">
        <f t="shared" si="11"/>
        <v>123.52534851100248</v>
      </c>
      <c r="I48" s="6">
        <f t="shared" si="12"/>
        <v>25.948674596598664</v>
      </c>
      <c r="J48" s="6">
        <f t="shared" si="13"/>
        <v>105.98793173340023</v>
      </c>
      <c r="K48" s="18"/>
      <c r="L48" s="7">
        <f t="shared" si="9"/>
        <v>24</v>
      </c>
      <c r="M48" s="18">
        <f t="shared" si="14"/>
        <v>-28.824677613763921</v>
      </c>
      <c r="N48" s="18">
        <f t="shared" si="15"/>
        <v>18.503221272905826</v>
      </c>
      <c r="O48" s="18">
        <f t="shared" si="16"/>
        <v>2.8187006358114375</v>
      </c>
      <c r="Q48" s="18">
        <f t="shared" si="17"/>
        <v>43.507041598252734</v>
      </c>
      <c r="R48" s="18">
        <f t="shared" si="18"/>
        <v>34.955893273543907</v>
      </c>
      <c r="S48" s="18">
        <f t="shared" si="19"/>
        <v>33.211591609920681</v>
      </c>
      <c r="U48" s="11">
        <v>220</v>
      </c>
      <c r="V48" s="11">
        <v>0.28000000000000003</v>
      </c>
      <c r="W48" s="11">
        <v>220</v>
      </c>
      <c r="X48" s="11">
        <v>0.28000000000000003</v>
      </c>
      <c r="Y48" s="11">
        <v>220</v>
      </c>
      <c r="Z48" s="11">
        <v>0.28000000000000003</v>
      </c>
    </row>
    <row r="49" spans="2:26">
      <c r="B49"/>
      <c r="C49" s="6"/>
      <c r="D49" s="6"/>
      <c r="F49" s="6"/>
      <c r="G49" s="6"/>
      <c r="I49" s="6"/>
      <c r="J49" s="6"/>
      <c r="K49" s="18"/>
      <c r="M49" s="18"/>
      <c r="N49" s="18"/>
      <c r="O49" s="18"/>
      <c r="Q49" s="6"/>
      <c r="R49" s="18"/>
      <c r="S49" s="6"/>
      <c r="U49" s="11">
        <v>220</v>
      </c>
      <c r="V49" s="11">
        <v>0.28000000000000003</v>
      </c>
      <c r="W49" s="11">
        <v>220</v>
      </c>
      <c r="X49" s="11">
        <v>0.28000000000000003</v>
      </c>
      <c r="Y49" s="11">
        <v>220</v>
      </c>
      <c r="Z49" s="11">
        <v>0.28000000000000003</v>
      </c>
    </row>
    <row r="50" spans="2:26">
      <c r="B50"/>
      <c r="C50" s="6"/>
      <c r="D50" s="6"/>
      <c r="F50" s="6"/>
      <c r="G50" s="6"/>
      <c r="I50" s="6"/>
      <c r="J50" s="6"/>
      <c r="K50" s="18"/>
      <c r="M50" s="18"/>
      <c r="N50" s="18"/>
      <c r="O50" s="18"/>
      <c r="Q50" s="6"/>
      <c r="R50" s="18"/>
      <c r="S50" s="6"/>
      <c r="U50" s="11">
        <v>220</v>
      </c>
      <c r="V50" s="11">
        <v>0.28000000000000003</v>
      </c>
      <c r="W50" s="11">
        <v>220</v>
      </c>
      <c r="X50" s="11">
        <v>0.28000000000000003</v>
      </c>
      <c r="Y50" s="11">
        <v>220</v>
      </c>
      <c r="Z50" s="11">
        <v>0.28000000000000003</v>
      </c>
    </row>
    <row r="51" spans="2:26">
      <c r="B51"/>
      <c r="C51" s="6"/>
      <c r="D51" s="6"/>
      <c r="F51" s="6"/>
      <c r="G51" s="6"/>
      <c r="I51" s="6"/>
      <c r="J51" s="6"/>
      <c r="K51" s="18"/>
      <c r="M51" s="18"/>
      <c r="N51" s="18"/>
      <c r="O51" s="18"/>
      <c r="Q51" s="6"/>
      <c r="R51" s="18"/>
      <c r="S51" s="6"/>
      <c r="U51" s="11">
        <v>220</v>
      </c>
      <c r="V51" s="11">
        <v>0.28000000000000003</v>
      </c>
      <c r="W51" s="11">
        <v>220</v>
      </c>
      <c r="X51" s="11">
        <v>0.28000000000000003</v>
      </c>
      <c r="Y51" s="11">
        <v>220</v>
      </c>
      <c r="Z51" s="11">
        <v>0.28000000000000003</v>
      </c>
    </row>
    <row r="52" spans="2:26">
      <c r="B52"/>
      <c r="C52" s="6"/>
      <c r="D52" s="6"/>
      <c r="F52" s="6"/>
      <c r="G52" s="6"/>
      <c r="I52" s="6"/>
      <c r="J52" s="6"/>
      <c r="K52" s="18"/>
      <c r="M52" s="18"/>
      <c r="N52" s="18"/>
      <c r="O52" s="18"/>
      <c r="Q52" s="6"/>
      <c r="R52" s="18"/>
      <c r="S52" s="6"/>
      <c r="U52" s="11">
        <v>220</v>
      </c>
      <c r="V52" s="11">
        <v>0.28000000000000003</v>
      </c>
      <c r="W52" s="11">
        <v>220</v>
      </c>
      <c r="X52" s="11">
        <v>0.28000000000000003</v>
      </c>
      <c r="Y52" s="11">
        <v>220</v>
      </c>
      <c r="Z52" s="11">
        <v>0.28000000000000003</v>
      </c>
    </row>
    <row r="53" spans="2:26">
      <c r="B53"/>
      <c r="C53" s="6"/>
      <c r="D53" s="6"/>
      <c r="F53" s="6"/>
      <c r="G53" s="6"/>
      <c r="I53" s="6"/>
      <c r="J53" s="6"/>
      <c r="K53" s="18"/>
      <c r="M53" s="18"/>
      <c r="N53" s="18"/>
      <c r="O53" s="18"/>
      <c r="Q53" s="6"/>
      <c r="R53" s="18"/>
      <c r="S53" s="6"/>
      <c r="U53" s="11">
        <v>220</v>
      </c>
      <c r="V53" s="11">
        <v>0.28000000000000003</v>
      </c>
      <c r="W53" s="11">
        <v>220</v>
      </c>
      <c r="X53" s="11">
        <v>0.28000000000000003</v>
      </c>
      <c r="Y53" s="11">
        <v>220</v>
      </c>
      <c r="Z53" s="11">
        <v>0.28000000000000003</v>
      </c>
    </row>
    <row r="54" spans="2:26">
      <c r="B54"/>
      <c r="C54" s="6"/>
      <c r="D54" s="6"/>
      <c r="F54" s="6"/>
      <c r="G54" s="6"/>
      <c r="I54" s="6"/>
      <c r="J54" s="6"/>
      <c r="K54" s="18"/>
      <c r="M54" s="18"/>
      <c r="N54" s="18"/>
      <c r="O54" s="18"/>
      <c r="Q54" s="6"/>
      <c r="R54" s="18"/>
      <c r="S54" s="6"/>
      <c r="U54" s="11">
        <v>220</v>
      </c>
      <c r="V54" s="11">
        <v>0.28000000000000003</v>
      </c>
      <c r="W54" s="11">
        <v>220</v>
      </c>
      <c r="X54" s="11">
        <v>0.28000000000000003</v>
      </c>
      <c r="Y54" s="11">
        <v>220</v>
      </c>
      <c r="Z54" s="11">
        <v>0.28000000000000003</v>
      </c>
    </row>
    <row r="55" spans="2:26">
      <c r="C55" s="6"/>
      <c r="D55" s="6"/>
      <c r="F55" s="6"/>
      <c r="G55" s="6"/>
      <c r="I55" s="6"/>
      <c r="J55" s="6"/>
      <c r="K55" s="18"/>
      <c r="M55" s="18"/>
      <c r="N55" s="18"/>
      <c r="O55" s="18"/>
      <c r="Q55" s="6"/>
      <c r="R55" s="18"/>
      <c r="S55" s="6"/>
    </row>
    <row r="56" spans="2:26">
      <c r="C56" s="6"/>
      <c r="D56" s="6"/>
      <c r="F56" s="6"/>
      <c r="G56" s="6"/>
      <c r="I56" s="6"/>
      <c r="J56" s="6"/>
      <c r="K56" s="18"/>
      <c r="M56" s="18"/>
      <c r="N56" s="18"/>
      <c r="O56" s="18"/>
      <c r="Q56" s="6"/>
      <c r="R56" s="18"/>
      <c r="S56" s="6"/>
    </row>
    <row r="57" spans="2:26">
      <c r="C57" s="6"/>
      <c r="D57" s="6"/>
      <c r="F57" s="6"/>
      <c r="G57" s="6"/>
      <c r="I57" s="6"/>
      <c r="J57" s="6"/>
      <c r="K57" s="18"/>
      <c r="M57" s="18"/>
      <c r="N57" s="18"/>
      <c r="O57" s="18"/>
      <c r="Q57" s="6"/>
      <c r="R57" s="18"/>
      <c r="S57" s="6"/>
    </row>
    <row r="58" spans="2:26">
      <c r="C58" s="6"/>
      <c r="D58" s="6"/>
      <c r="F58" s="6"/>
      <c r="G58" s="6"/>
      <c r="I58" s="6"/>
      <c r="J58" s="6"/>
      <c r="K58" s="18"/>
      <c r="M58" s="18"/>
      <c r="N58" s="18"/>
      <c r="O58" s="18"/>
      <c r="Q58" s="6"/>
      <c r="R58" s="18"/>
      <c r="S58" s="6"/>
    </row>
    <row r="59" spans="2:26">
      <c r="C59" s="6"/>
      <c r="D59" s="6"/>
      <c r="F59" s="6"/>
      <c r="G59" s="6"/>
      <c r="I59" s="6"/>
      <c r="J59" s="6"/>
      <c r="K59" s="18"/>
      <c r="M59" s="18"/>
      <c r="N59" s="18"/>
      <c r="O59" s="18"/>
      <c r="Q59" s="6"/>
      <c r="R59" s="18"/>
      <c r="S59" s="6"/>
    </row>
    <row r="60" spans="2:26">
      <c r="C60" s="6"/>
      <c r="D60" s="6"/>
      <c r="F60" s="6"/>
      <c r="G60" s="6"/>
      <c r="I60" s="6"/>
      <c r="J60" s="6"/>
      <c r="K60" s="18"/>
      <c r="M60" s="18"/>
      <c r="N60" s="18"/>
      <c r="O60" s="18"/>
      <c r="Q60" s="6"/>
      <c r="R60" s="18"/>
      <c r="S60" s="6"/>
    </row>
    <row r="61" spans="2:26">
      <c r="C61" s="6"/>
      <c r="D61" s="6"/>
      <c r="F61" s="6"/>
      <c r="G61" s="6"/>
      <c r="I61" s="6"/>
      <c r="J61" s="6"/>
      <c r="K61" s="18"/>
      <c r="M61" s="18"/>
      <c r="N61" s="18"/>
      <c r="O61" s="18"/>
      <c r="Q61" s="6"/>
      <c r="R61" s="18"/>
      <c r="S61" s="6"/>
    </row>
    <row r="62" spans="2:26">
      <c r="C62" s="6"/>
      <c r="D62" s="6"/>
      <c r="F62" s="6"/>
      <c r="G62" s="6"/>
      <c r="I62" s="6"/>
      <c r="J62" s="6"/>
      <c r="K62" s="18"/>
      <c r="M62" s="18"/>
      <c r="N62" s="18"/>
      <c r="O62" s="18"/>
      <c r="Q62" s="6"/>
      <c r="R62" s="18"/>
      <c r="S62" s="6"/>
    </row>
    <row r="63" spans="2:26">
      <c r="C63" s="6"/>
      <c r="D63" s="6"/>
      <c r="F63" s="6"/>
      <c r="G63" s="6"/>
      <c r="I63" s="6"/>
      <c r="J63" s="6"/>
      <c r="K63" s="18"/>
      <c r="M63" s="18"/>
      <c r="N63" s="18"/>
      <c r="O63" s="18"/>
      <c r="Q63" s="6"/>
      <c r="R63" s="18"/>
      <c r="S63" s="6"/>
    </row>
    <row r="64" spans="2:26">
      <c r="C64" s="6"/>
      <c r="D64" s="6"/>
      <c r="F64" s="6"/>
      <c r="G64" s="6"/>
      <c r="I64" s="6"/>
      <c r="J64" s="6"/>
      <c r="K64" s="18"/>
      <c r="M64" s="18"/>
      <c r="N64" s="18"/>
      <c r="O64" s="18"/>
      <c r="Q64" s="6"/>
      <c r="R64" s="18"/>
      <c r="S64" s="6"/>
    </row>
    <row r="65" spans="2:28">
      <c r="C65" s="6"/>
      <c r="D65" s="6"/>
      <c r="F65" s="6"/>
      <c r="G65" s="6"/>
      <c r="I65" s="6"/>
      <c r="J65" s="6"/>
      <c r="K65" s="18"/>
      <c r="M65" s="18"/>
      <c r="N65" s="18"/>
      <c r="O65" s="18"/>
      <c r="Q65" s="6"/>
      <c r="R65" s="18"/>
      <c r="S65" s="6"/>
    </row>
    <row r="66" spans="2:28">
      <c r="C66" s="6"/>
      <c r="D66" s="6"/>
      <c r="F66" s="6"/>
      <c r="G66" s="6"/>
      <c r="I66" s="6"/>
      <c r="J66" s="6"/>
      <c r="K66" s="18"/>
      <c r="M66" s="18"/>
      <c r="N66" s="18"/>
      <c r="O66" s="18"/>
      <c r="Q66" s="6"/>
      <c r="R66" s="18"/>
      <c r="S66" s="6"/>
    </row>
    <row r="67" spans="2:28">
      <c r="C67" s="6"/>
      <c r="D67" s="6"/>
      <c r="F67" s="6"/>
      <c r="G67" s="6"/>
      <c r="I67" s="6"/>
      <c r="J67" s="6"/>
      <c r="K67" s="18"/>
      <c r="M67" s="18"/>
      <c r="N67" s="18"/>
      <c r="O67" s="18"/>
      <c r="Q67" s="6"/>
      <c r="R67" s="18"/>
      <c r="S67" s="6"/>
    </row>
    <row r="68" spans="2:28">
      <c r="C68" s="6"/>
      <c r="D68" s="6"/>
      <c r="F68" s="6"/>
      <c r="G68" s="6"/>
      <c r="I68" s="6"/>
      <c r="J68" s="6"/>
      <c r="K68" s="18"/>
      <c r="M68" s="18"/>
      <c r="N68" s="18"/>
      <c r="O68" s="18"/>
      <c r="Q68" s="6"/>
      <c r="R68" s="18"/>
      <c r="S68" s="6"/>
    </row>
    <row r="69" spans="2:28">
      <c r="C69" s="6"/>
      <c r="D69" s="6"/>
      <c r="F69" s="6"/>
      <c r="G69" s="6"/>
      <c r="I69" s="6"/>
      <c r="J69" s="6"/>
      <c r="K69" s="18"/>
      <c r="M69" s="18"/>
      <c r="N69" s="18"/>
      <c r="O69" s="18"/>
      <c r="Q69" s="6"/>
      <c r="R69" s="18"/>
      <c r="S69" s="6"/>
    </row>
    <row r="70" spans="2:28"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  <c r="AA70"/>
      <c r="AB70"/>
    </row>
    <row r="71" spans="2:28"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  <c r="AA71"/>
      <c r="AB71"/>
    </row>
    <row r="72" spans="2:28"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</row>
    <row r="73" spans="2:28"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</row>
    <row r="74" spans="2:28"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</row>
    <row r="75" spans="2:28"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</row>
    <row r="76" spans="2:28"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</row>
    <row r="77" spans="2:28"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</row>
    <row r="78" spans="2:28"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</row>
    <row r="79" spans="2:28"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</row>
    <row r="80" spans="2:28"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</row>
    <row r="81" spans="2:28"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</row>
    <row r="82" spans="2:28"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</row>
    <row r="83" spans="2:28"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</row>
    <row r="84" spans="2:28"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</row>
    <row r="85" spans="2:28"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</row>
    <row r="86" spans="2:28"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</row>
    <row r="87" spans="2:28"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</row>
    <row r="88" spans="2:28"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</row>
    <row r="89" spans="2:28"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</row>
    <row r="90" spans="2:28"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</row>
    <row r="91" spans="2:28"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</row>
    <row r="92" spans="2:28"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</row>
    <row r="93" spans="2:28"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</row>
    <row r="94" spans="2:28"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</row>
    <row r="95" spans="2:28"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</row>
    <row r="96" spans="2:28"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</row>
    <row r="97" spans="2:28"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</row>
    <row r="98" spans="2:28"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</row>
    <row r="99" spans="2:28"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</row>
    <row r="100" spans="2:28"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</row>
    <row r="101" spans="2:28"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</row>
    <row r="102" spans="2:28"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</row>
    <row r="103" spans="2:28"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</row>
    <row r="104" spans="2:28"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</row>
    <row r="105" spans="2:28"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</row>
    <row r="106" spans="2:28"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</row>
    <row r="107" spans="2:28"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</row>
    <row r="108" spans="2:28"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</row>
    <row r="109" spans="2:28"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</row>
    <row r="110" spans="2:28"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</row>
    <row r="111" spans="2:28"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</row>
    <row r="112" spans="2:28"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</row>
    <row r="113" spans="2:28">
      <c r="B113"/>
      <c r="C113"/>
      <c r="D113"/>
      <c r="E113"/>
      <c r="F113"/>
      <c r="G113"/>
      <c r="H113"/>
      <c r="I113"/>
      <c r="J113"/>
      <c r="K113"/>
      <c r="L113"/>
      <c r="M113"/>
      <c r="N113"/>
      <c r="O113"/>
      <c r="P113"/>
      <c r="Q113"/>
      <c r="R113"/>
      <c r="S113"/>
      <c r="T113"/>
      <c r="U113"/>
      <c r="V113"/>
      <c r="W113"/>
      <c r="X113"/>
      <c r="Y113"/>
      <c r="Z113"/>
      <c r="AA113"/>
      <c r="AB113"/>
    </row>
    <row r="114" spans="2:28">
      <c r="B114"/>
      <c r="C114"/>
      <c r="D114"/>
      <c r="E114"/>
      <c r="F114"/>
      <c r="G114"/>
      <c r="H114"/>
      <c r="I114"/>
      <c r="J114"/>
      <c r="K114"/>
      <c r="L114"/>
      <c r="M114"/>
      <c r="N114"/>
      <c r="O114"/>
      <c r="P114"/>
      <c r="Q114"/>
      <c r="R114"/>
      <c r="S114"/>
      <c r="T114"/>
      <c r="U114"/>
      <c r="V114"/>
      <c r="W114"/>
      <c r="X114"/>
      <c r="Y114"/>
      <c r="Z114"/>
      <c r="AA114"/>
      <c r="AB114"/>
    </row>
    <row r="115" spans="2:28">
      <c r="B115"/>
      <c r="C115"/>
      <c r="D115"/>
      <c r="E115"/>
      <c r="F115"/>
      <c r="G115"/>
      <c r="H115"/>
      <c r="I115"/>
      <c r="J115"/>
      <c r="K115"/>
      <c r="L115"/>
      <c r="M115"/>
      <c r="N115"/>
      <c r="O115"/>
      <c r="P115"/>
      <c r="Q115"/>
      <c r="R115"/>
      <c r="S115"/>
      <c r="T115"/>
      <c r="U115"/>
      <c r="V115"/>
      <c r="W115"/>
      <c r="X115"/>
      <c r="Y115"/>
      <c r="Z115"/>
      <c r="AA115"/>
      <c r="AB115"/>
    </row>
    <row r="116" spans="2:28">
      <c r="B116"/>
      <c r="C116"/>
      <c r="D116"/>
      <c r="E116"/>
      <c r="F116"/>
      <c r="G116"/>
      <c r="H116"/>
      <c r="I116"/>
      <c r="J116"/>
      <c r="K116"/>
      <c r="L116"/>
      <c r="M116"/>
      <c r="N116"/>
      <c r="O116"/>
      <c r="P116"/>
      <c r="Q116"/>
      <c r="R116"/>
      <c r="S116"/>
      <c r="T116"/>
      <c r="U116"/>
      <c r="V116"/>
      <c r="W116"/>
      <c r="X116"/>
      <c r="Y116"/>
      <c r="Z116"/>
      <c r="AA116"/>
      <c r="AB116"/>
    </row>
    <row r="117" spans="2:28">
      <c r="B117"/>
      <c r="C117"/>
      <c r="D117"/>
      <c r="E117"/>
      <c r="F117"/>
      <c r="G117"/>
      <c r="H117"/>
      <c r="I117"/>
      <c r="J117"/>
      <c r="K117"/>
      <c r="L117"/>
      <c r="M117"/>
      <c r="N117"/>
      <c r="O117"/>
      <c r="P117"/>
      <c r="Q117"/>
      <c r="R117"/>
      <c r="S117"/>
      <c r="T117"/>
      <c r="U117"/>
      <c r="V117"/>
      <c r="W117"/>
      <c r="X117"/>
      <c r="Y117"/>
      <c r="Z117"/>
      <c r="AA117"/>
      <c r="AB117"/>
    </row>
    <row r="118" spans="2:28">
      <c r="B118"/>
      <c r="C118"/>
      <c r="D118"/>
      <c r="E118"/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  <c r="T118"/>
      <c r="U118"/>
      <c r="V118"/>
      <c r="W118"/>
      <c r="X118"/>
      <c r="Y118"/>
      <c r="Z118"/>
      <c r="AA118"/>
      <c r="AB118"/>
    </row>
    <row r="119" spans="2:28">
      <c r="B119"/>
      <c r="C119"/>
      <c r="D119"/>
      <c r="E119"/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  <c r="T119"/>
      <c r="U119"/>
      <c r="V119"/>
      <c r="W119"/>
      <c r="X119"/>
      <c r="Y119"/>
      <c r="Z119"/>
      <c r="AA119"/>
      <c r="AB119"/>
    </row>
    <row r="120" spans="2:28">
      <c r="B120"/>
      <c r="C120"/>
      <c r="D120"/>
      <c r="E120"/>
      <c r="F120"/>
      <c r="G120"/>
      <c r="H120"/>
      <c r="I120"/>
      <c r="J120"/>
      <c r="K120"/>
      <c r="L120"/>
      <c r="M120"/>
      <c r="N120"/>
      <c r="O120"/>
      <c r="P120"/>
      <c r="Q120"/>
      <c r="R120"/>
      <c r="S120"/>
      <c r="T120"/>
      <c r="U120"/>
      <c r="V120"/>
      <c r="W120"/>
      <c r="X120"/>
      <c r="Y120"/>
      <c r="Z120"/>
      <c r="AA120"/>
      <c r="AB120"/>
    </row>
    <row r="121" spans="2:28">
      <c r="B121"/>
      <c r="C121"/>
      <c r="D121"/>
      <c r="E121"/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  <c r="T121"/>
      <c r="U121"/>
      <c r="V121"/>
      <c r="W121"/>
      <c r="X121"/>
      <c r="Y121"/>
      <c r="Z121"/>
      <c r="AA121"/>
      <c r="AB121"/>
    </row>
    <row r="122" spans="2:28">
      <c r="B122"/>
      <c r="C122"/>
      <c r="D122"/>
      <c r="E122"/>
      <c r="F122"/>
      <c r="G122"/>
      <c r="H122"/>
      <c r="I122"/>
      <c r="J122"/>
      <c r="K122"/>
      <c r="L122"/>
      <c r="M122"/>
      <c r="N122"/>
      <c r="O122"/>
      <c r="P122"/>
      <c r="Q122"/>
      <c r="R122"/>
      <c r="S122"/>
      <c r="T122"/>
      <c r="U122"/>
      <c r="V122"/>
      <c r="W122"/>
      <c r="X122"/>
      <c r="Y122"/>
      <c r="Z122"/>
      <c r="AA122"/>
      <c r="AB122"/>
    </row>
    <row r="123" spans="2:28">
      <c r="B123"/>
      <c r="C123"/>
      <c r="D123"/>
      <c r="E123"/>
      <c r="F123"/>
      <c r="G123"/>
      <c r="H123"/>
      <c r="I123"/>
      <c r="J123"/>
      <c r="K123"/>
      <c r="L123"/>
      <c r="M123"/>
      <c r="N123"/>
      <c r="O123"/>
      <c r="P123"/>
      <c r="Q123"/>
      <c r="R123"/>
      <c r="S123"/>
      <c r="T123"/>
      <c r="U123"/>
      <c r="V123"/>
      <c r="W123"/>
      <c r="X123"/>
      <c r="Y123"/>
      <c r="Z123"/>
      <c r="AA123"/>
      <c r="AB123"/>
    </row>
    <row r="124" spans="2:28">
      <c r="B124"/>
      <c r="C124"/>
      <c r="D124"/>
      <c r="E124"/>
      <c r="F124"/>
      <c r="G124"/>
      <c r="H124"/>
      <c r="I124"/>
      <c r="J124"/>
      <c r="K124"/>
      <c r="L124"/>
      <c r="M124"/>
      <c r="N124"/>
      <c r="O124"/>
      <c r="P124"/>
      <c r="Q124"/>
      <c r="R124"/>
      <c r="S124"/>
      <c r="T124"/>
      <c r="U124"/>
      <c r="V124"/>
      <c r="W124"/>
      <c r="X124"/>
      <c r="Y124"/>
      <c r="Z124"/>
      <c r="AA124"/>
      <c r="AB124"/>
    </row>
    <row r="125" spans="2:28">
      <c r="B125"/>
      <c r="C125"/>
      <c r="D125"/>
      <c r="E125"/>
      <c r="F125"/>
      <c r="G125"/>
      <c r="H125"/>
      <c r="I125"/>
      <c r="J125"/>
      <c r="K125"/>
      <c r="L125"/>
      <c r="M125"/>
      <c r="N125"/>
      <c r="O125"/>
      <c r="P125"/>
      <c r="Q125"/>
      <c r="R125"/>
      <c r="S125"/>
      <c r="T125"/>
      <c r="U125"/>
      <c r="V125"/>
      <c r="W125"/>
      <c r="X125"/>
      <c r="Y125"/>
      <c r="Z125"/>
      <c r="AA125"/>
      <c r="AB125"/>
    </row>
    <row r="126" spans="2:28">
      <c r="B126"/>
      <c r="C126"/>
      <c r="D126"/>
      <c r="E126"/>
      <c r="F126"/>
      <c r="G126"/>
      <c r="H126"/>
      <c r="I126"/>
      <c r="J126"/>
      <c r="K126"/>
      <c r="L126"/>
      <c r="M126"/>
      <c r="N126"/>
      <c r="O126"/>
      <c r="P126"/>
      <c r="Q126"/>
      <c r="R126"/>
      <c r="S126"/>
      <c r="T126"/>
      <c r="U126"/>
      <c r="V126"/>
      <c r="W126"/>
      <c r="X126"/>
      <c r="Y126"/>
      <c r="Z126"/>
      <c r="AA126"/>
      <c r="AB126"/>
    </row>
    <row r="127" spans="2:28">
      <c r="B127"/>
      <c r="C127"/>
      <c r="D127"/>
      <c r="E127"/>
      <c r="F127"/>
      <c r="G127"/>
      <c r="H127"/>
      <c r="I127"/>
      <c r="J127"/>
      <c r="K127"/>
      <c r="L127"/>
      <c r="M127"/>
      <c r="N127"/>
      <c r="O127"/>
      <c r="P127"/>
      <c r="Q127"/>
      <c r="R127"/>
      <c r="S127"/>
      <c r="T127"/>
      <c r="U127"/>
      <c r="V127"/>
      <c r="W127"/>
      <c r="X127"/>
      <c r="Y127"/>
      <c r="Z127"/>
      <c r="AA127"/>
      <c r="AB127"/>
    </row>
    <row r="128" spans="2:28">
      <c r="B128"/>
      <c r="C128"/>
      <c r="D128"/>
      <c r="E128"/>
      <c r="F128"/>
      <c r="G128"/>
      <c r="H128"/>
      <c r="I128"/>
      <c r="J128"/>
      <c r="K128"/>
      <c r="L128"/>
      <c r="M128"/>
      <c r="N128"/>
      <c r="O128"/>
      <c r="P128"/>
      <c r="Q128"/>
      <c r="R128"/>
      <c r="S128"/>
      <c r="T128"/>
      <c r="U128"/>
      <c r="V128"/>
      <c r="W128"/>
      <c r="X128"/>
      <c r="Y128"/>
      <c r="Z128"/>
      <c r="AA128"/>
      <c r="AB128"/>
    </row>
    <row r="129" spans="2:28">
      <c r="B129"/>
      <c r="C129"/>
      <c r="D129"/>
      <c r="E129"/>
      <c r="F129"/>
      <c r="G129"/>
      <c r="H129"/>
      <c r="I129"/>
      <c r="J129"/>
      <c r="K129"/>
      <c r="L129"/>
      <c r="M129"/>
      <c r="N129"/>
      <c r="O129"/>
      <c r="P129"/>
      <c r="Q129"/>
      <c r="R129"/>
      <c r="S129"/>
      <c r="T129"/>
      <c r="U129"/>
      <c r="V129"/>
      <c r="W129"/>
      <c r="X129"/>
      <c r="Y129"/>
      <c r="Z129"/>
      <c r="AA129"/>
      <c r="AB129"/>
    </row>
    <row r="130" spans="2:28">
      <c r="B130"/>
      <c r="C130"/>
      <c r="D130"/>
      <c r="E130"/>
      <c r="F130"/>
      <c r="G130"/>
      <c r="H130"/>
      <c r="I130"/>
      <c r="J130"/>
      <c r="K130"/>
      <c r="L130"/>
      <c r="M130"/>
      <c r="N130"/>
      <c r="O130"/>
      <c r="P130"/>
      <c r="Q130"/>
      <c r="R130"/>
      <c r="S130"/>
      <c r="T130"/>
      <c r="U130"/>
      <c r="V130"/>
      <c r="W130"/>
      <c r="X130"/>
      <c r="Y130"/>
      <c r="Z130"/>
      <c r="AA130"/>
      <c r="AB130"/>
    </row>
    <row r="131" spans="2:28">
      <c r="B131"/>
      <c r="C131"/>
      <c r="D131"/>
      <c r="E131"/>
      <c r="F131"/>
      <c r="G131"/>
      <c r="H131"/>
      <c r="I131"/>
      <c r="J131"/>
      <c r="K131"/>
      <c r="L131"/>
      <c r="M131"/>
      <c r="N131"/>
      <c r="O131"/>
      <c r="P131"/>
      <c r="Q131"/>
      <c r="R131"/>
      <c r="S131"/>
      <c r="T131"/>
      <c r="U131"/>
      <c r="V131"/>
      <c r="W131"/>
      <c r="X131"/>
      <c r="Y131"/>
      <c r="Z131"/>
      <c r="AA131"/>
      <c r="AB131"/>
    </row>
    <row r="132" spans="2:28">
      <c r="B132"/>
      <c r="C132"/>
      <c r="D132"/>
      <c r="E132"/>
      <c r="F132"/>
      <c r="G132"/>
      <c r="H132"/>
      <c r="I132"/>
      <c r="J132"/>
      <c r="K132"/>
      <c r="L132"/>
      <c r="M132"/>
      <c r="N132"/>
      <c r="O132"/>
      <c r="P132"/>
      <c r="Q132"/>
      <c r="R132"/>
      <c r="S132"/>
      <c r="T132"/>
      <c r="U132"/>
      <c r="V132"/>
      <c r="W132"/>
      <c r="X132"/>
      <c r="Y132"/>
      <c r="Z132"/>
      <c r="AA132"/>
      <c r="AB132"/>
    </row>
    <row r="133" spans="2:28">
      <c r="B133"/>
      <c r="C133"/>
      <c r="D133"/>
      <c r="E133"/>
      <c r="F133"/>
      <c r="G133"/>
      <c r="H133"/>
      <c r="I133"/>
      <c r="J133"/>
      <c r="K133"/>
      <c r="L133"/>
      <c r="M133"/>
      <c r="N133"/>
      <c r="O133"/>
      <c r="P133"/>
      <c r="Q133"/>
      <c r="R133"/>
      <c r="S133"/>
      <c r="T133"/>
      <c r="U133"/>
      <c r="V133"/>
      <c r="W133"/>
      <c r="X133"/>
      <c r="Y133"/>
      <c r="Z133"/>
      <c r="AA133"/>
      <c r="AB133"/>
    </row>
    <row r="134" spans="2:28">
      <c r="B134"/>
      <c r="C134"/>
      <c r="D134"/>
      <c r="E134"/>
      <c r="F134"/>
      <c r="G134"/>
      <c r="H134"/>
      <c r="I134"/>
      <c r="J134"/>
      <c r="K134"/>
      <c r="L134"/>
      <c r="M134"/>
      <c r="N134"/>
      <c r="O134"/>
      <c r="P134"/>
      <c r="Q134"/>
      <c r="R134"/>
      <c r="S134"/>
      <c r="T134"/>
      <c r="U134"/>
      <c r="V134"/>
      <c r="W134"/>
      <c r="X134"/>
      <c r="Y134"/>
      <c r="Z134"/>
      <c r="AA134"/>
      <c r="AB134"/>
    </row>
    <row r="135" spans="2:28">
      <c r="B135"/>
      <c r="C135"/>
      <c r="D135"/>
      <c r="E135"/>
      <c r="F135"/>
      <c r="G135"/>
      <c r="H135"/>
      <c r="I135"/>
      <c r="J135"/>
      <c r="K135"/>
      <c r="L135"/>
      <c r="M135"/>
      <c r="N135"/>
      <c r="O135"/>
      <c r="P135"/>
      <c r="Q135"/>
      <c r="R135"/>
      <c r="S135"/>
      <c r="T135"/>
      <c r="U135"/>
      <c r="V135"/>
      <c r="W135"/>
      <c r="X135"/>
      <c r="Y135"/>
      <c r="Z135"/>
      <c r="AA135"/>
      <c r="AB135"/>
    </row>
    <row r="136" spans="2:28">
      <c r="B136"/>
      <c r="C136"/>
      <c r="D136"/>
      <c r="E136"/>
      <c r="F136"/>
      <c r="G136"/>
      <c r="H136"/>
      <c r="I136"/>
      <c r="J136"/>
      <c r="K136"/>
      <c r="L136"/>
      <c r="M136"/>
      <c r="N136"/>
      <c r="O136"/>
      <c r="P136"/>
      <c r="Q136"/>
      <c r="R136"/>
      <c r="S136"/>
      <c r="T136"/>
      <c r="U136"/>
      <c r="V136"/>
      <c r="W136"/>
      <c r="X136"/>
      <c r="Y136"/>
      <c r="Z136"/>
      <c r="AA136"/>
      <c r="AB136"/>
    </row>
    <row r="137" spans="2:28">
      <c r="B137"/>
      <c r="C137"/>
      <c r="D137"/>
      <c r="E137"/>
      <c r="F137"/>
      <c r="G137"/>
      <c r="H137"/>
      <c r="I137"/>
      <c r="J137"/>
      <c r="K137"/>
      <c r="L137"/>
      <c r="M137"/>
      <c r="N137"/>
      <c r="O137"/>
      <c r="P137"/>
      <c r="Q137"/>
      <c r="R137"/>
      <c r="S137"/>
      <c r="T137"/>
      <c r="U137"/>
      <c r="V137"/>
      <c r="W137"/>
      <c r="X137"/>
      <c r="Y137"/>
      <c r="Z137"/>
      <c r="AA137"/>
      <c r="AB137"/>
    </row>
    <row r="138" spans="2:28">
      <c r="B138"/>
      <c r="C138"/>
      <c r="D138"/>
      <c r="E138"/>
      <c r="F138"/>
      <c r="G138"/>
      <c r="H138"/>
      <c r="I138"/>
      <c r="J138"/>
      <c r="K138"/>
      <c r="L138"/>
      <c r="M138"/>
      <c r="N138"/>
      <c r="O138"/>
      <c r="P138"/>
      <c r="Q138"/>
      <c r="R138"/>
      <c r="S138"/>
      <c r="T138"/>
      <c r="U138"/>
      <c r="V138"/>
      <c r="W138"/>
      <c r="X138"/>
      <c r="Y138"/>
      <c r="Z138"/>
      <c r="AA138"/>
      <c r="AB138"/>
    </row>
    <row r="139" spans="2:28">
      <c r="B139"/>
      <c r="C139"/>
      <c r="D139"/>
      <c r="E139"/>
      <c r="F139"/>
      <c r="G139"/>
      <c r="H139"/>
      <c r="I139"/>
      <c r="J139"/>
      <c r="K139"/>
      <c r="L139"/>
      <c r="M139"/>
      <c r="N139"/>
      <c r="O139"/>
      <c r="P139"/>
      <c r="Q139"/>
      <c r="R139"/>
      <c r="S139"/>
      <c r="T139"/>
      <c r="U139"/>
      <c r="V139"/>
      <c r="W139"/>
      <c r="X139"/>
      <c r="Y139"/>
      <c r="Z139"/>
      <c r="AA139"/>
      <c r="AB139"/>
    </row>
    <row r="140" spans="2:28">
      <c r="B140"/>
      <c r="C140"/>
      <c r="D140"/>
      <c r="E140"/>
      <c r="F140"/>
      <c r="G140"/>
      <c r="H140"/>
      <c r="I140"/>
      <c r="J140"/>
      <c r="K140"/>
      <c r="L140"/>
      <c r="M140"/>
      <c r="N140"/>
      <c r="O140"/>
      <c r="P140"/>
      <c r="Q140"/>
      <c r="R140"/>
      <c r="S140"/>
      <c r="T140"/>
      <c r="U140"/>
      <c r="V140"/>
      <c r="W140"/>
      <c r="X140"/>
      <c r="Y140"/>
      <c r="Z140"/>
      <c r="AA140"/>
      <c r="AB140"/>
    </row>
    <row r="141" spans="2:28">
      <c r="B141"/>
      <c r="C141"/>
      <c r="D141"/>
      <c r="E141"/>
      <c r="F141"/>
      <c r="G141"/>
      <c r="H141"/>
      <c r="I141"/>
      <c r="J141"/>
      <c r="K141"/>
      <c r="L141"/>
      <c r="M141"/>
      <c r="N141"/>
      <c r="O141"/>
      <c r="P141"/>
      <c r="Q141"/>
      <c r="R141"/>
      <c r="S141"/>
      <c r="T141"/>
      <c r="U141"/>
      <c r="V141"/>
      <c r="W141"/>
      <c r="X141"/>
      <c r="Y141"/>
      <c r="Z141"/>
      <c r="AA141"/>
      <c r="AB141"/>
    </row>
    <row r="142" spans="2:28">
      <c r="B142"/>
      <c r="C142"/>
      <c r="D142"/>
      <c r="E142"/>
      <c r="F142"/>
      <c r="G142"/>
      <c r="H142"/>
      <c r="I142"/>
      <c r="J142"/>
      <c r="K142"/>
      <c r="L142"/>
      <c r="M142"/>
      <c r="N142"/>
      <c r="O142"/>
      <c r="P142"/>
      <c r="Q142"/>
      <c r="R142"/>
      <c r="S142"/>
      <c r="T142"/>
      <c r="U142"/>
      <c r="V142"/>
      <c r="W142"/>
      <c r="X142"/>
      <c r="Y142"/>
      <c r="Z142"/>
      <c r="AA142"/>
      <c r="AB142"/>
    </row>
    <row r="143" spans="2:28">
      <c r="B143"/>
      <c r="C143"/>
      <c r="D143"/>
      <c r="E143"/>
      <c r="F143"/>
      <c r="G143"/>
      <c r="H143"/>
      <c r="I143"/>
      <c r="J143"/>
      <c r="K143"/>
      <c r="L143"/>
      <c r="M143"/>
      <c r="N143"/>
      <c r="O143"/>
      <c r="P143"/>
      <c r="Q143"/>
      <c r="R143"/>
      <c r="S143"/>
      <c r="T143"/>
      <c r="U143"/>
      <c r="V143"/>
      <c r="W143"/>
      <c r="X143"/>
      <c r="Y143"/>
      <c r="Z143"/>
      <c r="AA143"/>
      <c r="AB143"/>
    </row>
    <row r="144" spans="2:28">
      <c r="B144"/>
      <c r="C144"/>
      <c r="D144"/>
      <c r="E144"/>
      <c r="F144"/>
      <c r="G144"/>
      <c r="H144"/>
      <c r="I144"/>
      <c r="J144"/>
      <c r="K144"/>
      <c r="L144"/>
      <c r="M144"/>
      <c r="N144"/>
      <c r="O144"/>
      <c r="P144"/>
      <c r="Q144"/>
      <c r="R144"/>
      <c r="S144"/>
      <c r="T144"/>
      <c r="U144"/>
      <c r="V144"/>
      <c r="W144"/>
      <c r="X144"/>
      <c r="Y144"/>
      <c r="Z144"/>
      <c r="AA144"/>
      <c r="AB144"/>
    </row>
    <row r="145" spans="2:28">
      <c r="B145"/>
      <c r="C145"/>
      <c r="D145"/>
      <c r="E145"/>
      <c r="F145"/>
      <c r="G145"/>
      <c r="H145"/>
      <c r="I145"/>
      <c r="J145"/>
      <c r="K145"/>
      <c r="L145"/>
      <c r="M145"/>
      <c r="N145"/>
      <c r="O145"/>
      <c r="P145"/>
      <c r="Q145"/>
      <c r="R145"/>
      <c r="S145"/>
      <c r="T145"/>
      <c r="U145"/>
      <c r="V145"/>
      <c r="W145"/>
      <c r="X145"/>
      <c r="Y145"/>
      <c r="Z145"/>
      <c r="AA145"/>
      <c r="AB145"/>
    </row>
    <row r="146" spans="2:28">
      <c r="B146"/>
      <c r="C146"/>
      <c r="D146"/>
      <c r="E146"/>
      <c r="F146"/>
      <c r="G146"/>
      <c r="H146"/>
      <c r="I146"/>
      <c r="J146"/>
      <c r="K146"/>
      <c r="L146"/>
      <c r="M146"/>
      <c r="N146"/>
      <c r="O146"/>
      <c r="P146"/>
      <c r="Q146"/>
      <c r="R146"/>
      <c r="S146"/>
      <c r="T146"/>
      <c r="U146"/>
      <c r="V146"/>
      <c r="W146"/>
      <c r="X146"/>
      <c r="Y146"/>
      <c r="Z146"/>
      <c r="AA146"/>
      <c r="AB146"/>
    </row>
    <row r="147" spans="2:28">
      <c r="B147"/>
      <c r="C147"/>
      <c r="D147"/>
      <c r="E147"/>
      <c r="F147"/>
      <c r="G147"/>
      <c r="H147"/>
      <c r="I147"/>
      <c r="J147"/>
      <c r="K147"/>
      <c r="L147"/>
      <c r="M147"/>
      <c r="N147"/>
      <c r="O147"/>
      <c r="P147"/>
      <c r="Q147"/>
      <c r="R147"/>
      <c r="S147"/>
      <c r="T147"/>
      <c r="U147"/>
      <c r="V147"/>
      <c r="W147"/>
      <c r="X147"/>
      <c r="Y147"/>
      <c r="Z147"/>
      <c r="AA147"/>
      <c r="AB147"/>
    </row>
    <row r="148" spans="2:28">
      <c r="B148"/>
      <c r="C148"/>
      <c r="D148"/>
      <c r="E148"/>
      <c r="F148"/>
      <c r="G148"/>
      <c r="H148"/>
      <c r="I148"/>
      <c r="J148"/>
      <c r="K148"/>
      <c r="L148"/>
      <c r="M148"/>
      <c r="N148"/>
      <c r="O148"/>
      <c r="P148"/>
      <c r="Q148"/>
      <c r="R148"/>
      <c r="S148"/>
      <c r="T148"/>
      <c r="U148"/>
      <c r="V148"/>
      <c r="W148"/>
      <c r="X148"/>
      <c r="Y148"/>
      <c r="Z148"/>
      <c r="AA148"/>
      <c r="AB148"/>
    </row>
    <row r="149" spans="2:28">
      <c r="B149"/>
      <c r="C149"/>
      <c r="D149"/>
      <c r="E149"/>
      <c r="F149"/>
      <c r="G149"/>
      <c r="H149"/>
      <c r="I149"/>
      <c r="J149"/>
      <c r="K149"/>
      <c r="L149"/>
      <c r="M149"/>
      <c r="N149"/>
      <c r="O149"/>
      <c r="P149"/>
      <c r="Q149"/>
      <c r="R149"/>
      <c r="S149"/>
      <c r="T149"/>
      <c r="U149"/>
      <c r="V149"/>
      <c r="W149"/>
      <c r="X149"/>
      <c r="Y149"/>
      <c r="Z149"/>
      <c r="AA149"/>
      <c r="AB149"/>
    </row>
    <row r="150" spans="2:28">
      <c r="B150"/>
      <c r="C150"/>
      <c r="D150"/>
      <c r="E150"/>
      <c r="F150"/>
      <c r="G150"/>
      <c r="H150"/>
      <c r="I150"/>
      <c r="J150"/>
      <c r="K150"/>
      <c r="L150"/>
      <c r="M150"/>
      <c r="N150"/>
      <c r="O150"/>
      <c r="P150"/>
      <c r="Q150"/>
      <c r="R150"/>
      <c r="S150"/>
      <c r="T150"/>
      <c r="U150"/>
      <c r="V150"/>
      <c r="W150"/>
      <c r="X150"/>
      <c r="Y150"/>
      <c r="Z150"/>
      <c r="AA150"/>
      <c r="AB150"/>
    </row>
    <row r="151" spans="2:28">
      <c r="B151"/>
      <c r="C151"/>
      <c r="D151"/>
      <c r="E151"/>
      <c r="F151"/>
      <c r="G151"/>
      <c r="H151"/>
      <c r="I151"/>
      <c r="J151"/>
      <c r="K151"/>
      <c r="L151"/>
      <c r="M151"/>
      <c r="N151"/>
      <c r="O151"/>
      <c r="P151"/>
      <c r="Q151"/>
      <c r="R151"/>
      <c r="S151"/>
      <c r="T151"/>
      <c r="U151"/>
      <c r="V151"/>
      <c r="W151"/>
      <c r="X151"/>
      <c r="Y151"/>
      <c r="Z151"/>
      <c r="AA151"/>
      <c r="AB151"/>
    </row>
    <row r="152" spans="2:28">
      <c r="B152"/>
      <c r="C152"/>
      <c r="D152"/>
      <c r="E152"/>
      <c r="F152"/>
      <c r="G152"/>
      <c r="H152"/>
      <c r="I152"/>
      <c r="J152"/>
      <c r="K152"/>
      <c r="L152"/>
      <c r="M152"/>
      <c r="N152"/>
      <c r="O152"/>
      <c r="P152"/>
      <c r="Q152"/>
      <c r="R152"/>
      <c r="S152"/>
      <c r="T152"/>
      <c r="U152"/>
      <c r="V152"/>
      <c r="W152"/>
      <c r="X152"/>
      <c r="Y152"/>
      <c r="Z152"/>
      <c r="AA152"/>
      <c r="AB152"/>
    </row>
    <row r="153" spans="2:28">
      <c r="B153"/>
      <c r="C153"/>
      <c r="D153"/>
      <c r="E153"/>
      <c r="F153"/>
      <c r="G153"/>
      <c r="H153"/>
      <c r="I153"/>
      <c r="J153"/>
      <c r="K153"/>
      <c r="L153"/>
      <c r="M153"/>
      <c r="N153"/>
      <c r="O153"/>
      <c r="P153"/>
      <c r="Q153"/>
      <c r="R153"/>
      <c r="S153"/>
      <c r="T153"/>
      <c r="U153"/>
      <c r="V153"/>
      <c r="W153"/>
      <c r="X153"/>
      <c r="Y153"/>
      <c r="Z153"/>
      <c r="AA153"/>
      <c r="AB153"/>
    </row>
    <row r="154" spans="2:28">
      <c r="B154"/>
      <c r="C154"/>
      <c r="D154"/>
      <c r="E154"/>
      <c r="F154"/>
      <c r="G154"/>
      <c r="H154"/>
      <c r="I154"/>
      <c r="J154"/>
      <c r="K154"/>
      <c r="L154"/>
      <c r="M154"/>
      <c r="N154"/>
      <c r="O154"/>
      <c r="P154"/>
      <c r="Q154"/>
      <c r="R154"/>
      <c r="S154"/>
      <c r="T154"/>
      <c r="U154"/>
      <c r="V154"/>
      <c r="W154"/>
      <c r="X154"/>
      <c r="Y154"/>
      <c r="Z154"/>
      <c r="AA154"/>
      <c r="AB154"/>
    </row>
    <row r="155" spans="2:28">
      <c r="B155"/>
      <c r="C155"/>
      <c r="D155"/>
      <c r="E155"/>
      <c r="F155"/>
      <c r="G155"/>
      <c r="H155"/>
      <c r="I155"/>
      <c r="J155"/>
      <c r="K155"/>
      <c r="L155"/>
      <c r="M155"/>
      <c r="N155"/>
      <c r="O155"/>
      <c r="P155"/>
      <c r="Q155"/>
      <c r="R155"/>
      <c r="S155"/>
      <c r="T155"/>
      <c r="U155"/>
      <c r="V155"/>
      <c r="W155"/>
      <c r="X155"/>
      <c r="Y155"/>
      <c r="Z155"/>
      <c r="AA155"/>
      <c r="AB155"/>
    </row>
    <row r="156" spans="2:28">
      <c r="B156"/>
      <c r="C156"/>
      <c r="D156"/>
      <c r="E156"/>
      <c r="F156"/>
      <c r="G156"/>
      <c r="H156"/>
      <c r="I156"/>
      <c r="J156"/>
      <c r="K156"/>
      <c r="L156"/>
      <c r="M156"/>
      <c r="N156"/>
      <c r="O156"/>
      <c r="P156"/>
      <c r="Q156"/>
      <c r="R156"/>
      <c r="S156"/>
      <c r="T156"/>
      <c r="U156"/>
      <c r="V156"/>
      <c r="W156"/>
      <c r="X156"/>
      <c r="Y156"/>
      <c r="Z156"/>
      <c r="AA156"/>
      <c r="AB156"/>
    </row>
    <row r="157" spans="2:28">
      <c r="B157"/>
      <c r="C157"/>
      <c r="D157"/>
      <c r="E157"/>
      <c r="F157"/>
      <c r="G157"/>
      <c r="H157"/>
      <c r="I157"/>
      <c r="J157"/>
      <c r="K157"/>
      <c r="L157"/>
      <c r="M157"/>
      <c r="N157"/>
      <c r="O157"/>
      <c r="P157"/>
      <c r="Q157"/>
      <c r="R157"/>
      <c r="S157"/>
      <c r="T157"/>
      <c r="U157"/>
      <c r="V157"/>
      <c r="W157"/>
      <c r="X157"/>
      <c r="Y157"/>
      <c r="Z157"/>
      <c r="AA157"/>
      <c r="AB157"/>
    </row>
    <row r="158" spans="2:28">
      <c r="B158"/>
      <c r="C158"/>
      <c r="D158"/>
      <c r="E158"/>
      <c r="F158"/>
      <c r="G158"/>
      <c r="H158"/>
      <c r="I158"/>
      <c r="J158"/>
      <c r="K158"/>
      <c r="L158"/>
      <c r="M158"/>
      <c r="N158"/>
      <c r="O158"/>
      <c r="P158"/>
      <c r="Q158"/>
      <c r="R158"/>
      <c r="S158"/>
      <c r="T158"/>
      <c r="U158"/>
      <c r="V158"/>
      <c r="W158"/>
      <c r="X158"/>
      <c r="Y158"/>
      <c r="Z158"/>
      <c r="AA158"/>
      <c r="AB158"/>
    </row>
    <row r="159" spans="2:28">
      <c r="B159"/>
      <c r="C159"/>
      <c r="D159"/>
      <c r="E159"/>
      <c r="F159"/>
      <c r="G159"/>
      <c r="H159"/>
      <c r="I159"/>
      <c r="J159"/>
      <c r="K159"/>
      <c r="L159"/>
      <c r="M159"/>
      <c r="N159"/>
      <c r="O159"/>
      <c r="P159"/>
      <c r="Q159"/>
      <c r="R159"/>
      <c r="S159"/>
      <c r="T159"/>
      <c r="U159"/>
      <c r="V159"/>
      <c r="W159"/>
      <c r="X159"/>
      <c r="Y159"/>
      <c r="Z159"/>
      <c r="AA159"/>
      <c r="AB159"/>
    </row>
    <row r="160" spans="2:28">
      <c r="B160"/>
      <c r="C160"/>
      <c r="D160"/>
      <c r="E160"/>
      <c r="F160"/>
      <c r="G160"/>
      <c r="H160"/>
      <c r="I160"/>
      <c r="J160"/>
      <c r="K160"/>
      <c r="L160"/>
      <c r="M160"/>
      <c r="N160"/>
      <c r="O160"/>
      <c r="P160"/>
      <c r="Q160"/>
      <c r="R160"/>
      <c r="S160"/>
      <c r="T160"/>
      <c r="U160"/>
      <c r="V160"/>
      <c r="W160"/>
      <c r="X160"/>
      <c r="Y160"/>
      <c r="Z160"/>
      <c r="AA160"/>
      <c r="AB160"/>
    </row>
    <row r="161" spans="2:28">
      <c r="B161"/>
      <c r="C161"/>
      <c r="D161"/>
      <c r="E161"/>
      <c r="F161"/>
      <c r="G161"/>
      <c r="H161"/>
      <c r="I161"/>
      <c r="J161"/>
      <c r="K161"/>
      <c r="L161"/>
      <c r="M161"/>
      <c r="N161"/>
      <c r="O161"/>
      <c r="P161"/>
      <c r="Q161"/>
      <c r="R161"/>
      <c r="S161"/>
      <c r="T161"/>
      <c r="U161"/>
      <c r="V161"/>
      <c r="W161"/>
      <c r="X161"/>
      <c r="Y161"/>
      <c r="Z161"/>
      <c r="AA161"/>
      <c r="AB161"/>
    </row>
    <row r="162" spans="2:28">
      <c r="B162"/>
      <c r="C162"/>
      <c r="D162"/>
      <c r="E162"/>
      <c r="F162"/>
      <c r="G162"/>
      <c r="H162"/>
      <c r="I162"/>
      <c r="J162"/>
      <c r="K162"/>
      <c r="L162"/>
      <c r="M162"/>
      <c r="N162"/>
      <c r="O162"/>
      <c r="P162"/>
      <c r="Q162"/>
      <c r="R162"/>
      <c r="S162"/>
      <c r="T162"/>
      <c r="U162"/>
      <c r="V162"/>
      <c r="W162"/>
      <c r="X162"/>
      <c r="Y162"/>
      <c r="Z162"/>
      <c r="AA162"/>
      <c r="AB162"/>
    </row>
    <row r="163" spans="2:28">
      <c r="B163"/>
      <c r="C163"/>
      <c r="D163"/>
      <c r="E163"/>
      <c r="F163"/>
      <c r="G163"/>
      <c r="H163"/>
      <c r="I163"/>
      <c r="J163"/>
      <c r="K163"/>
      <c r="L163"/>
      <c r="M163"/>
      <c r="N163"/>
      <c r="O163"/>
      <c r="P163"/>
      <c r="Q163"/>
      <c r="R163"/>
      <c r="S163"/>
      <c r="T163"/>
      <c r="U163"/>
      <c r="V163"/>
      <c r="W163"/>
      <c r="X163"/>
      <c r="Y163"/>
      <c r="Z163"/>
      <c r="AA163"/>
      <c r="AB163"/>
    </row>
    <row r="164" spans="2:28">
      <c r="B164"/>
      <c r="C164"/>
      <c r="D164"/>
      <c r="E164"/>
      <c r="F164"/>
      <c r="G164"/>
      <c r="H164"/>
      <c r="I164"/>
      <c r="J164"/>
      <c r="K164"/>
      <c r="L164"/>
      <c r="M164"/>
      <c r="N164"/>
      <c r="O164"/>
      <c r="P164"/>
      <c r="Q164"/>
      <c r="R164"/>
      <c r="S164"/>
      <c r="T164"/>
      <c r="U164"/>
      <c r="V164"/>
      <c r="W164"/>
      <c r="X164"/>
      <c r="Y164"/>
      <c r="Z164"/>
      <c r="AA164"/>
      <c r="AB164"/>
    </row>
    <row r="165" spans="2:28">
      <c r="B165"/>
      <c r="C165"/>
      <c r="D165"/>
      <c r="E165"/>
      <c r="F165"/>
      <c r="G165"/>
      <c r="H165"/>
      <c r="I165"/>
      <c r="J165"/>
      <c r="K165"/>
      <c r="L165"/>
      <c r="M165"/>
      <c r="N165"/>
      <c r="O165"/>
      <c r="P165"/>
      <c r="Q165"/>
      <c r="R165"/>
      <c r="S165"/>
      <c r="T165"/>
      <c r="U165"/>
      <c r="V165"/>
      <c r="W165"/>
      <c r="X165"/>
      <c r="Y165"/>
      <c r="Z165"/>
      <c r="AA165"/>
      <c r="AB165"/>
    </row>
    <row r="166" spans="2:28">
      <c r="B166"/>
      <c r="C166"/>
      <c r="D166"/>
      <c r="E166"/>
      <c r="F166"/>
      <c r="G166"/>
      <c r="H166"/>
      <c r="I166"/>
      <c r="J166"/>
      <c r="K166"/>
      <c r="L166"/>
      <c r="M166"/>
      <c r="N166"/>
      <c r="O166"/>
      <c r="P166"/>
      <c r="Q166"/>
      <c r="R166"/>
      <c r="S166"/>
      <c r="T166"/>
      <c r="U166"/>
      <c r="V166"/>
      <c r="W166"/>
      <c r="X166"/>
      <c r="Y166"/>
      <c r="Z166"/>
      <c r="AA166"/>
      <c r="AB166"/>
    </row>
    <row r="167" spans="2:28">
      <c r="B167"/>
      <c r="C167"/>
      <c r="D167"/>
      <c r="E167"/>
      <c r="F167"/>
      <c r="G167"/>
      <c r="H167"/>
      <c r="I167"/>
      <c r="J167"/>
      <c r="K167"/>
      <c r="L167"/>
      <c r="M167"/>
      <c r="N167"/>
      <c r="O167"/>
      <c r="P167"/>
      <c r="Q167"/>
      <c r="R167"/>
      <c r="S167"/>
      <c r="T167"/>
      <c r="U167"/>
      <c r="V167"/>
      <c r="W167"/>
      <c r="X167"/>
      <c r="Y167"/>
      <c r="Z167"/>
      <c r="AA167"/>
      <c r="AB167"/>
    </row>
    <row r="168" spans="2:28">
      <c r="B168"/>
      <c r="C168"/>
      <c r="D168"/>
      <c r="E168"/>
      <c r="F168"/>
      <c r="G168"/>
      <c r="H168"/>
      <c r="I168"/>
      <c r="J168"/>
      <c r="K168"/>
      <c r="L168"/>
      <c r="M168"/>
      <c r="N168"/>
      <c r="O168"/>
      <c r="P168"/>
      <c r="Q168"/>
      <c r="R168"/>
      <c r="S168"/>
      <c r="T168"/>
      <c r="U168"/>
      <c r="V168"/>
      <c r="W168"/>
      <c r="X168"/>
      <c r="Y168"/>
      <c r="Z168"/>
      <c r="AA168"/>
      <c r="AB168"/>
    </row>
    <row r="169" spans="2:28">
      <c r="B169"/>
      <c r="C169"/>
      <c r="D169"/>
      <c r="E169"/>
      <c r="F169"/>
      <c r="G169"/>
      <c r="H169"/>
      <c r="I169"/>
      <c r="J169"/>
      <c r="K169"/>
      <c r="L169"/>
      <c r="M169"/>
      <c r="N169"/>
      <c r="O169"/>
      <c r="P169"/>
      <c r="Q169"/>
      <c r="R169"/>
      <c r="S169"/>
      <c r="T169"/>
      <c r="U169"/>
      <c r="V169"/>
      <c r="W169"/>
      <c r="X169"/>
      <c r="Y169"/>
      <c r="Z169"/>
      <c r="AA169"/>
      <c r="AB169"/>
    </row>
    <row r="170" spans="2:28">
      <c r="B170"/>
      <c r="C170"/>
      <c r="D170"/>
      <c r="E170"/>
      <c r="F170"/>
      <c r="G170"/>
      <c r="H170"/>
      <c r="I170"/>
      <c r="J170"/>
      <c r="K170"/>
      <c r="L170"/>
      <c r="M170"/>
      <c r="N170"/>
      <c r="O170"/>
      <c r="P170"/>
      <c r="Q170"/>
      <c r="R170"/>
      <c r="S170"/>
      <c r="T170"/>
      <c r="U170"/>
      <c r="V170"/>
      <c r="W170"/>
      <c r="X170"/>
      <c r="Y170"/>
      <c r="Z170"/>
      <c r="AA170"/>
      <c r="AB170"/>
    </row>
    <row r="171" spans="2:28">
      <c r="B171"/>
      <c r="C171"/>
      <c r="D171"/>
      <c r="E171"/>
      <c r="F171"/>
      <c r="G171"/>
      <c r="H171"/>
      <c r="I171"/>
      <c r="J171"/>
      <c r="K171"/>
      <c r="L171"/>
      <c r="M171"/>
      <c r="N171"/>
      <c r="O171"/>
      <c r="P171"/>
      <c r="Q171"/>
      <c r="R171"/>
      <c r="S171"/>
      <c r="T171"/>
      <c r="U171"/>
      <c r="V171"/>
      <c r="W171"/>
      <c r="X171"/>
      <c r="Y171"/>
      <c r="Z171"/>
      <c r="AA171"/>
      <c r="AB171"/>
    </row>
    <row r="172" spans="2:28">
      <c r="B172"/>
      <c r="C172"/>
      <c r="D172"/>
      <c r="E172"/>
      <c r="F172"/>
      <c r="G172"/>
      <c r="H172"/>
      <c r="I172"/>
      <c r="J172"/>
      <c r="K172"/>
      <c r="L172"/>
      <c r="M172"/>
      <c r="N172"/>
      <c r="O172"/>
      <c r="P172"/>
      <c r="Q172"/>
      <c r="R172"/>
      <c r="S172"/>
      <c r="T172"/>
      <c r="U172"/>
      <c r="V172"/>
      <c r="W172"/>
      <c r="X172"/>
      <c r="Y172"/>
      <c r="Z172"/>
      <c r="AA172"/>
      <c r="AB172"/>
    </row>
    <row r="173" spans="2:28">
      <c r="B173"/>
      <c r="C173"/>
      <c r="D173"/>
      <c r="E173"/>
      <c r="F173"/>
      <c r="G173"/>
      <c r="H173"/>
      <c r="I173"/>
      <c r="J173"/>
      <c r="K173"/>
      <c r="L173"/>
      <c r="M173"/>
      <c r="N173"/>
      <c r="O173"/>
      <c r="P173"/>
      <c r="Q173"/>
      <c r="R173"/>
      <c r="S173"/>
      <c r="T173"/>
      <c r="U173"/>
      <c r="V173"/>
      <c r="W173"/>
      <c r="X173"/>
      <c r="Y173"/>
      <c r="Z173"/>
      <c r="AA173"/>
      <c r="AB173"/>
    </row>
    <row r="174" spans="2:28">
      <c r="B174"/>
      <c r="C174"/>
      <c r="D174"/>
      <c r="E174"/>
      <c r="F174"/>
      <c r="G174"/>
      <c r="H174"/>
      <c r="I174"/>
      <c r="J174"/>
      <c r="K174"/>
      <c r="L174"/>
      <c r="M174"/>
      <c r="N174"/>
      <c r="O174"/>
      <c r="P174"/>
      <c r="Q174"/>
      <c r="R174"/>
      <c r="S174"/>
      <c r="T174"/>
      <c r="U174"/>
      <c r="V174"/>
      <c r="W174"/>
      <c r="X174"/>
      <c r="Y174"/>
      <c r="Z174"/>
      <c r="AA174"/>
      <c r="AB174"/>
    </row>
    <row r="175" spans="2:28">
      <c r="B175"/>
      <c r="C175"/>
      <c r="D175"/>
      <c r="E175"/>
      <c r="F175"/>
      <c r="G175"/>
      <c r="H175"/>
      <c r="I175"/>
      <c r="J175"/>
      <c r="K175"/>
      <c r="L175"/>
      <c r="M175"/>
      <c r="N175"/>
      <c r="O175"/>
      <c r="P175"/>
      <c r="Q175"/>
      <c r="R175"/>
      <c r="S175"/>
      <c r="T175"/>
      <c r="U175"/>
      <c r="V175"/>
      <c r="W175"/>
      <c r="X175"/>
      <c r="Y175"/>
      <c r="Z175"/>
      <c r="AA175"/>
      <c r="AB175"/>
    </row>
    <row r="176" spans="2:28">
      <c r="B176"/>
      <c r="C176"/>
      <c r="D176"/>
      <c r="E176"/>
      <c r="F176"/>
      <c r="G176"/>
      <c r="H176"/>
      <c r="I176"/>
      <c r="J176"/>
      <c r="K176"/>
      <c r="L176"/>
      <c r="M176"/>
      <c r="N176"/>
      <c r="O176"/>
      <c r="P176"/>
      <c r="Q176"/>
      <c r="R176"/>
      <c r="S176"/>
      <c r="T176"/>
      <c r="U176"/>
      <c r="V176"/>
      <c r="W176"/>
      <c r="X176"/>
      <c r="Y176"/>
      <c r="Z176"/>
      <c r="AA176"/>
      <c r="AB176"/>
    </row>
    <row r="177" spans="2:28">
      <c r="B177"/>
      <c r="C177"/>
      <c r="D177"/>
      <c r="E177"/>
      <c r="F177"/>
      <c r="G177"/>
      <c r="H177"/>
      <c r="I177"/>
      <c r="J177"/>
      <c r="K177"/>
      <c r="L177"/>
      <c r="M177"/>
      <c r="N177"/>
      <c r="O177"/>
      <c r="P177"/>
      <c r="Q177"/>
      <c r="R177"/>
      <c r="S177"/>
      <c r="T177"/>
      <c r="U177"/>
      <c r="V177"/>
      <c r="W177"/>
      <c r="X177"/>
      <c r="Y177"/>
      <c r="Z177"/>
      <c r="AA177"/>
      <c r="AB177"/>
    </row>
  </sheetData>
  <pageMargins left="0.75" right="0.75" top="1" bottom="1" header="0.4921259845" footer="0.4921259845"/>
  <drawing r:id="rId1"/>
  <legacyDrawing r:id="rId2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3"/>
  <sheetViews>
    <sheetView zoomScale="150" zoomScaleNormal="150" zoomScalePageLayoutView="150" workbookViewId="0">
      <selection activeCell="A3" sqref="A3:C63"/>
    </sheetView>
  </sheetViews>
  <sheetFormatPr baseColWidth="10" defaultRowHeight="12" x14ac:dyDescent="0"/>
  <cols>
    <col min="2" max="2" width="13.83203125" bestFit="1" customWidth="1"/>
    <col min="8" max="8" width="13.83203125" bestFit="1" customWidth="1"/>
    <col min="9" max="9" width="11.6640625" bestFit="1" customWidth="1"/>
    <col min="10" max="11" width="11" bestFit="1" customWidth="1"/>
  </cols>
  <sheetData>
    <row r="1" spans="1:11">
      <c r="A1" t="s">
        <v>34</v>
      </c>
      <c r="G1" t="s">
        <v>35</v>
      </c>
    </row>
    <row r="2" spans="1:11">
      <c r="A2" t="s">
        <v>32</v>
      </c>
      <c r="B2" t="s">
        <v>33</v>
      </c>
      <c r="C2" t="s">
        <v>28</v>
      </c>
      <c r="D2" t="s">
        <v>31</v>
      </c>
      <c r="E2" t="s">
        <v>10</v>
      </c>
      <c r="G2" t="s">
        <v>32</v>
      </c>
      <c r="H2" t="s">
        <v>33</v>
      </c>
      <c r="I2" t="s">
        <v>28</v>
      </c>
      <c r="J2" t="s">
        <v>31</v>
      </c>
      <c r="K2" t="s">
        <v>10</v>
      </c>
    </row>
    <row r="3" spans="1:11">
      <c r="A3">
        <v>-24</v>
      </c>
      <c r="B3" s="24">
        <v>2.5</v>
      </c>
      <c r="C3" s="25">
        <f>M_2.5!M36</f>
        <v>52.491969530939926</v>
      </c>
      <c r="D3" s="25">
        <f>M_2.5!N36</f>
        <v>53.787458553996458</v>
      </c>
      <c r="E3" s="25">
        <f>M_2.5!O36</f>
        <v>3.4295194458813896</v>
      </c>
    </row>
    <row r="4" spans="1:11">
      <c r="A4">
        <v>-16</v>
      </c>
      <c r="B4" s="26">
        <v>2.5</v>
      </c>
      <c r="C4" s="27">
        <f>M_2.5!M37</f>
        <v>57.967937191748604</v>
      </c>
      <c r="D4" s="27">
        <f>M_2.5!N37</f>
        <v>53.793303193145832</v>
      </c>
      <c r="E4" s="27">
        <f>M_2.5!O37</f>
        <v>-6.6318529228504008</v>
      </c>
      <c r="G4" s="25">
        <f>A4</f>
        <v>-16</v>
      </c>
      <c r="H4" s="25">
        <f t="shared" ref="H4:K14" si="0">B4</f>
        <v>2.5</v>
      </c>
      <c r="I4" s="25">
        <f t="shared" si="0"/>
        <v>57.967937191748604</v>
      </c>
      <c r="J4" s="25">
        <f t="shared" si="0"/>
        <v>53.793303193145832</v>
      </c>
      <c r="K4" s="25">
        <f t="shared" si="0"/>
        <v>-6.6318529228504008</v>
      </c>
    </row>
    <row r="5" spans="1:11">
      <c r="A5">
        <v>-12</v>
      </c>
      <c r="B5" s="26">
        <v>2.5</v>
      </c>
      <c r="C5" s="27">
        <f>M_2.5!M38</f>
        <v>361.3173367262475</v>
      </c>
      <c r="D5" s="27">
        <f>M_2.5!N38</f>
        <v>89.456842981807554</v>
      </c>
      <c r="E5" s="27">
        <f>M_2.5!O38</f>
        <v>-49.063215641895162</v>
      </c>
      <c r="G5" s="27">
        <f t="shared" ref="G5:G14" si="1">A5</f>
        <v>-12</v>
      </c>
      <c r="H5" s="27">
        <f t="shared" si="0"/>
        <v>2.5</v>
      </c>
      <c r="I5" s="27">
        <f t="shared" si="0"/>
        <v>361.3173367262475</v>
      </c>
      <c r="J5" s="27">
        <f t="shared" si="0"/>
        <v>89.456842981807554</v>
      </c>
      <c r="K5" s="27">
        <f t="shared" si="0"/>
        <v>-49.063215641895162</v>
      </c>
    </row>
    <row r="6" spans="1:11">
      <c r="A6">
        <v>-9</v>
      </c>
      <c r="B6" s="26">
        <v>2.5</v>
      </c>
      <c r="C6" s="27">
        <f>M_2.5!M39</f>
        <v>527.71405369979323</v>
      </c>
      <c r="D6" s="27">
        <f>M_2.5!N39</f>
        <v>113.62667601946475</v>
      </c>
      <c r="E6" s="27">
        <f>M_2.5!O39</f>
        <v>241.6665255438773</v>
      </c>
      <c r="G6" s="27">
        <f t="shared" si="1"/>
        <v>-9</v>
      </c>
      <c r="H6" s="27">
        <f t="shared" si="0"/>
        <v>2.5</v>
      </c>
      <c r="I6" s="27">
        <f t="shared" si="0"/>
        <v>527.71405369979323</v>
      </c>
      <c r="J6" s="27">
        <f t="shared" si="0"/>
        <v>113.62667601946475</v>
      </c>
      <c r="K6" s="27">
        <f t="shared" si="0"/>
        <v>241.6665255438773</v>
      </c>
    </row>
    <row r="7" spans="1:11">
      <c r="A7">
        <v>-6</v>
      </c>
      <c r="B7" s="26">
        <v>2.5</v>
      </c>
      <c r="C7" s="27">
        <f>M_2.5!M40</f>
        <v>-162.73582900462259</v>
      </c>
      <c r="D7" s="27">
        <f>M_2.5!N40</f>
        <v>-41.54284793641412</v>
      </c>
      <c r="E7" s="27">
        <f>M_2.5!O40</f>
        <v>7.6435620099714141</v>
      </c>
      <c r="G7" s="27">
        <f t="shared" si="1"/>
        <v>-6</v>
      </c>
      <c r="H7" s="27">
        <f t="shared" si="0"/>
        <v>2.5</v>
      </c>
      <c r="I7" s="27">
        <f t="shared" si="0"/>
        <v>-162.73582900462259</v>
      </c>
      <c r="J7" s="27">
        <f t="shared" si="0"/>
        <v>-41.54284793641412</v>
      </c>
      <c r="K7" s="27">
        <f t="shared" si="0"/>
        <v>7.6435620099714141</v>
      </c>
    </row>
    <row r="8" spans="1:11">
      <c r="A8">
        <v>-3</v>
      </c>
      <c r="B8" s="26">
        <v>2.5</v>
      </c>
      <c r="C8" s="27">
        <f>M_2.5!M41</f>
        <v>-319.68526195901018</v>
      </c>
      <c r="D8" s="27">
        <f>M_2.5!N41</f>
        <v>-12.192156492339342</v>
      </c>
      <c r="E8" s="27">
        <f>M_2.5!O41</f>
        <v>-43.797012511797107</v>
      </c>
      <c r="G8" s="27">
        <f t="shared" si="1"/>
        <v>-3</v>
      </c>
      <c r="H8" s="27">
        <f t="shared" si="0"/>
        <v>2.5</v>
      </c>
      <c r="I8" s="27">
        <f t="shared" si="0"/>
        <v>-319.68526195901018</v>
      </c>
      <c r="J8" s="27">
        <f t="shared" si="0"/>
        <v>-12.192156492339342</v>
      </c>
      <c r="K8" s="27">
        <f t="shared" si="0"/>
        <v>-43.797012511797107</v>
      </c>
    </row>
    <row r="9" spans="1:11">
      <c r="A9">
        <v>0</v>
      </c>
      <c r="B9" s="26">
        <v>2.5</v>
      </c>
      <c r="C9" s="27">
        <f>M_2.5!M42</f>
        <v>-276.21232130680545</v>
      </c>
      <c r="D9" s="27">
        <f>M_2.5!N42</f>
        <v>23.314358097091883</v>
      </c>
      <c r="E9" s="27">
        <f>M_2.5!O42</f>
        <v>-23.160110916126492</v>
      </c>
      <c r="G9" s="27">
        <f t="shared" si="1"/>
        <v>0</v>
      </c>
      <c r="H9" s="27">
        <f t="shared" si="0"/>
        <v>2.5</v>
      </c>
      <c r="I9" s="27">
        <f t="shared" si="0"/>
        <v>-276.21232130680545</v>
      </c>
      <c r="J9" s="27">
        <f t="shared" si="0"/>
        <v>23.314358097091883</v>
      </c>
      <c r="K9" s="27">
        <f t="shared" si="0"/>
        <v>-23.160110916126492</v>
      </c>
    </row>
    <row r="10" spans="1:11">
      <c r="A10">
        <v>3</v>
      </c>
      <c r="B10" s="26">
        <v>2.5</v>
      </c>
      <c r="C10" s="27">
        <f>M_2.5!M43</f>
        <v>-327.21501602144684</v>
      </c>
      <c r="D10" s="27">
        <f>M_2.5!N43</f>
        <v>-3.7187516687288027</v>
      </c>
      <c r="E10" s="27">
        <f>M_2.5!O43</f>
        <v>-61.443547938569097</v>
      </c>
      <c r="G10" s="27">
        <f t="shared" si="1"/>
        <v>3</v>
      </c>
      <c r="H10" s="27">
        <f t="shared" si="0"/>
        <v>2.5</v>
      </c>
      <c r="I10" s="27">
        <f t="shared" si="0"/>
        <v>-327.21501602144684</v>
      </c>
      <c r="J10" s="27">
        <f t="shared" si="0"/>
        <v>-3.7187516687288027</v>
      </c>
      <c r="K10" s="27">
        <f t="shared" si="0"/>
        <v>-61.443547938569097</v>
      </c>
    </row>
    <row r="11" spans="1:11">
      <c r="A11">
        <v>6</v>
      </c>
      <c r="B11" s="26">
        <v>2.5</v>
      </c>
      <c r="C11" s="27">
        <f>M_2.5!M44</f>
        <v>-113.11824199497329</v>
      </c>
      <c r="D11" s="27">
        <f>M_2.5!N44</f>
        <v>-135.55604699132604</v>
      </c>
      <c r="E11" s="27">
        <f>M_2.5!O44</f>
        <v>-13.770421111376447</v>
      </c>
      <c r="G11" s="27">
        <f t="shared" si="1"/>
        <v>6</v>
      </c>
      <c r="H11" s="27">
        <f t="shared" si="0"/>
        <v>2.5</v>
      </c>
      <c r="I11" s="27">
        <f t="shared" si="0"/>
        <v>-113.11824199497329</v>
      </c>
      <c r="J11" s="27">
        <f t="shared" si="0"/>
        <v>-135.55604699132604</v>
      </c>
      <c r="K11" s="27">
        <f t="shared" si="0"/>
        <v>-13.770421111376447</v>
      </c>
    </row>
    <row r="12" spans="1:11">
      <c r="A12">
        <v>9</v>
      </c>
      <c r="B12" s="26">
        <v>2.5</v>
      </c>
      <c r="C12" s="27">
        <f>M_2.5!M45</f>
        <v>671.18934753796111</v>
      </c>
      <c r="D12" s="27">
        <f>M_2.5!N45</f>
        <v>195.20942623446615</v>
      </c>
      <c r="E12" s="27">
        <f>M_2.5!O45</f>
        <v>224.39964734832614</v>
      </c>
      <c r="G12" s="27">
        <f t="shared" si="1"/>
        <v>9</v>
      </c>
      <c r="H12" s="27">
        <f t="shared" si="0"/>
        <v>2.5</v>
      </c>
      <c r="I12" s="27">
        <f t="shared" si="0"/>
        <v>671.18934753796111</v>
      </c>
      <c r="J12" s="27">
        <f t="shared" si="0"/>
        <v>195.20942623446615</v>
      </c>
      <c r="K12" s="27">
        <f t="shared" si="0"/>
        <v>224.39964734832614</v>
      </c>
    </row>
    <row r="13" spans="1:11">
      <c r="A13">
        <v>12</v>
      </c>
      <c r="B13" s="26">
        <v>2.5</v>
      </c>
      <c r="C13" s="27">
        <f>M_2.5!M46</f>
        <v>189.57228372942086</v>
      </c>
      <c r="D13" s="27">
        <f>M_2.5!N46</f>
        <v>37.141099579713483</v>
      </c>
      <c r="E13" s="27">
        <f>M_2.5!O46</f>
        <v>-74.683531277024812</v>
      </c>
      <c r="G13" s="27">
        <f t="shared" si="1"/>
        <v>12</v>
      </c>
      <c r="H13" s="27">
        <f t="shared" si="0"/>
        <v>2.5</v>
      </c>
      <c r="I13" s="27">
        <f t="shared" si="0"/>
        <v>189.57228372942086</v>
      </c>
      <c r="J13" s="27">
        <f t="shared" si="0"/>
        <v>37.141099579713483</v>
      </c>
      <c r="K13" s="27">
        <f t="shared" si="0"/>
        <v>-74.683531277024812</v>
      </c>
    </row>
    <row r="14" spans="1:11">
      <c r="A14">
        <v>16</v>
      </c>
      <c r="B14" s="26">
        <v>2.5</v>
      </c>
      <c r="C14" s="27">
        <f>M_2.5!M47</f>
        <v>29.925449998007711</v>
      </c>
      <c r="D14" s="27">
        <f>M_2.5!N47</f>
        <v>53.386558859828973</v>
      </c>
      <c r="E14" s="27">
        <f>M_2.5!O47</f>
        <v>-8.3395624664063455</v>
      </c>
      <c r="G14" s="27">
        <f t="shared" si="1"/>
        <v>16</v>
      </c>
      <c r="H14" s="27">
        <f t="shared" si="0"/>
        <v>2.5</v>
      </c>
      <c r="I14" s="27">
        <f t="shared" si="0"/>
        <v>29.925449998007711</v>
      </c>
      <c r="J14" s="27">
        <f t="shared" si="0"/>
        <v>53.386558859828973</v>
      </c>
      <c r="K14" s="27">
        <f t="shared" si="0"/>
        <v>-8.3395624664063455</v>
      </c>
    </row>
    <row r="15" spans="1:11">
      <c r="A15" s="26">
        <v>24</v>
      </c>
      <c r="B15" s="26">
        <v>2.5</v>
      </c>
      <c r="C15" s="27">
        <f>M_2.5!M48</f>
        <v>33.245865972426913</v>
      </c>
      <c r="D15" s="27">
        <f>M_2.5!N48</f>
        <v>59.729605964547332</v>
      </c>
      <c r="E15" s="27">
        <f>M_2.5!O48</f>
        <v>3.7543509440289617</v>
      </c>
      <c r="G15" s="25">
        <f>A16</f>
        <v>-16</v>
      </c>
      <c r="H15" s="25">
        <f t="shared" ref="H15:K25" si="2">B16</f>
        <v>5</v>
      </c>
      <c r="I15" s="25">
        <f t="shared" si="2"/>
        <v>0.29407098692778161</v>
      </c>
      <c r="J15" s="25">
        <f t="shared" si="2"/>
        <v>15.835360121551133</v>
      </c>
      <c r="K15" s="25">
        <f t="shared" si="2"/>
        <v>-29.912689893406288</v>
      </c>
    </row>
    <row r="16" spans="1:11">
      <c r="A16" s="24">
        <v>-16</v>
      </c>
      <c r="B16" s="24">
        <v>5</v>
      </c>
      <c r="C16" s="25">
        <f>M_5.0!M37</f>
        <v>0.29407098692778161</v>
      </c>
      <c r="D16" s="25">
        <f>M_5.0!N37</f>
        <v>15.835360121551133</v>
      </c>
      <c r="E16" s="25">
        <f>M_5.0!O37</f>
        <v>-29.912689893406288</v>
      </c>
      <c r="G16" s="27">
        <f>A17</f>
        <v>-12</v>
      </c>
      <c r="H16" s="27">
        <f t="shared" si="2"/>
        <v>5</v>
      </c>
      <c r="I16" s="27">
        <f t="shared" si="2"/>
        <v>79.694761672924329</v>
      </c>
      <c r="J16" s="27">
        <f t="shared" si="2"/>
        <v>41.382107966822517</v>
      </c>
      <c r="K16" s="27">
        <f t="shared" si="2"/>
        <v>-127.97203868669673</v>
      </c>
    </row>
    <row r="17" spans="1:11">
      <c r="A17" s="26">
        <v>-12</v>
      </c>
      <c r="B17" s="26">
        <v>5</v>
      </c>
      <c r="C17" s="27">
        <f>M_5.0!M38</f>
        <v>79.694761672924329</v>
      </c>
      <c r="D17" s="27">
        <f>M_5.0!N38</f>
        <v>41.382107966822517</v>
      </c>
      <c r="E17" s="27">
        <f>M_5.0!O38</f>
        <v>-127.97203868669673</v>
      </c>
      <c r="G17" s="27">
        <f t="shared" ref="G17:G25" si="3">A18</f>
        <v>-9</v>
      </c>
      <c r="H17" s="27">
        <f t="shared" si="2"/>
        <v>5</v>
      </c>
      <c r="I17" s="27">
        <f t="shared" si="2"/>
        <v>788.98177105845082</v>
      </c>
      <c r="J17" s="27">
        <f t="shared" si="2"/>
        <v>242.58522751023295</v>
      </c>
      <c r="K17" s="27">
        <f t="shared" si="2"/>
        <v>262.14108091790484</v>
      </c>
    </row>
    <row r="18" spans="1:11">
      <c r="A18" s="26">
        <v>-9</v>
      </c>
      <c r="B18" s="26">
        <v>5</v>
      </c>
      <c r="C18" s="27">
        <f>M_5.0!M39</f>
        <v>788.98177105845082</v>
      </c>
      <c r="D18" s="27">
        <f>M_5.0!N39</f>
        <v>242.58522751023295</v>
      </c>
      <c r="E18" s="27">
        <f>M_5.0!O39</f>
        <v>262.14108091790484</v>
      </c>
      <c r="G18" s="27">
        <f t="shared" si="3"/>
        <v>-6</v>
      </c>
      <c r="H18" s="27">
        <f t="shared" si="2"/>
        <v>5</v>
      </c>
      <c r="I18" s="27">
        <f t="shared" si="2"/>
        <v>448.73199583316676</v>
      </c>
      <c r="J18" s="27">
        <f t="shared" si="2"/>
        <v>124.69351441059267</v>
      </c>
      <c r="K18" s="27">
        <f t="shared" si="2"/>
        <v>326.74499734774298</v>
      </c>
    </row>
    <row r="19" spans="1:11">
      <c r="A19" s="26">
        <v>-6</v>
      </c>
      <c r="B19" s="26">
        <v>5</v>
      </c>
      <c r="C19" s="27">
        <f>M_5.0!M40</f>
        <v>448.73199583316676</v>
      </c>
      <c r="D19" s="27">
        <f>M_5.0!N40</f>
        <v>124.69351441059267</v>
      </c>
      <c r="E19" s="27">
        <f>M_5.0!O40</f>
        <v>326.74499734774298</v>
      </c>
      <c r="G19" s="27">
        <f t="shared" si="3"/>
        <v>-3</v>
      </c>
      <c r="H19" s="27">
        <f t="shared" si="2"/>
        <v>5</v>
      </c>
      <c r="I19" s="27">
        <f t="shared" si="2"/>
        <v>-443.57785528211144</v>
      </c>
      <c r="J19" s="27">
        <f t="shared" si="2"/>
        <v>-259.44044851115854</v>
      </c>
      <c r="K19" s="27">
        <f t="shared" si="2"/>
        <v>-127.80238965642677</v>
      </c>
    </row>
    <row r="20" spans="1:11">
      <c r="A20" s="26">
        <v>-3</v>
      </c>
      <c r="B20" s="26">
        <v>5</v>
      </c>
      <c r="C20" s="27">
        <f>M_5.0!M41</f>
        <v>-443.57785528211144</v>
      </c>
      <c r="D20" s="27">
        <f>M_5.0!N41</f>
        <v>-259.44044851115854</v>
      </c>
      <c r="E20" s="27">
        <f>M_5.0!O41</f>
        <v>-127.80238965642677</v>
      </c>
      <c r="G20" s="27">
        <f t="shared" si="3"/>
        <v>0</v>
      </c>
      <c r="H20" s="27">
        <f t="shared" si="2"/>
        <v>5</v>
      </c>
      <c r="I20" s="27">
        <f t="shared" si="2"/>
        <v>-499.83113825595797</v>
      </c>
      <c r="J20" s="27">
        <f t="shared" si="2"/>
        <v>-314.76715098833353</v>
      </c>
      <c r="K20" s="27">
        <f t="shared" si="2"/>
        <v>-111.17725666726437</v>
      </c>
    </row>
    <row r="21" spans="1:11">
      <c r="A21" s="26">
        <v>0</v>
      </c>
      <c r="B21" s="26">
        <v>5</v>
      </c>
      <c r="C21" s="27">
        <f>M_5.0!M42</f>
        <v>-499.83113825595797</v>
      </c>
      <c r="D21" s="27">
        <f>M_5.0!N42</f>
        <v>-314.76715098833353</v>
      </c>
      <c r="E21" s="27">
        <f>M_5.0!O42</f>
        <v>-111.17725666726437</v>
      </c>
      <c r="G21" s="27">
        <f t="shared" si="3"/>
        <v>3</v>
      </c>
      <c r="H21" s="27">
        <f t="shared" si="2"/>
        <v>5</v>
      </c>
      <c r="I21" s="27">
        <f t="shared" si="2"/>
        <v>-460.70791211101124</v>
      </c>
      <c r="J21" s="27">
        <f t="shared" si="2"/>
        <v>-269.09410297532202</v>
      </c>
      <c r="K21" s="27">
        <f t="shared" si="2"/>
        <v>-173.95588512790846</v>
      </c>
    </row>
    <row r="22" spans="1:11">
      <c r="A22" s="26">
        <v>3</v>
      </c>
      <c r="B22" s="26">
        <v>5</v>
      </c>
      <c r="C22" s="27">
        <f>M_5.0!M43</f>
        <v>-460.70791211101124</v>
      </c>
      <c r="D22" s="27">
        <f>M_5.0!N43</f>
        <v>-269.09410297532202</v>
      </c>
      <c r="E22" s="27">
        <f>M_5.0!O43</f>
        <v>-173.95588512790846</v>
      </c>
      <c r="G22" s="27">
        <f t="shared" si="3"/>
        <v>6</v>
      </c>
      <c r="H22" s="27">
        <f t="shared" si="2"/>
        <v>5</v>
      </c>
      <c r="I22" s="27">
        <f t="shared" si="2"/>
        <v>666.75332750482642</v>
      </c>
      <c r="J22" s="27">
        <f t="shared" si="2"/>
        <v>209.57445523470474</v>
      </c>
      <c r="K22" s="27">
        <f t="shared" si="2"/>
        <v>370.3316368021317</v>
      </c>
    </row>
    <row r="23" spans="1:11">
      <c r="A23" s="26">
        <v>6</v>
      </c>
      <c r="B23" s="26">
        <v>5</v>
      </c>
      <c r="C23" s="27">
        <f>M_5.0!M44</f>
        <v>666.75332750482642</v>
      </c>
      <c r="D23" s="27">
        <f>M_5.0!N44</f>
        <v>209.57445523470474</v>
      </c>
      <c r="E23" s="27">
        <f>M_5.0!O44</f>
        <v>370.3316368021317</v>
      </c>
      <c r="G23" s="27">
        <f t="shared" si="3"/>
        <v>9</v>
      </c>
      <c r="H23" s="27">
        <f t="shared" si="2"/>
        <v>5</v>
      </c>
      <c r="I23" s="27">
        <f t="shared" si="2"/>
        <v>550.57272365328231</v>
      </c>
      <c r="J23" s="27">
        <f t="shared" si="2"/>
        <v>150.02966193577129</v>
      </c>
      <c r="K23" s="27">
        <f t="shared" si="2"/>
        <v>72.706764210840944</v>
      </c>
    </row>
    <row r="24" spans="1:11">
      <c r="A24" s="26">
        <v>9</v>
      </c>
      <c r="B24" s="26">
        <v>5</v>
      </c>
      <c r="C24" s="27">
        <f>M_5.0!M45</f>
        <v>550.57272365328231</v>
      </c>
      <c r="D24" s="27">
        <f>M_5.0!N45</f>
        <v>150.02966193577129</v>
      </c>
      <c r="E24" s="27">
        <f>M_5.0!O45</f>
        <v>72.706764210840944</v>
      </c>
      <c r="G24" s="27">
        <f t="shared" si="3"/>
        <v>12</v>
      </c>
      <c r="H24" s="27">
        <f t="shared" si="2"/>
        <v>5</v>
      </c>
      <c r="I24" s="27">
        <f t="shared" si="2"/>
        <v>44.552176560267938</v>
      </c>
      <c r="J24" s="27">
        <f t="shared" si="2"/>
        <v>43.832219547118932</v>
      </c>
      <c r="K24" s="27">
        <f t="shared" si="2"/>
        <v>-97.243558039160348</v>
      </c>
    </row>
    <row r="25" spans="1:11">
      <c r="A25" s="26">
        <v>12</v>
      </c>
      <c r="B25" s="26">
        <v>5</v>
      </c>
      <c r="C25" s="27">
        <f>M_5.0!M46</f>
        <v>44.552176560267938</v>
      </c>
      <c r="D25" s="27">
        <f>M_5.0!N46</f>
        <v>43.832219547118932</v>
      </c>
      <c r="E25" s="27">
        <f>M_5.0!O46</f>
        <v>-97.243558039160348</v>
      </c>
      <c r="G25" s="27">
        <f t="shared" si="3"/>
        <v>16</v>
      </c>
      <c r="H25" s="27">
        <f t="shared" si="2"/>
        <v>5</v>
      </c>
      <c r="I25" s="27">
        <f t="shared" si="2"/>
        <v>-14.522051289734065</v>
      </c>
      <c r="J25" s="27">
        <f t="shared" si="2"/>
        <v>23.466000384258368</v>
      </c>
      <c r="K25" s="27">
        <f t="shared" si="2"/>
        <v>-27.322789886667991</v>
      </c>
    </row>
    <row r="26" spans="1:11">
      <c r="A26" s="28">
        <v>16</v>
      </c>
      <c r="B26" s="28">
        <v>5</v>
      </c>
      <c r="C26" s="29">
        <f>M_5.0!M47</f>
        <v>-14.522051289734065</v>
      </c>
      <c r="D26" s="29">
        <f>M_5.0!N47</f>
        <v>23.466000384258368</v>
      </c>
      <c r="E26" s="29">
        <f>M_5.0!O47</f>
        <v>-27.322789886667991</v>
      </c>
      <c r="G26" s="25">
        <f>A28</f>
        <v>-16</v>
      </c>
      <c r="H26" s="25">
        <f t="shared" ref="H26:K26" si="4">B28</f>
        <v>7.5</v>
      </c>
      <c r="I26" s="25">
        <f t="shared" si="4"/>
        <v>-43.477080746140786</v>
      </c>
      <c r="J26" s="25">
        <f t="shared" si="4"/>
        <v>-10.968689024039307</v>
      </c>
      <c r="K26" s="25">
        <f t="shared" si="4"/>
        <v>-20.032671215667811</v>
      </c>
    </row>
    <row r="27" spans="1:11">
      <c r="A27" s="26">
        <v>-24</v>
      </c>
      <c r="B27" s="26">
        <v>7.5</v>
      </c>
      <c r="C27" s="27">
        <f>M_7.5!M36</f>
        <v>-34.925441387790777</v>
      </c>
      <c r="D27" s="27">
        <f>M_7.5!N36</f>
        <v>-0.112422377627694</v>
      </c>
      <c r="E27" s="27">
        <f>M_7.5!O36</f>
        <v>-18.097071740708763</v>
      </c>
      <c r="G27" s="27">
        <f>A29</f>
        <v>-12</v>
      </c>
      <c r="H27" s="27">
        <f t="shared" ref="H27:K34" si="5">B29</f>
        <v>7.5</v>
      </c>
      <c r="I27" s="27">
        <f t="shared" si="5"/>
        <v>-9.6938970832564983</v>
      </c>
      <c r="J27" s="27">
        <f t="shared" si="5"/>
        <v>-29.980371917228556</v>
      </c>
      <c r="K27" s="27">
        <f t="shared" si="5"/>
        <v>-59.893029514639103</v>
      </c>
    </row>
    <row r="28" spans="1:11">
      <c r="A28" s="26">
        <v>-16</v>
      </c>
      <c r="B28" s="26">
        <v>7.5</v>
      </c>
      <c r="C28" s="27">
        <f>M_7.5!M37</f>
        <v>-43.477080746140786</v>
      </c>
      <c r="D28" s="27">
        <f>M_7.5!N37</f>
        <v>-10.968689024039307</v>
      </c>
      <c r="E28" s="27">
        <f>M_7.5!O37</f>
        <v>-20.032671215667811</v>
      </c>
      <c r="G28" s="27">
        <f t="shared" ref="G28:G36" si="6">A30</f>
        <v>-9</v>
      </c>
      <c r="H28" s="27">
        <f t="shared" si="5"/>
        <v>7.5</v>
      </c>
      <c r="I28" s="27">
        <f t="shared" si="5"/>
        <v>229.37383574247676</v>
      </c>
      <c r="J28" s="27">
        <f t="shared" si="5"/>
        <v>-55.810166993042543</v>
      </c>
      <c r="K28" s="27">
        <f t="shared" si="5"/>
        <v>-63.280202333039824</v>
      </c>
    </row>
    <row r="29" spans="1:11">
      <c r="A29" s="26">
        <v>-12</v>
      </c>
      <c r="B29" s="26">
        <v>7.5</v>
      </c>
      <c r="C29" s="27">
        <f>M_7.5!M38</f>
        <v>-9.6938970832564983</v>
      </c>
      <c r="D29" s="27">
        <f>M_7.5!N38</f>
        <v>-29.980371917228556</v>
      </c>
      <c r="E29" s="27">
        <f>M_7.5!O38</f>
        <v>-59.893029514639103</v>
      </c>
      <c r="G29" s="27">
        <f t="shared" si="6"/>
        <v>-6</v>
      </c>
      <c r="H29" s="27">
        <f t="shared" si="5"/>
        <v>7.5</v>
      </c>
      <c r="I29" s="27">
        <f t="shared" si="5"/>
        <v>898.70227891641741</v>
      </c>
      <c r="J29" s="27">
        <f t="shared" si="5"/>
        <v>307.7051148134853</v>
      </c>
      <c r="K29" s="27">
        <f t="shared" si="5"/>
        <v>270.17748572760746</v>
      </c>
    </row>
    <row r="30" spans="1:11">
      <c r="A30" s="26">
        <v>-9</v>
      </c>
      <c r="B30" s="26">
        <v>7.5</v>
      </c>
      <c r="C30" s="27">
        <f>M_7.5!M39</f>
        <v>229.37383574247676</v>
      </c>
      <c r="D30" s="27">
        <f>M_7.5!N39</f>
        <v>-55.810166993042543</v>
      </c>
      <c r="E30" s="27">
        <f>M_7.5!O39</f>
        <v>-63.280202333039824</v>
      </c>
      <c r="G30" s="27">
        <f t="shared" si="6"/>
        <v>-3</v>
      </c>
      <c r="H30" s="27">
        <f t="shared" si="5"/>
        <v>7.5</v>
      </c>
      <c r="I30" s="27">
        <f t="shared" si="5"/>
        <v>478.9062268638761</v>
      </c>
      <c r="J30" s="27">
        <f t="shared" si="5"/>
        <v>300.03085982007605</v>
      </c>
      <c r="K30" s="27">
        <f t="shared" si="5"/>
        <v>89.071808106709668</v>
      </c>
    </row>
    <row r="31" spans="1:11">
      <c r="A31" s="26">
        <v>-6</v>
      </c>
      <c r="B31" s="26">
        <v>7.5</v>
      </c>
      <c r="C31" s="27">
        <f>M_7.5!M40</f>
        <v>898.70227891641741</v>
      </c>
      <c r="D31" s="27">
        <f>M_7.5!N40</f>
        <v>307.7051148134853</v>
      </c>
      <c r="E31" s="27">
        <f>M_7.5!O40</f>
        <v>270.17748572760746</v>
      </c>
      <c r="G31" s="27">
        <f t="shared" si="6"/>
        <v>0</v>
      </c>
      <c r="H31" s="27">
        <f t="shared" si="5"/>
        <v>7.5</v>
      </c>
      <c r="I31" s="27">
        <f t="shared" si="5"/>
        <v>191.02480322616069</v>
      </c>
      <c r="J31" s="27">
        <f t="shared" si="5"/>
        <v>341.327771652026</v>
      </c>
      <c r="K31" s="27">
        <f t="shared" si="5"/>
        <v>160.75333007889441</v>
      </c>
    </row>
    <row r="32" spans="1:11">
      <c r="A32" s="26">
        <v>-3</v>
      </c>
      <c r="B32" s="26">
        <v>7.5</v>
      </c>
      <c r="C32" s="27">
        <f>M_7.5!M41</f>
        <v>478.9062268638761</v>
      </c>
      <c r="D32" s="27">
        <f>M_7.5!N41</f>
        <v>300.03085982007605</v>
      </c>
      <c r="E32" s="27">
        <f>M_7.5!O41</f>
        <v>89.071808106709668</v>
      </c>
      <c r="G32" s="27">
        <f t="shared" si="6"/>
        <v>3</v>
      </c>
      <c r="H32" s="27">
        <f t="shared" si="5"/>
        <v>7.5</v>
      </c>
      <c r="I32" s="27">
        <f t="shared" si="5"/>
        <v>467.72121160347166</v>
      </c>
      <c r="J32" s="27">
        <f t="shared" si="5"/>
        <v>237.80765980643488</v>
      </c>
      <c r="K32" s="27">
        <f t="shared" si="5"/>
        <v>4.3131671379412877</v>
      </c>
    </row>
    <row r="33" spans="1:11">
      <c r="A33" s="26">
        <v>0</v>
      </c>
      <c r="B33" s="26">
        <v>7.5</v>
      </c>
      <c r="C33" s="27">
        <f>M_7.5!M42</f>
        <v>191.02480322616069</v>
      </c>
      <c r="D33" s="27">
        <f>M_7.5!N42</f>
        <v>341.327771652026</v>
      </c>
      <c r="E33" s="27">
        <f>M_7.5!O42</f>
        <v>160.75333007889441</v>
      </c>
      <c r="G33" s="27">
        <f t="shared" si="6"/>
        <v>6</v>
      </c>
      <c r="H33" s="27">
        <f t="shared" si="5"/>
        <v>7.5</v>
      </c>
      <c r="I33" s="27">
        <f t="shared" si="5"/>
        <v>722.31539007386175</v>
      </c>
      <c r="J33" s="27">
        <f t="shared" si="5"/>
        <v>153.60565314098864</v>
      </c>
      <c r="K33" s="27">
        <f t="shared" si="5"/>
        <v>162.80196547721621</v>
      </c>
    </row>
    <row r="34" spans="1:11">
      <c r="A34" s="26">
        <v>3</v>
      </c>
      <c r="B34" s="26">
        <v>7.5</v>
      </c>
      <c r="C34" s="27">
        <f>M_7.5!M43</f>
        <v>467.72121160347166</v>
      </c>
      <c r="D34" s="27">
        <f>M_7.5!N43</f>
        <v>237.80765980643488</v>
      </c>
      <c r="E34" s="27">
        <f>M_7.5!O43</f>
        <v>4.3131671379412877</v>
      </c>
      <c r="G34" s="27">
        <f t="shared" si="6"/>
        <v>9</v>
      </c>
      <c r="H34" s="27">
        <f t="shared" si="5"/>
        <v>7.5</v>
      </c>
      <c r="I34" s="27">
        <f t="shared" si="5"/>
        <v>69.496212807027717</v>
      </c>
      <c r="J34" s="27">
        <f t="shared" si="5"/>
        <v>-90.373721553875157</v>
      </c>
      <c r="K34" s="27">
        <f t="shared" si="5"/>
        <v>-74.134280057596882</v>
      </c>
    </row>
    <row r="35" spans="1:11">
      <c r="A35" s="26">
        <v>6</v>
      </c>
      <c r="B35" s="26">
        <v>7.5</v>
      </c>
      <c r="C35" s="27">
        <f>M_7.5!M44</f>
        <v>722.31539007386175</v>
      </c>
      <c r="D35" s="27">
        <f>M_7.5!N44</f>
        <v>153.60565314098864</v>
      </c>
      <c r="E35" s="27">
        <f>M_7.5!O44</f>
        <v>162.80196547721621</v>
      </c>
      <c r="G35" s="27">
        <f>A37</f>
        <v>12</v>
      </c>
      <c r="H35" s="27">
        <f t="shared" ref="H35:K36" si="7">B37</f>
        <v>7.5</v>
      </c>
      <c r="I35" s="27">
        <f t="shared" si="7"/>
        <v>-46.578324498100521</v>
      </c>
      <c r="J35" s="27">
        <f t="shared" si="7"/>
        <v>-36.077378769995221</v>
      </c>
      <c r="K35" s="27">
        <f t="shared" si="7"/>
        <v>-67.142931075183185</v>
      </c>
    </row>
    <row r="36" spans="1:11">
      <c r="A36" s="26">
        <v>9</v>
      </c>
      <c r="B36" s="26">
        <v>7.5</v>
      </c>
      <c r="C36" s="27">
        <f>M_7.5!M45</f>
        <v>69.496212807027717</v>
      </c>
      <c r="D36" s="27">
        <f>M_7.5!N45</f>
        <v>-90.373721553875157</v>
      </c>
      <c r="E36" s="27">
        <f>M_7.5!O45</f>
        <v>-74.134280057596882</v>
      </c>
      <c r="G36" s="27">
        <f t="shared" si="6"/>
        <v>16</v>
      </c>
      <c r="H36" s="27">
        <f t="shared" si="7"/>
        <v>7.5</v>
      </c>
      <c r="I36" s="27">
        <f t="shared" si="7"/>
        <v>-50.493766076405862</v>
      </c>
      <c r="J36" s="27">
        <f t="shared" si="7"/>
        <v>-3.3127130210676445</v>
      </c>
      <c r="K36" s="27">
        <f t="shared" si="7"/>
        <v>-23.168150725894069</v>
      </c>
    </row>
    <row r="37" spans="1:11">
      <c r="A37" s="26">
        <v>12</v>
      </c>
      <c r="B37" s="26">
        <v>7.5</v>
      </c>
      <c r="C37" s="27">
        <f>M_7.5!M46</f>
        <v>-46.578324498100521</v>
      </c>
      <c r="D37" s="27">
        <f>M_7.5!N46</f>
        <v>-36.077378769995221</v>
      </c>
      <c r="E37" s="27">
        <f>M_7.5!O46</f>
        <v>-67.142931075183185</v>
      </c>
      <c r="G37" s="25">
        <f>A40</f>
        <v>-16</v>
      </c>
      <c r="H37" s="25">
        <f t="shared" ref="H37:K37" si="8">B40</f>
        <v>10</v>
      </c>
      <c r="I37" s="25">
        <f t="shared" si="8"/>
        <v>-18.56859729972016</v>
      </c>
      <c r="J37" s="25">
        <f t="shared" si="8"/>
        <v>-3.464558800353112</v>
      </c>
      <c r="K37" s="25">
        <f t="shared" si="8"/>
        <v>0.27612184490786784</v>
      </c>
    </row>
    <row r="38" spans="1:11">
      <c r="A38" s="26">
        <v>16</v>
      </c>
      <c r="B38" s="26">
        <v>7.5</v>
      </c>
      <c r="C38" s="27">
        <f>M_7.5!M47</f>
        <v>-50.493766076405862</v>
      </c>
      <c r="D38" s="27">
        <f>M_7.5!N47</f>
        <v>-3.3127130210676445</v>
      </c>
      <c r="E38" s="27">
        <f>M_7.5!O47</f>
        <v>-23.168150725894069</v>
      </c>
      <c r="G38" s="27">
        <f>A41</f>
        <v>-12</v>
      </c>
      <c r="H38" s="27">
        <f t="shared" ref="H38:K45" si="9">B41</f>
        <v>10</v>
      </c>
      <c r="I38" s="27">
        <f t="shared" si="9"/>
        <v>-30.228086044716701</v>
      </c>
      <c r="J38" s="27">
        <f t="shared" si="9"/>
        <v>-46.334586209574248</v>
      </c>
      <c r="K38" s="27">
        <f t="shared" si="9"/>
        <v>0.84761557842850566</v>
      </c>
    </row>
    <row r="39" spans="1:11">
      <c r="A39" s="26">
        <v>24</v>
      </c>
      <c r="B39" s="26">
        <v>7.5</v>
      </c>
      <c r="C39" s="27">
        <f>M_7.5!M48</f>
        <v>-41.114582286396271</v>
      </c>
      <c r="D39" s="27">
        <f>M_7.5!N48</f>
        <v>16.141664182544798</v>
      </c>
      <c r="E39" s="27">
        <f>M_7.5!O48</f>
        <v>-13.069255860840428</v>
      </c>
      <c r="G39" s="27">
        <f t="shared" ref="G39:G47" si="10">A42</f>
        <v>-9</v>
      </c>
      <c r="H39" s="27">
        <f t="shared" si="9"/>
        <v>10</v>
      </c>
      <c r="I39" s="27">
        <f t="shared" si="9"/>
        <v>45.04190212046079</v>
      </c>
      <c r="J39" s="27">
        <f t="shared" si="9"/>
        <v>-118.05122909641294</v>
      </c>
      <c r="K39" s="27">
        <f t="shared" si="9"/>
        <v>-17.864519279771347</v>
      </c>
    </row>
    <row r="40" spans="1:11">
      <c r="A40" s="24">
        <v>-16</v>
      </c>
      <c r="B40" s="24">
        <v>10</v>
      </c>
      <c r="C40" s="25">
        <f>M_10.0!M37</f>
        <v>-18.56859729972016</v>
      </c>
      <c r="D40" s="25">
        <f>M_10.0!N37</f>
        <v>-3.464558800353112</v>
      </c>
      <c r="E40" s="25">
        <f>M_10.0!O37</f>
        <v>0.27612184490786784</v>
      </c>
      <c r="G40" s="27">
        <f t="shared" si="10"/>
        <v>-6</v>
      </c>
      <c r="H40" s="27">
        <f t="shared" si="9"/>
        <v>10</v>
      </c>
      <c r="I40" s="27">
        <f t="shared" si="9"/>
        <v>481.50657561849869</v>
      </c>
      <c r="J40" s="27">
        <f t="shared" si="9"/>
        <v>-169.00756438540697</v>
      </c>
      <c r="K40" s="27">
        <f t="shared" si="9"/>
        <v>-36.322936465993408</v>
      </c>
    </row>
    <row r="41" spans="1:11">
      <c r="A41" s="26">
        <v>-12</v>
      </c>
      <c r="B41" s="26">
        <v>10</v>
      </c>
      <c r="C41" s="27">
        <f>M_10.0!M38</f>
        <v>-30.228086044716701</v>
      </c>
      <c r="D41" s="27">
        <f>M_10.0!N38</f>
        <v>-46.334586209574248</v>
      </c>
      <c r="E41" s="27">
        <f>M_10.0!O38</f>
        <v>0.84761557842850566</v>
      </c>
      <c r="G41" s="27">
        <f t="shared" si="10"/>
        <v>-3</v>
      </c>
      <c r="H41" s="27">
        <f t="shared" si="9"/>
        <v>10</v>
      </c>
      <c r="I41" s="27">
        <f t="shared" si="9"/>
        <v>727.70758428660292</v>
      </c>
      <c r="J41" s="27">
        <f t="shared" si="9"/>
        <v>134.57853272642706</v>
      </c>
      <c r="K41" s="27">
        <f t="shared" si="9"/>
        <v>23.580693419204501</v>
      </c>
    </row>
    <row r="42" spans="1:11">
      <c r="A42" s="26">
        <v>-9</v>
      </c>
      <c r="B42" s="26">
        <v>10</v>
      </c>
      <c r="C42" s="27">
        <f>M_10.0!M39</f>
        <v>45.04190212046079</v>
      </c>
      <c r="D42" s="27">
        <f>M_10.0!N39</f>
        <v>-118.05122909641294</v>
      </c>
      <c r="E42" s="27">
        <f>M_10.0!O39</f>
        <v>-17.864519279771347</v>
      </c>
      <c r="G42" s="27">
        <f t="shared" si="10"/>
        <v>0</v>
      </c>
      <c r="H42" s="27">
        <f t="shared" si="9"/>
        <v>10</v>
      </c>
      <c r="I42" s="27">
        <f t="shared" si="9"/>
        <v>691.50687400325171</v>
      </c>
      <c r="J42" s="27">
        <f t="shared" si="9"/>
        <v>304.47324368056667</v>
      </c>
      <c r="K42" s="27">
        <f t="shared" si="9"/>
        <v>23.37261213591561</v>
      </c>
    </row>
    <row r="43" spans="1:11">
      <c r="A43" s="26">
        <v>-6</v>
      </c>
      <c r="B43" s="26">
        <v>10</v>
      </c>
      <c r="C43" s="27">
        <f>M_10.0!M40</f>
        <v>481.50657561849869</v>
      </c>
      <c r="D43" s="27">
        <f>M_10.0!N40</f>
        <v>-169.00756438540697</v>
      </c>
      <c r="E43" s="27">
        <f>M_10.0!O40</f>
        <v>-36.322936465993408</v>
      </c>
      <c r="G43" s="27">
        <f t="shared" si="10"/>
        <v>3</v>
      </c>
      <c r="H43" s="27">
        <f t="shared" si="9"/>
        <v>10</v>
      </c>
      <c r="I43" s="27">
        <f t="shared" si="9"/>
        <v>702.60900857420222</v>
      </c>
      <c r="J43" s="27">
        <f t="shared" si="9"/>
        <v>92.422290386919428</v>
      </c>
      <c r="K43" s="27">
        <f t="shared" si="9"/>
        <v>38.729409958207569</v>
      </c>
    </row>
    <row r="44" spans="1:11">
      <c r="A44" s="26">
        <v>-3</v>
      </c>
      <c r="B44" s="26">
        <v>10</v>
      </c>
      <c r="C44" s="27">
        <f>M_10.0!M41</f>
        <v>727.70758428660292</v>
      </c>
      <c r="D44" s="27">
        <f>M_10.0!N41</f>
        <v>134.57853272642706</v>
      </c>
      <c r="E44" s="27">
        <f>M_10.0!O41</f>
        <v>23.580693419204501</v>
      </c>
      <c r="G44" s="27">
        <f t="shared" si="10"/>
        <v>6</v>
      </c>
      <c r="H44" s="27">
        <f t="shared" si="9"/>
        <v>10</v>
      </c>
      <c r="I44" s="27">
        <f t="shared" si="9"/>
        <v>222.49015013319107</v>
      </c>
      <c r="J44" s="27">
        <f t="shared" si="9"/>
        <v>-199.53226610474297</v>
      </c>
      <c r="K44" s="27">
        <f t="shared" si="9"/>
        <v>-99.928815445956431</v>
      </c>
    </row>
    <row r="45" spans="1:11">
      <c r="A45" s="26">
        <v>0</v>
      </c>
      <c r="B45" s="26">
        <v>10</v>
      </c>
      <c r="C45" s="27">
        <f>M_10.0!M42</f>
        <v>691.50687400325171</v>
      </c>
      <c r="D45" s="27">
        <f>M_10.0!N42</f>
        <v>304.47324368056667</v>
      </c>
      <c r="E45" s="27">
        <f>M_10.0!O42</f>
        <v>23.37261213591561</v>
      </c>
      <c r="G45" s="27">
        <f t="shared" si="10"/>
        <v>9</v>
      </c>
      <c r="H45" s="27">
        <f t="shared" si="9"/>
        <v>10</v>
      </c>
      <c r="I45" s="27">
        <f t="shared" si="9"/>
        <v>-13.820350312547527</v>
      </c>
      <c r="J45" s="27">
        <f t="shared" si="9"/>
        <v>-110.87235819247711</v>
      </c>
      <c r="K45" s="27">
        <f t="shared" si="9"/>
        <v>-12.812998035006268</v>
      </c>
    </row>
    <row r="46" spans="1:11">
      <c r="A46" s="26">
        <v>3</v>
      </c>
      <c r="B46" s="26">
        <v>10</v>
      </c>
      <c r="C46" s="27">
        <f>M_10.0!M43</f>
        <v>702.60900857420222</v>
      </c>
      <c r="D46" s="27">
        <f>M_10.0!N43</f>
        <v>92.422290386919428</v>
      </c>
      <c r="E46" s="27">
        <f>M_10.0!O43</f>
        <v>38.729409958207569</v>
      </c>
      <c r="G46" s="27">
        <f>A49</f>
        <v>12</v>
      </c>
      <c r="H46" s="27">
        <f t="shared" ref="H46:K47" si="11">B49</f>
        <v>10</v>
      </c>
      <c r="I46" s="27">
        <f t="shared" si="11"/>
        <v>-14.002512090521837</v>
      </c>
      <c r="J46" s="27">
        <f t="shared" si="11"/>
        <v>-24.502085640486918</v>
      </c>
      <c r="K46" s="27">
        <f t="shared" si="11"/>
        <v>11.319672981718186</v>
      </c>
    </row>
    <row r="47" spans="1:11">
      <c r="A47" s="26">
        <v>6</v>
      </c>
      <c r="B47" s="26">
        <v>10</v>
      </c>
      <c r="C47" s="27">
        <f>M_10.0!M44</f>
        <v>222.49015013319107</v>
      </c>
      <c r="D47" s="27">
        <f>M_10.0!N44</f>
        <v>-199.53226610474297</v>
      </c>
      <c r="E47" s="27">
        <f>M_10.0!O44</f>
        <v>-99.928815445956431</v>
      </c>
      <c r="G47" s="29">
        <f t="shared" si="10"/>
        <v>16</v>
      </c>
      <c r="H47" s="29">
        <f t="shared" si="11"/>
        <v>10</v>
      </c>
      <c r="I47" s="29">
        <f t="shared" si="11"/>
        <v>-20.108975700951905</v>
      </c>
      <c r="J47" s="29">
        <f t="shared" si="11"/>
        <v>8.5178092419785347</v>
      </c>
      <c r="K47" s="29">
        <f t="shared" si="11"/>
        <v>4.4890300046999947</v>
      </c>
    </row>
    <row r="48" spans="1:11">
      <c r="A48" s="26">
        <v>9</v>
      </c>
      <c r="B48" s="26">
        <v>10</v>
      </c>
      <c r="C48" s="27">
        <f>M_10.0!M45</f>
        <v>-13.820350312547527</v>
      </c>
      <c r="D48" s="27">
        <f>M_10.0!N45</f>
        <v>-110.87235819247711</v>
      </c>
      <c r="E48" s="27">
        <f>M_10.0!O45</f>
        <v>-12.812998035006268</v>
      </c>
      <c r="G48" s="19">
        <f>A52</f>
        <v>-16</v>
      </c>
      <c r="H48" s="19">
        <f t="shared" ref="H48:K48" si="12">B52</f>
        <v>12.5</v>
      </c>
      <c r="I48" s="19">
        <f t="shared" si="12"/>
        <v>-21.741115716573944</v>
      </c>
      <c r="J48" s="19">
        <f t="shared" si="12"/>
        <v>16.237120034302485</v>
      </c>
      <c r="K48" s="19">
        <f t="shared" si="12"/>
        <v>3.4309563882121257</v>
      </c>
    </row>
    <row r="49" spans="1:11">
      <c r="A49" s="26">
        <v>12</v>
      </c>
      <c r="B49" s="26">
        <v>10</v>
      </c>
      <c r="C49" s="27">
        <f>M_10.0!M46</f>
        <v>-14.002512090521837</v>
      </c>
      <c r="D49" s="27">
        <f>M_10.0!N46</f>
        <v>-24.502085640486918</v>
      </c>
      <c r="E49" s="27">
        <f>M_10.0!O46</f>
        <v>11.319672981718186</v>
      </c>
      <c r="G49" s="19">
        <f>A53</f>
        <v>-12</v>
      </c>
      <c r="H49" s="19">
        <f t="shared" ref="H49:K57" si="13">B53</f>
        <v>12.5</v>
      </c>
      <c r="I49" s="19">
        <f t="shared" si="13"/>
        <v>-25.914789170362884</v>
      </c>
      <c r="J49" s="19">
        <f t="shared" si="13"/>
        <v>-3.3320195748365324</v>
      </c>
      <c r="K49" s="19">
        <f t="shared" si="13"/>
        <v>4.1496436739354996</v>
      </c>
    </row>
    <row r="50" spans="1:11">
      <c r="A50" s="28">
        <v>16</v>
      </c>
      <c r="B50" s="28">
        <v>10</v>
      </c>
      <c r="C50" s="29">
        <f>M_10.0!M47</f>
        <v>-20.108975700951905</v>
      </c>
      <c r="D50" s="29">
        <f>M_10.0!N47</f>
        <v>8.5178092419785347</v>
      </c>
      <c r="E50" s="29">
        <f>M_10.0!O47</f>
        <v>4.4890300046999947</v>
      </c>
      <c r="G50" s="19">
        <f t="shared" ref="G50:G57" si="14">A54</f>
        <v>-9</v>
      </c>
      <c r="H50" s="19">
        <f t="shared" si="13"/>
        <v>12.5</v>
      </c>
      <c r="I50" s="19">
        <f t="shared" si="13"/>
        <v>22.568294919931084</v>
      </c>
      <c r="J50" s="19">
        <f t="shared" si="13"/>
        <v>-16.129175639183895</v>
      </c>
      <c r="K50" s="19">
        <f t="shared" si="13"/>
        <v>19.114639557256748</v>
      </c>
    </row>
    <row r="51" spans="1:11">
      <c r="A51">
        <v>-24</v>
      </c>
      <c r="B51">
        <v>12.5</v>
      </c>
      <c r="C51" s="19">
        <f>M_12.5!M36</f>
        <v>-31.693313785784856</v>
      </c>
      <c r="D51" s="19">
        <f>M_12.5!N36</f>
        <v>1.8225416423614538</v>
      </c>
      <c r="E51" s="19">
        <f>M_12.5!O36</f>
        <v>-6.5223473194840604</v>
      </c>
      <c r="G51" s="19">
        <f t="shared" si="14"/>
        <v>-6</v>
      </c>
      <c r="H51" s="19">
        <f t="shared" si="13"/>
        <v>12.5</v>
      </c>
      <c r="I51" s="19">
        <f t="shared" si="13"/>
        <v>206.42346675275698</v>
      </c>
      <c r="J51" s="19">
        <f t="shared" si="13"/>
        <v>-141.28651234014859</v>
      </c>
      <c r="K51" s="19">
        <f t="shared" si="13"/>
        <v>-17.476735609683164</v>
      </c>
    </row>
    <row r="52" spans="1:11">
      <c r="A52">
        <v>-16</v>
      </c>
      <c r="B52">
        <v>12.5</v>
      </c>
      <c r="C52" s="19">
        <f>M_12.5!M37</f>
        <v>-21.741115716573944</v>
      </c>
      <c r="D52" s="19">
        <f>M_12.5!N37</f>
        <v>16.237120034302485</v>
      </c>
      <c r="E52" s="19">
        <f>M_12.5!O37</f>
        <v>3.4309563882121257</v>
      </c>
      <c r="G52" s="19">
        <f t="shared" si="14"/>
        <v>-3</v>
      </c>
      <c r="H52" s="19">
        <f t="shared" si="13"/>
        <v>12.5</v>
      </c>
      <c r="I52" s="19">
        <f t="shared" si="13"/>
        <v>522.54549777291072</v>
      </c>
      <c r="J52" s="19">
        <f t="shared" si="13"/>
        <v>-327.12211565179109</v>
      </c>
      <c r="K52" s="19">
        <f t="shared" si="13"/>
        <v>-59.175807397206256</v>
      </c>
    </row>
    <row r="53" spans="1:11">
      <c r="A53">
        <v>-12</v>
      </c>
      <c r="B53">
        <v>12.5</v>
      </c>
      <c r="C53" s="19">
        <f>M_12.5!M38</f>
        <v>-25.914789170362884</v>
      </c>
      <c r="D53" s="19">
        <f>M_12.5!N38</f>
        <v>-3.3320195748365324</v>
      </c>
      <c r="E53" s="19">
        <f>M_12.5!O38</f>
        <v>4.1496436739354996</v>
      </c>
      <c r="G53" s="19">
        <f t="shared" si="14"/>
        <v>0</v>
      </c>
      <c r="H53" s="19">
        <f t="shared" si="13"/>
        <v>12.5</v>
      </c>
      <c r="I53" s="19">
        <f t="shared" si="13"/>
        <v>629.30409879035835</v>
      </c>
      <c r="J53" s="19">
        <f t="shared" si="13"/>
        <v>-323.94426117905897</v>
      </c>
      <c r="K53" s="19">
        <f t="shared" si="13"/>
        <v>37.455239464597895</v>
      </c>
    </row>
    <row r="54" spans="1:11">
      <c r="A54">
        <v>-9</v>
      </c>
      <c r="B54">
        <v>12.5</v>
      </c>
      <c r="C54" s="19">
        <f>M_12.5!M39</f>
        <v>22.568294919931084</v>
      </c>
      <c r="D54" s="19">
        <f>M_12.5!N39</f>
        <v>-16.129175639183895</v>
      </c>
      <c r="E54" s="19">
        <f>M_12.5!O39</f>
        <v>19.114639557256748</v>
      </c>
      <c r="G54" s="19">
        <f t="shared" si="14"/>
        <v>3</v>
      </c>
      <c r="H54" s="19">
        <f t="shared" si="13"/>
        <v>12.5</v>
      </c>
      <c r="I54" s="19">
        <f t="shared" si="13"/>
        <v>407.70593343366659</v>
      </c>
      <c r="J54" s="19">
        <f t="shared" si="13"/>
        <v>-288.62300501354861</v>
      </c>
      <c r="K54" s="19">
        <f t="shared" si="13"/>
        <v>-72.277391518667287</v>
      </c>
    </row>
    <row r="55" spans="1:11">
      <c r="A55">
        <v>-6</v>
      </c>
      <c r="B55">
        <v>12.5</v>
      </c>
      <c r="C55" s="19">
        <f>M_12.5!M40</f>
        <v>206.42346675275698</v>
      </c>
      <c r="D55" s="19">
        <f>M_12.5!N40</f>
        <v>-141.28651234014859</v>
      </c>
      <c r="E55" s="19">
        <f>M_12.5!O40</f>
        <v>-17.476735609683164</v>
      </c>
      <c r="G55" s="19">
        <f t="shared" si="14"/>
        <v>6</v>
      </c>
      <c r="H55" s="19">
        <f t="shared" si="13"/>
        <v>12.5</v>
      </c>
      <c r="I55" s="19">
        <f t="shared" si="13"/>
        <v>99.363447062246507</v>
      </c>
      <c r="J55" s="19">
        <f t="shared" si="13"/>
        <v>-106.21650824571557</v>
      </c>
      <c r="K55" s="19">
        <f t="shared" si="13"/>
        <v>-8.916004956290017</v>
      </c>
    </row>
    <row r="56" spans="1:11">
      <c r="A56">
        <v>-3</v>
      </c>
      <c r="B56">
        <v>12.5</v>
      </c>
      <c r="C56" s="19">
        <f>M_12.5!M41</f>
        <v>522.54549777291072</v>
      </c>
      <c r="D56" s="19">
        <f>M_12.5!N41</f>
        <v>-327.12211565179109</v>
      </c>
      <c r="E56" s="19">
        <f>M_12.5!O41</f>
        <v>-59.175807397206256</v>
      </c>
      <c r="G56" s="19">
        <f t="shared" si="14"/>
        <v>9</v>
      </c>
      <c r="H56" s="19">
        <f t="shared" si="13"/>
        <v>12.5</v>
      </c>
      <c r="I56" s="19">
        <f t="shared" si="13"/>
        <v>-6.5230485571891164</v>
      </c>
      <c r="J56" s="19">
        <f t="shared" si="13"/>
        <v>-13.858833685228763</v>
      </c>
      <c r="K56" s="19">
        <f t="shared" si="13"/>
        <v>16.20963889727156</v>
      </c>
    </row>
    <row r="57" spans="1:11">
      <c r="A57">
        <v>0</v>
      </c>
      <c r="B57">
        <v>12.5</v>
      </c>
      <c r="C57" s="19">
        <f>M_12.5!M42</f>
        <v>629.30409879035835</v>
      </c>
      <c r="D57" s="19">
        <f>M_12.5!N42</f>
        <v>-323.94426117905897</v>
      </c>
      <c r="E57" s="19">
        <f>M_12.5!O42</f>
        <v>37.455239464597895</v>
      </c>
      <c r="G57" s="19">
        <f t="shared" si="14"/>
        <v>12</v>
      </c>
      <c r="H57" s="19">
        <f t="shared" si="13"/>
        <v>12.5</v>
      </c>
      <c r="I57" s="19">
        <f t="shared" si="13"/>
        <v>-25.872801998633875</v>
      </c>
      <c r="J57" s="19">
        <f t="shared" si="13"/>
        <v>4.4776819179744711</v>
      </c>
      <c r="K57" s="19">
        <f t="shared" si="13"/>
        <v>10.952675005516593</v>
      </c>
    </row>
    <row r="58" spans="1:11">
      <c r="A58">
        <v>3</v>
      </c>
      <c r="B58">
        <v>12.5</v>
      </c>
      <c r="C58" s="19">
        <f>M_12.5!M43</f>
        <v>407.70593343366659</v>
      </c>
      <c r="D58" s="19">
        <f>M_12.5!N43</f>
        <v>-288.62300501354861</v>
      </c>
      <c r="E58" s="19">
        <f>M_12.5!O43</f>
        <v>-72.277391518667287</v>
      </c>
      <c r="G58" s="19">
        <f>A62</f>
        <v>16</v>
      </c>
      <c r="H58" s="19">
        <f t="shared" ref="H58:K58" si="15">B62</f>
        <v>12.5</v>
      </c>
      <c r="I58" s="19">
        <f t="shared" si="15"/>
        <v>-25.061167992539851</v>
      </c>
      <c r="J58" s="19">
        <f t="shared" si="15"/>
        <v>16.081176759908182</v>
      </c>
      <c r="K58" s="19">
        <f t="shared" si="15"/>
        <v>3.5626303371439478</v>
      </c>
    </row>
    <row r="59" spans="1:11">
      <c r="A59">
        <v>6</v>
      </c>
      <c r="B59">
        <v>12.5</v>
      </c>
      <c r="C59" s="19">
        <f>M_12.5!M44</f>
        <v>99.363447062246507</v>
      </c>
      <c r="D59" s="19">
        <f>M_12.5!N44</f>
        <v>-106.21650824571557</v>
      </c>
      <c r="E59" s="19">
        <f>M_12.5!O44</f>
        <v>-8.916004956290017</v>
      </c>
    </row>
    <row r="60" spans="1:11">
      <c r="A60">
        <v>9</v>
      </c>
      <c r="B60">
        <v>12.5</v>
      </c>
      <c r="C60" s="19">
        <f>M_12.5!M45</f>
        <v>-6.5230485571891164</v>
      </c>
      <c r="D60" s="19">
        <f>M_12.5!N45</f>
        <v>-13.858833685228763</v>
      </c>
      <c r="E60" s="19">
        <f>M_12.5!O45</f>
        <v>16.20963889727156</v>
      </c>
    </row>
    <row r="61" spans="1:11">
      <c r="A61">
        <v>12</v>
      </c>
      <c r="B61">
        <v>12.5</v>
      </c>
      <c r="C61" s="19">
        <f>M_12.5!M46</f>
        <v>-25.872801998633875</v>
      </c>
      <c r="D61" s="19">
        <f>M_12.5!N46</f>
        <v>4.4776819179744711</v>
      </c>
      <c r="E61" s="19">
        <f>M_12.5!O46</f>
        <v>10.952675005516593</v>
      </c>
    </row>
    <row r="62" spans="1:11">
      <c r="A62">
        <v>16</v>
      </c>
      <c r="B62">
        <v>12.5</v>
      </c>
      <c r="C62" s="19">
        <f>M_12.5!M47</f>
        <v>-25.061167992539851</v>
      </c>
      <c r="D62" s="19">
        <f>M_12.5!N47</f>
        <v>16.081176759908182</v>
      </c>
      <c r="E62" s="19">
        <f>M_12.5!O47</f>
        <v>3.5626303371439478</v>
      </c>
    </row>
    <row r="63" spans="1:11">
      <c r="A63">
        <v>24</v>
      </c>
      <c r="B63">
        <v>12.5</v>
      </c>
      <c r="C63" s="19">
        <f>M_12.5!M48</f>
        <v>-28.824677613763921</v>
      </c>
      <c r="D63" s="19">
        <f>M_12.5!N48</f>
        <v>18.503221272905826</v>
      </c>
      <c r="E63" s="19">
        <f>M_12.5!O48</f>
        <v>2.8187006358114375</v>
      </c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3"/>
  <sheetViews>
    <sheetView zoomScale="150" zoomScaleNormal="150" zoomScalePageLayoutView="150" workbookViewId="0">
      <selection activeCell="G3" sqref="G3"/>
    </sheetView>
  </sheetViews>
  <sheetFormatPr baseColWidth="10" defaultRowHeight="12" x14ac:dyDescent="0"/>
  <cols>
    <col min="2" max="2" width="13.83203125" bestFit="1" customWidth="1"/>
    <col min="7" max="7" width="12.1640625" style="19" bestFit="1" customWidth="1"/>
    <col min="8" max="8" width="10.83203125" style="19"/>
    <col min="10" max="10" width="13.83203125" bestFit="1" customWidth="1"/>
    <col min="11" max="11" width="11.6640625" bestFit="1" customWidth="1"/>
    <col min="12" max="13" width="11" bestFit="1" customWidth="1"/>
  </cols>
  <sheetData>
    <row r="1" spans="1:13">
      <c r="A1" t="s">
        <v>34</v>
      </c>
      <c r="I1" t="s">
        <v>35</v>
      </c>
    </row>
    <row r="2" spans="1:13">
      <c r="A2" t="s">
        <v>32</v>
      </c>
      <c r="B2" t="s">
        <v>33</v>
      </c>
      <c r="C2" t="s">
        <v>28</v>
      </c>
      <c r="D2" t="s">
        <v>31</v>
      </c>
      <c r="E2" t="s">
        <v>10</v>
      </c>
      <c r="F2" t="s">
        <v>36</v>
      </c>
      <c r="G2" t="s">
        <v>37</v>
      </c>
      <c r="I2" t="s">
        <v>32</v>
      </c>
      <c r="J2" t="s">
        <v>33</v>
      </c>
      <c r="K2" t="s">
        <v>28</v>
      </c>
      <c r="L2" t="s">
        <v>31</v>
      </c>
      <c r="M2" t="s">
        <v>10</v>
      </c>
    </row>
    <row r="3" spans="1:13">
      <c r="A3">
        <v>-24</v>
      </c>
      <c r="B3" s="24">
        <v>2.5</v>
      </c>
      <c r="C3" s="25">
        <f>M_2.5!M36</f>
        <v>52.491969530939926</v>
      </c>
      <c r="D3" s="25">
        <f>M_2.5!N36</f>
        <v>53.787458553996458</v>
      </c>
      <c r="E3" s="25">
        <f>M_2.5!O36</f>
        <v>3.4295194458813896</v>
      </c>
      <c r="F3" s="25">
        <f>M_2.5!Q36</f>
        <v>44.060722638863083</v>
      </c>
      <c r="G3" s="19">
        <f>F3/2</f>
        <v>22.030361319431542</v>
      </c>
    </row>
    <row r="4" spans="1:13">
      <c r="A4">
        <v>-16</v>
      </c>
      <c r="B4" s="26">
        <v>2.5</v>
      </c>
      <c r="C4" s="27">
        <f>M_2.5!M37</f>
        <v>57.967937191748604</v>
      </c>
      <c r="D4" s="27">
        <f>M_2.5!N37</f>
        <v>53.793303193145832</v>
      </c>
      <c r="E4" s="27">
        <f>M_2.5!O37</f>
        <v>-6.6318529228504008</v>
      </c>
      <c r="F4" s="27">
        <f>M_2.5!Q37</f>
        <v>43.234283335393236</v>
      </c>
      <c r="G4" s="19">
        <f t="shared" ref="G4:G63" si="0">F4/2</f>
        <v>21.617141667696618</v>
      </c>
      <c r="I4" s="25">
        <f>A4</f>
        <v>-16</v>
      </c>
      <c r="J4" s="33">
        <f t="shared" ref="J4:M14" si="1">B4</f>
        <v>2.5</v>
      </c>
      <c r="K4" s="25">
        <f t="shared" si="1"/>
        <v>57.967937191748604</v>
      </c>
      <c r="L4" s="25">
        <f t="shared" si="1"/>
        <v>53.793303193145832</v>
      </c>
      <c r="M4" s="25">
        <f t="shared" si="1"/>
        <v>-6.6318529228504008</v>
      </c>
    </row>
    <row r="5" spans="1:13">
      <c r="A5">
        <v>-12</v>
      </c>
      <c r="B5" s="26">
        <v>2.5</v>
      </c>
      <c r="C5" s="27">
        <f>M_2.5!M38</f>
        <v>361.3173367262475</v>
      </c>
      <c r="D5" s="27">
        <f>M_2.5!N38</f>
        <v>89.456842981807554</v>
      </c>
      <c r="E5" s="27">
        <f>M_2.5!O38</f>
        <v>-49.063215641895162</v>
      </c>
      <c r="F5" s="27">
        <f>M_2.5!Q38</f>
        <v>45.780480013716854</v>
      </c>
      <c r="G5" s="19">
        <f t="shared" si="0"/>
        <v>22.890240006858427</v>
      </c>
      <c r="I5" s="27">
        <f t="shared" ref="I5:I14" si="2">A5</f>
        <v>-12</v>
      </c>
      <c r="J5" s="34">
        <f t="shared" si="1"/>
        <v>2.5</v>
      </c>
      <c r="K5" s="27">
        <f t="shared" si="1"/>
        <v>361.3173367262475</v>
      </c>
      <c r="L5" s="27">
        <f t="shared" si="1"/>
        <v>89.456842981807554</v>
      </c>
      <c r="M5" s="27">
        <f t="shared" si="1"/>
        <v>-49.063215641895162</v>
      </c>
    </row>
    <row r="6" spans="1:13">
      <c r="A6">
        <v>-9</v>
      </c>
      <c r="B6" s="26">
        <v>2.5</v>
      </c>
      <c r="C6" s="27">
        <f>M_2.5!M39</f>
        <v>527.71405369979323</v>
      </c>
      <c r="D6" s="27">
        <f>M_2.5!N39</f>
        <v>113.62667601946475</v>
      </c>
      <c r="E6" s="27">
        <f>M_2.5!O39</f>
        <v>241.6665255438773</v>
      </c>
      <c r="F6" s="27">
        <f>M_2.5!Q39</f>
        <v>60.324394103903963</v>
      </c>
      <c r="G6" s="19">
        <f t="shared" si="0"/>
        <v>30.162197051951981</v>
      </c>
      <c r="I6" s="27">
        <f t="shared" si="2"/>
        <v>-9</v>
      </c>
      <c r="J6" s="34">
        <f t="shared" si="1"/>
        <v>2.5</v>
      </c>
      <c r="K6" s="27">
        <f t="shared" si="1"/>
        <v>527.71405369979323</v>
      </c>
      <c r="L6" s="27">
        <f t="shared" si="1"/>
        <v>113.62667601946475</v>
      </c>
      <c r="M6" s="27">
        <f t="shared" si="1"/>
        <v>241.6665255438773</v>
      </c>
    </row>
    <row r="7" spans="1:13">
      <c r="A7">
        <v>-6</v>
      </c>
      <c r="B7" s="26">
        <v>2.5</v>
      </c>
      <c r="C7" s="27">
        <f>M_2.5!M40</f>
        <v>-162.73582900462259</v>
      </c>
      <c r="D7" s="27">
        <f>M_2.5!N40</f>
        <v>-41.54284793641412</v>
      </c>
      <c r="E7" s="27">
        <f>M_2.5!O40</f>
        <v>7.6435620099714141</v>
      </c>
      <c r="F7" s="27">
        <f>M_2.5!Q40</f>
        <v>80.04156269469226</v>
      </c>
      <c r="G7" s="19">
        <f t="shared" si="0"/>
        <v>40.02078134734613</v>
      </c>
      <c r="I7" s="27">
        <f t="shared" si="2"/>
        <v>-6</v>
      </c>
      <c r="J7" s="34">
        <f t="shared" si="1"/>
        <v>2.5</v>
      </c>
      <c r="K7" s="27">
        <f t="shared" si="1"/>
        <v>-162.73582900462259</v>
      </c>
      <c r="L7" s="27">
        <f t="shared" si="1"/>
        <v>-41.54284793641412</v>
      </c>
      <c r="M7" s="27">
        <f t="shared" si="1"/>
        <v>7.6435620099714141</v>
      </c>
    </row>
    <row r="8" spans="1:13">
      <c r="A8">
        <v>-3</v>
      </c>
      <c r="B8" s="26">
        <v>2.5</v>
      </c>
      <c r="C8" s="27">
        <f>M_2.5!M41</f>
        <v>-319.68526195901018</v>
      </c>
      <c r="D8" s="27">
        <f>M_2.5!N41</f>
        <v>-12.192156492339342</v>
      </c>
      <c r="E8" s="27">
        <f>M_2.5!O41</f>
        <v>-43.797012511797107</v>
      </c>
      <c r="F8" s="27">
        <f>M_2.5!Q41</f>
        <v>79.585686258357214</v>
      </c>
      <c r="G8" s="19">
        <f t="shared" si="0"/>
        <v>39.792843129178607</v>
      </c>
      <c r="I8" s="27">
        <f t="shared" si="2"/>
        <v>-3</v>
      </c>
      <c r="J8" s="34">
        <f t="shared" si="1"/>
        <v>2.5</v>
      </c>
      <c r="K8" s="27">
        <f t="shared" si="1"/>
        <v>-319.68526195901018</v>
      </c>
      <c r="L8" s="27">
        <f t="shared" si="1"/>
        <v>-12.192156492339342</v>
      </c>
      <c r="M8" s="27">
        <f t="shared" si="1"/>
        <v>-43.797012511797107</v>
      </c>
    </row>
    <row r="9" spans="1:13">
      <c r="A9">
        <v>0</v>
      </c>
      <c r="B9" s="26">
        <v>2.5</v>
      </c>
      <c r="C9" s="27">
        <f>M_2.5!M42</f>
        <v>-276.21232130680545</v>
      </c>
      <c r="D9" s="27">
        <f>M_2.5!N42</f>
        <v>23.314358097091883</v>
      </c>
      <c r="E9" s="27">
        <f>M_2.5!O42</f>
        <v>-23.160110916126492</v>
      </c>
      <c r="F9" s="27">
        <f>M_2.5!Q42</f>
        <v>99.717754081920589</v>
      </c>
      <c r="G9" s="19">
        <f t="shared" si="0"/>
        <v>49.858877040960294</v>
      </c>
      <c r="I9" s="27">
        <f t="shared" si="2"/>
        <v>0</v>
      </c>
      <c r="J9" s="34">
        <f t="shared" si="1"/>
        <v>2.5</v>
      </c>
      <c r="K9" s="27">
        <f t="shared" si="1"/>
        <v>-276.21232130680545</v>
      </c>
      <c r="L9" s="27">
        <f t="shared" si="1"/>
        <v>23.314358097091883</v>
      </c>
      <c r="M9" s="27">
        <f t="shared" si="1"/>
        <v>-23.160110916126492</v>
      </c>
    </row>
    <row r="10" spans="1:13">
      <c r="A10">
        <v>3</v>
      </c>
      <c r="B10" s="26">
        <v>2.5</v>
      </c>
      <c r="C10" s="27">
        <f>M_2.5!M43</f>
        <v>-327.21501602144684</v>
      </c>
      <c r="D10" s="27">
        <f>M_2.5!N43</f>
        <v>-3.7187516687288027</v>
      </c>
      <c r="E10" s="27">
        <f>M_2.5!O43</f>
        <v>-61.443547938569097</v>
      </c>
      <c r="F10" s="27">
        <f>M_2.5!Q43</f>
        <v>85.119653307314337</v>
      </c>
      <c r="G10" s="19">
        <f t="shared" si="0"/>
        <v>42.559826653657169</v>
      </c>
      <c r="I10" s="27">
        <f t="shared" si="2"/>
        <v>3</v>
      </c>
      <c r="J10" s="34">
        <f t="shared" si="1"/>
        <v>2.5</v>
      </c>
      <c r="K10" s="27">
        <f t="shared" si="1"/>
        <v>-327.21501602144684</v>
      </c>
      <c r="L10" s="27">
        <f t="shared" si="1"/>
        <v>-3.7187516687288027</v>
      </c>
      <c r="M10" s="27">
        <f t="shared" si="1"/>
        <v>-61.443547938569097</v>
      </c>
    </row>
    <row r="11" spans="1:13">
      <c r="A11">
        <v>6</v>
      </c>
      <c r="B11" s="26">
        <v>2.5</v>
      </c>
      <c r="C11" s="27">
        <f>M_2.5!M44</f>
        <v>-113.11824199497329</v>
      </c>
      <c r="D11" s="27">
        <f>M_2.5!N44</f>
        <v>-135.55604699132604</v>
      </c>
      <c r="E11" s="27">
        <f>M_2.5!O44</f>
        <v>-13.770421111376447</v>
      </c>
      <c r="F11" s="27">
        <f>M_2.5!Q44</f>
        <v>71.431305376290425</v>
      </c>
      <c r="G11" s="19">
        <f t="shared" si="0"/>
        <v>35.715652688145212</v>
      </c>
      <c r="I11" s="27">
        <f t="shared" si="2"/>
        <v>6</v>
      </c>
      <c r="J11" s="34">
        <f t="shared" si="1"/>
        <v>2.5</v>
      </c>
      <c r="K11" s="27">
        <f t="shared" si="1"/>
        <v>-113.11824199497329</v>
      </c>
      <c r="L11" s="27">
        <f t="shared" si="1"/>
        <v>-135.55604699132604</v>
      </c>
      <c r="M11" s="27">
        <f t="shared" si="1"/>
        <v>-13.770421111376447</v>
      </c>
    </row>
    <row r="12" spans="1:13">
      <c r="A12">
        <v>9</v>
      </c>
      <c r="B12" s="26">
        <v>2.5</v>
      </c>
      <c r="C12" s="27">
        <f>M_2.5!M45</f>
        <v>671.18934753796111</v>
      </c>
      <c r="D12" s="27">
        <f>M_2.5!N45</f>
        <v>195.20942623446615</v>
      </c>
      <c r="E12" s="27">
        <f>M_2.5!O45</f>
        <v>224.39964734832614</v>
      </c>
      <c r="F12" s="27">
        <f>M_2.5!Q45</f>
        <v>56.934767542396507</v>
      </c>
      <c r="G12" s="19">
        <f t="shared" si="0"/>
        <v>28.467383771198254</v>
      </c>
      <c r="I12" s="27">
        <f t="shared" si="2"/>
        <v>9</v>
      </c>
      <c r="J12" s="34">
        <f t="shared" si="1"/>
        <v>2.5</v>
      </c>
      <c r="K12" s="27">
        <f t="shared" si="1"/>
        <v>671.18934753796111</v>
      </c>
      <c r="L12" s="27">
        <f t="shared" si="1"/>
        <v>195.20942623446615</v>
      </c>
      <c r="M12" s="27">
        <f t="shared" si="1"/>
        <v>224.39964734832614</v>
      </c>
    </row>
    <row r="13" spans="1:13">
      <c r="A13">
        <v>12</v>
      </c>
      <c r="B13" s="26">
        <v>2.5</v>
      </c>
      <c r="C13" s="27">
        <f>M_2.5!M46</f>
        <v>189.57228372942086</v>
      </c>
      <c r="D13" s="27">
        <f>M_2.5!N46</f>
        <v>37.141099579713483</v>
      </c>
      <c r="E13" s="27">
        <f>M_2.5!O46</f>
        <v>-74.683531277024812</v>
      </c>
      <c r="F13" s="27">
        <f>M_2.5!Q46</f>
        <v>44.26653104710109</v>
      </c>
      <c r="G13" s="19">
        <f t="shared" si="0"/>
        <v>22.133265523550545</v>
      </c>
      <c r="I13" s="27">
        <f t="shared" si="2"/>
        <v>12</v>
      </c>
      <c r="J13" s="34">
        <f t="shared" si="1"/>
        <v>2.5</v>
      </c>
      <c r="K13" s="27">
        <f t="shared" si="1"/>
        <v>189.57228372942086</v>
      </c>
      <c r="L13" s="27">
        <f t="shared" si="1"/>
        <v>37.141099579713483</v>
      </c>
      <c r="M13" s="27">
        <f t="shared" si="1"/>
        <v>-74.683531277024812</v>
      </c>
    </row>
    <row r="14" spans="1:13">
      <c r="A14">
        <v>16</v>
      </c>
      <c r="B14" s="26">
        <v>2.5</v>
      </c>
      <c r="C14" s="27">
        <f>M_2.5!M47</f>
        <v>29.925449998007711</v>
      </c>
      <c r="D14" s="27">
        <f>M_2.5!N47</f>
        <v>53.386558859828973</v>
      </c>
      <c r="E14" s="27">
        <f>M_2.5!O47</f>
        <v>-8.3395624664063455</v>
      </c>
      <c r="F14" s="27">
        <f>M_2.5!Q47</f>
        <v>44.148980801938706</v>
      </c>
      <c r="G14" s="19">
        <f t="shared" si="0"/>
        <v>22.074490400969353</v>
      </c>
      <c r="I14" s="27">
        <f t="shared" si="2"/>
        <v>16</v>
      </c>
      <c r="J14" s="34">
        <f t="shared" si="1"/>
        <v>2.5</v>
      </c>
      <c r="K14" s="27">
        <f t="shared" si="1"/>
        <v>29.925449998007711</v>
      </c>
      <c r="L14" s="27">
        <f t="shared" si="1"/>
        <v>53.386558859828973</v>
      </c>
      <c r="M14" s="27">
        <f t="shared" si="1"/>
        <v>-8.3395624664063455</v>
      </c>
    </row>
    <row r="15" spans="1:13">
      <c r="A15" s="26">
        <v>24</v>
      </c>
      <c r="B15" s="26">
        <v>2.5</v>
      </c>
      <c r="C15" s="27">
        <f>M_2.5!M48</f>
        <v>33.245865972426913</v>
      </c>
      <c r="D15" s="27">
        <f>M_2.5!N48</f>
        <v>59.729605964547332</v>
      </c>
      <c r="E15" s="27">
        <f>M_2.5!O48</f>
        <v>3.7543509440289617</v>
      </c>
      <c r="F15" s="29">
        <f>M_2.5!Q48</f>
        <v>42.116778580134579</v>
      </c>
      <c r="G15" s="19">
        <f t="shared" si="0"/>
        <v>21.058389290067289</v>
      </c>
      <c r="I15" s="25">
        <f>A16</f>
        <v>-16</v>
      </c>
      <c r="J15" s="33">
        <f t="shared" ref="J15:M25" si="3">B16</f>
        <v>5</v>
      </c>
      <c r="K15" s="25">
        <f t="shared" si="3"/>
        <v>0.29407098692778161</v>
      </c>
      <c r="L15" s="25">
        <f t="shared" si="3"/>
        <v>15.835360121551133</v>
      </c>
      <c r="M15" s="25">
        <f t="shared" si="3"/>
        <v>-29.912689893406288</v>
      </c>
    </row>
    <row r="16" spans="1:13">
      <c r="A16" s="24">
        <v>-16</v>
      </c>
      <c r="B16" s="24">
        <v>5</v>
      </c>
      <c r="C16" s="25">
        <f>M_5.0!M37</f>
        <v>0.29407098692778161</v>
      </c>
      <c r="D16" s="25">
        <f>M_5.0!N37</f>
        <v>15.835360121551133</v>
      </c>
      <c r="E16" s="25">
        <f>M_5.0!O37</f>
        <v>-29.912689893406288</v>
      </c>
      <c r="F16" s="27">
        <f>M_5.0!Q37</f>
        <v>47.753465820847737</v>
      </c>
      <c r="G16" s="19">
        <f t="shared" si="0"/>
        <v>23.876732910423868</v>
      </c>
      <c r="I16" s="27">
        <f>A17</f>
        <v>-12</v>
      </c>
      <c r="J16" s="34">
        <f t="shared" si="3"/>
        <v>5</v>
      </c>
      <c r="K16" s="27">
        <f t="shared" si="3"/>
        <v>79.694761672924329</v>
      </c>
      <c r="L16" s="27">
        <f t="shared" si="3"/>
        <v>41.382107966822517</v>
      </c>
      <c r="M16" s="27">
        <f t="shared" si="3"/>
        <v>-127.97203868669673</v>
      </c>
    </row>
    <row r="17" spans="1:13">
      <c r="A17" s="26">
        <v>-12</v>
      </c>
      <c r="B17" s="26">
        <v>5</v>
      </c>
      <c r="C17" s="27">
        <f>M_5.0!M38</f>
        <v>79.694761672924329</v>
      </c>
      <c r="D17" s="27">
        <f>M_5.0!N38</f>
        <v>41.382107966822517</v>
      </c>
      <c r="E17" s="27">
        <f>M_5.0!O38</f>
        <v>-127.97203868669673</v>
      </c>
      <c r="F17" s="27">
        <f>M_5.0!Q38</f>
        <v>47.142123984195962</v>
      </c>
      <c r="G17" s="19">
        <f t="shared" si="0"/>
        <v>23.571061992097981</v>
      </c>
      <c r="I17" s="27">
        <f t="shared" ref="I17:I25" si="4">A18</f>
        <v>-9</v>
      </c>
      <c r="J17" s="34">
        <f t="shared" si="3"/>
        <v>5</v>
      </c>
      <c r="K17" s="27">
        <f t="shared" si="3"/>
        <v>788.98177105845082</v>
      </c>
      <c r="L17" s="27">
        <f t="shared" si="3"/>
        <v>242.58522751023295</v>
      </c>
      <c r="M17" s="27">
        <f t="shared" si="3"/>
        <v>262.14108091790484</v>
      </c>
    </row>
    <row r="18" spans="1:13">
      <c r="A18" s="26">
        <v>-9</v>
      </c>
      <c r="B18" s="26">
        <v>5</v>
      </c>
      <c r="C18" s="27">
        <f>M_5.0!M39</f>
        <v>788.98177105845082</v>
      </c>
      <c r="D18" s="27">
        <f>M_5.0!N39</f>
        <v>242.58522751023295</v>
      </c>
      <c r="E18" s="27">
        <f>M_5.0!O39</f>
        <v>262.14108091790484</v>
      </c>
      <c r="F18" s="27">
        <f>M_5.0!Q39</f>
        <v>52.652599149141359</v>
      </c>
      <c r="G18" s="19">
        <f t="shared" si="0"/>
        <v>26.32629957457068</v>
      </c>
      <c r="I18" s="27">
        <f t="shared" si="4"/>
        <v>-6</v>
      </c>
      <c r="J18" s="34">
        <f t="shared" si="3"/>
        <v>5</v>
      </c>
      <c r="K18" s="27">
        <f t="shared" si="3"/>
        <v>448.73199583316676</v>
      </c>
      <c r="L18" s="27">
        <f t="shared" si="3"/>
        <v>124.69351441059267</v>
      </c>
      <c r="M18" s="27">
        <f t="shared" si="3"/>
        <v>326.74499734774298</v>
      </c>
    </row>
    <row r="19" spans="1:13">
      <c r="A19" s="26">
        <v>-6</v>
      </c>
      <c r="B19" s="26">
        <v>5</v>
      </c>
      <c r="C19" s="27">
        <f>M_5.0!M40</f>
        <v>448.73199583316676</v>
      </c>
      <c r="D19" s="27">
        <f>M_5.0!N40</f>
        <v>124.69351441059267</v>
      </c>
      <c r="E19" s="27">
        <f>M_5.0!O40</f>
        <v>326.74499734774298</v>
      </c>
      <c r="F19" s="27">
        <f>M_5.0!Q40</f>
        <v>64.726511103845141</v>
      </c>
      <c r="G19" s="19">
        <f t="shared" si="0"/>
        <v>32.36325555192257</v>
      </c>
      <c r="I19" s="27">
        <f t="shared" si="4"/>
        <v>-3</v>
      </c>
      <c r="J19" s="34">
        <f t="shared" si="3"/>
        <v>5</v>
      </c>
      <c r="K19" s="27">
        <f t="shared" si="3"/>
        <v>-443.57785528211144</v>
      </c>
      <c r="L19" s="27">
        <f t="shared" si="3"/>
        <v>-259.44044851115854</v>
      </c>
      <c r="M19" s="27">
        <f t="shared" si="3"/>
        <v>-127.80238965642677</v>
      </c>
    </row>
    <row r="20" spans="1:13">
      <c r="A20" s="26">
        <v>-3</v>
      </c>
      <c r="B20" s="26">
        <v>5</v>
      </c>
      <c r="C20" s="27">
        <f>M_5.0!M41</f>
        <v>-443.57785528211144</v>
      </c>
      <c r="D20" s="27">
        <f>M_5.0!N41</f>
        <v>-259.44044851115854</v>
      </c>
      <c r="E20" s="27">
        <f>M_5.0!O41</f>
        <v>-127.80238965642677</v>
      </c>
      <c r="F20" s="27">
        <f>M_5.0!Q41</f>
        <v>94.042841436977852</v>
      </c>
      <c r="G20" s="19">
        <f t="shared" si="0"/>
        <v>47.021420718488926</v>
      </c>
      <c r="I20" s="27">
        <f t="shared" si="4"/>
        <v>0</v>
      </c>
      <c r="J20" s="34">
        <f t="shared" si="3"/>
        <v>5</v>
      </c>
      <c r="K20" s="27">
        <f t="shared" si="3"/>
        <v>-499.83113825595797</v>
      </c>
      <c r="L20" s="27">
        <f t="shared" si="3"/>
        <v>-314.76715098833353</v>
      </c>
      <c r="M20" s="27">
        <f t="shared" si="3"/>
        <v>-111.17725666726437</v>
      </c>
    </row>
    <row r="21" spans="1:13">
      <c r="A21" s="26">
        <v>0</v>
      </c>
      <c r="B21" s="26">
        <v>5</v>
      </c>
      <c r="C21" s="27">
        <f>M_5.0!M42</f>
        <v>-499.83113825595797</v>
      </c>
      <c r="D21" s="27">
        <f>M_5.0!N42</f>
        <v>-314.76715098833353</v>
      </c>
      <c r="E21" s="27">
        <f>M_5.0!O42</f>
        <v>-111.17725666726437</v>
      </c>
      <c r="F21" s="27">
        <f>M_5.0!Q42</f>
        <v>100.50379335089835</v>
      </c>
      <c r="G21" s="19">
        <f t="shared" si="0"/>
        <v>50.251896675449174</v>
      </c>
      <c r="I21" s="27">
        <f t="shared" si="4"/>
        <v>3</v>
      </c>
      <c r="J21" s="34">
        <f t="shared" si="3"/>
        <v>5</v>
      </c>
      <c r="K21" s="27">
        <f t="shared" si="3"/>
        <v>-460.70791211101124</v>
      </c>
      <c r="L21" s="27">
        <f t="shared" si="3"/>
        <v>-269.09410297532202</v>
      </c>
      <c r="M21" s="27">
        <f t="shared" si="3"/>
        <v>-173.95588512790846</v>
      </c>
    </row>
    <row r="22" spans="1:13">
      <c r="A22" s="26">
        <v>3</v>
      </c>
      <c r="B22" s="26">
        <v>5</v>
      </c>
      <c r="C22" s="27">
        <f>M_5.0!M43</f>
        <v>-460.70791211101124</v>
      </c>
      <c r="D22" s="27">
        <f>M_5.0!N43</f>
        <v>-269.09410297532202</v>
      </c>
      <c r="E22" s="27">
        <f>M_5.0!O43</f>
        <v>-173.95588512790846</v>
      </c>
      <c r="F22" s="27">
        <f>M_5.0!Q43</f>
        <v>92.214072605907944</v>
      </c>
      <c r="G22" s="19">
        <f t="shared" si="0"/>
        <v>46.107036302953972</v>
      </c>
      <c r="I22" s="27">
        <f t="shared" si="4"/>
        <v>6</v>
      </c>
      <c r="J22" s="34">
        <f t="shared" si="3"/>
        <v>5</v>
      </c>
      <c r="K22" s="27">
        <f t="shared" si="3"/>
        <v>666.75332750482642</v>
      </c>
      <c r="L22" s="27">
        <f t="shared" si="3"/>
        <v>209.57445523470474</v>
      </c>
      <c r="M22" s="27">
        <f t="shared" si="3"/>
        <v>370.3316368021317</v>
      </c>
    </row>
    <row r="23" spans="1:13">
      <c r="A23" s="26">
        <v>6</v>
      </c>
      <c r="B23" s="26">
        <v>5</v>
      </c>
      <c r="C23" s="27">
        <f>M_5.0!M44</f>
        <v>666.75332750482642</v>
      </c>
      <c r="D23" s="27">
        <f>M_5.0!N44</f>
        <v>209.57445523470474</v>
      </c>
      <c r="E23" s="27">
        <f>M_5.0!O44</f>
        <v>370.3316368021317</v>
      </c>
      <c r="F23" s="27">
        <f>M_5.0!Q44</f>
        <v>61.381050165838268</v>
      </c>
      <c r="G23" s="19">
        <f t="shared" si="0"/>
        <v>30.690525082919134</v>
      </c>
      <c r="I23" s="27">
        <f t="shared" si="4"/>
        <v>9</v>
      </c>
      <c r="J23" s="34">
        <f t="shared" si="3"/>
        <v>5</v>
      </c>
      <c r="K23" s="27">
        <f t="shared" si="3"/>
        <v>550.57272365328231</v>
      </c>
      <c r="L23" s="27">
        <f t="shared" si="3"/>
        <v>150.02966193577129</v>
      </c>
      <c r="M23" s="27">
        <f t="shared" si="3"/>
        <v>72.706764210840944</v>
      </c>
    </row>
    <row r="24" spans="1:13">
      <c r="A24" s="26">
        <v>9</v>
      </c>
      <c r="B24" s="26">
        <v>5</v>
      </c>
      <c r="C24" s="27">
        <f>M_5.0!M45</f>
        <v>550.57272365328231</v>
      </c>
      <c r="D24" s="27">
        <f>M_5.0!N45</f>
        <v>150.02966193577129</v>
      </c>
      <c r="E24" s="27">
        <f>M_5.0!O45</f>
        <v>72.706764210840944</v>
      </c>
      <c r="F24" s="27">
        <f>M_5.0!Q45</f>
        <v>52.413022449781856</v>
      </c>
      <c r="G24" s="19">
        <f t="shared" si="0"/>
        <v>26.206511224890928</v>
      </c>
      <c r="I24" s="27">
        <f t="shared" si="4"/>
        <v>12</v>
      </c>
      <c r="J24" s="34">
        <f t="shared" si="3"/>
        <v>5</v>
      </c>
      <c r="K24" s="27">
        <f t="shared" si="3"/>
        <v>44.552176560267938</v>
      </c>
      <c r="L24" s="27">
        <f t="shared" si="3"/>
        <v>43.832219547118932</v>
      </c>
      <c r="M24" s="27">
        <f t="shared" si="3"/>
        <v>-97.243558039160348</v>
      </c>
    </row>
    <row r="25" spans="1:13">
      <c r="A25" s="26">
        <v>12</v>
      </c>
      <c r="B25" s="26">
        <v>5</v>
      </c>
      <c r="C25" s="27">
        <f>M_5.0!M46</f>
        <v>44.552176560267938</v>
      </c>
      <c r="D25" s="27">
        <f>M_5.0!N46</f>
        <v>43.832219547118932</v>
      </c>
      <c r="E25" s="27">
        <f>M_5.0!O46</f>
        <v>-97.243558039160348</v>
      </c>
      <c r="F25" s="27">
        <f>M_5.0!Q46</f>
        <v>41.86618522598598</v>
      </c>
      <c r="G25" s="19">
        <f t="shared" si="0"/>
        <v>20.93309261299299</v>
      </c>
      <c r="I25" s="27">
        <f t="shared" si="4"/>
        <v>16</v>
      </c>
      <c r="J25" s="34">
        <f t="shared" si="3"/>
        <v>5</v>
      </c>
      <c r="K25" s="27">
        <f t="shared" si="3"/>
        <v>-14.522051289734065</v>
      </c>
      <c r="L25" s="27">
        <f t="shared" si="3"/>
        <v>23.466000384258368</v>
      </c>
      <c r="M25" s="27">
        <f t="shared" si="3"/>
        <v>-27.322789886667991</v>
      </c>
    </row>
    <row r="26" spans="1:13">
      <c r="A26" s="28">
        <v>16</v>
      </c>
      <c r="B26" s="28">
        <v>5</v>
      </c>
      <c r="C26" s="29">
        <f>M_5.0!M47</f>
        <v>-14.522051289734065</v>
      </c>
      <c r="D26" s="29">
        <f>M_5.0!N47</f>
        <v>23.466000384258368</v>
      </c>
      <c r="E26" s="29">
        <f>M_5.0!O47</f>
        <v>-27.322789886667991</v>
      </c>
      <c r="F26" s="27">
        <f>M_5.0!Q47</f>
        <v>45.835746149503073</v>
      </c>
      <c r="G26" s="19">
        <f t="shared" si="0"/>
        <v>22.917873074751537</v>
      </c>
      <c r="I26" s="25">
        <f>A28</f>
        <v>-16</v>
      </c>
      <c r="J26" s="33">
        <f t="shared" ref="J26:M36" si="5">B28</f>
        <v>7.5</v>
      </c>
      <c r="K26" s="25">
        <f t="shared" si="5"/>
        <v>-43.477080746140786</v>
      </c>
      <c r="L26" s="25">
        <f t="shared" si="5"/>
        <v>-10.968689024039307</v>
      </c>
      <c r="M26" s="25">
        <f t="shared" si="5"/>
        <v>-20.032671215667811</v>
      </c>
    </row>
    <row r="27" spans="1:13">
      <c r="A27" s="26">
        <v>-24</v>
      </c>
      <c r="B27" s="26">
        <v>7.5</v>
      </c>
      <c r="C27" s="27">
        <f>M_7.5!M36</f>
        <v>-34.925441387790777</v>
      </c>
      <c r="D27" s="27">
        <f>M_7.5!N36</f>
        <v>-0.112422377627694</v>
      </c>
      <c r="E27" s="27">
        <f>M_7.5!O36</f>
        <v>-18.097071740708763</v>
      </c>
      <c r="F27" s="25">
        <f>M_7.5!Q36</f>
        <v>49.485436435407991</v>
      </c>
      <c r="G27" s="19">
        <f t="shared" si="0"/>
        <v>24.742718217703995</v>
      </c>
      <c r="I27" s="27">
        <f>A29</f>
        <v>-12</v>
      </c>
      <c r="J27" s="34">
        <f t="shared" si="5"/>
        <v>7.5</v>
      </c>
      <c r="K27" s="27">
        <f t="shared" si="5"/>
        <v>-9.6938970832564983</v>
      </c>
      <c r="L27" s="27">
        <f t="shared" si="5"/>
        <v>-29.980371917228556</v>
      </c>
      <c r="M27" s="27">
        <f t="shared" si="5"/>
        <v>-59.893029514639103</v>
      </c>
    </row>
    <row r="28" spans="1:13">
      <c r="A28" s="26">
        <v>-16</v>
      </c>
      <c r="B28" s="26">
        <v>7.5</v>
      </c>
      <c r="C28" s="27">
        <f>M_7.5!M37</f>
        <v>-43.477080746140786</v>
      </c>
      <c r="D28" s="27">
        <f>M_7.5!N37</f>
        <v>-10.968689024039307</v>
      </c>
      <c r="E28" s="27">
        <f>M_7.5!O37</f>
        <v>-20.032671215667811</v>
      </c>
      <c r="F28" s="27">
        <f>M_7.5!Q37</f>
        <v>44.067107588335851</v>
      </c>
      <c r="G28" s="19">
        <f t="shared" si="0"/>
        <v>22.033553794167926</v>
      </c>
      <c r="I28" s="27">
        <f t="shared" ref="I28:I36" si="6">A30</f>
        <v>-9</v>
      </c>
      <c r="J28" s="34">
        <f t="shared" si="5"/>
        <v>7.5</v>
      </c>
      <c r="K28" s="27">
        <f t="shared" si="5"/>
        <v>229.37383574247676</v>
      </c>
      <c r="L28" s="27">
        <f t="shared" si="5"/>
        <v>-55.810166993042543</v>
      </c>
      <c r="M28" s="27">
        <f t="shared" si="5"/>
        <v>-63.280202333039824</v>
      </c>
    </row>
    <row r="29" spans="1:13">
      <c r="A29" s="26">
        <v>-12</v>
      </c>
      <c r="B29" s="26">
        <v>7.5</v>
      </c>
      <c r="C29" s="27">
        <f>M_7.5!M38</f>
        <v>-9.6938970832564983</v>
      </c>
      <c r="D29" s="27">
        <f>M_7.5!N38</f>
        <v>-29.980371917228556</v>
      </c>
      <c r="E29" s="27">
        <f>M_7.5!O38</f>
        <v>-59.893029514639103</v>
      </c>
      <c r="F29" s="27">
        <f>M_7.5!Q38</f>
        <v>52.654494591505085</v>
      </c>
      <c r="G29" s="19">
        <f t="shared" si="0"/>
        <v>26.327247295752542</v>
      </c>
      <c r="I29" s="27">
        <f t="shared" si="6"/>
        <v>-6</v>
      </c>
      <c r="J29" s="34">
        <f t="shared" si="5"/>
        <v>7.5</v>
      </c>
      <c r="K29" s="27">
        <f t="shared" si="5"/>
        <v>898.70227891641741</v>
      </c>
      <c r="L29" s="27">
        <f t="shared" si="5"/>
        <v>307.7051148134853</v>
      </c>
      <c r="M29" s="27">
        <f t="shared" si="5"/>
        <v>270.17748572760746</v>
      </c>
    </row>
    <row r="30" spans="1:13">
      <c r="A30" s="26">
        <v>-9</v>
      </c>
      <c r="B30" s="26">
        <v>7.5</v>
      </c>
      <c r="C30" s="27">
        <f>M_7.5!M39</f>
        <v>229.37383574247676</v>
      </c>
      <c r="D30" s="27">
        <f>M_7.5!N39</f>
        <v>-55.810166993042543</v>
      </c>
      <c r="E30" s="27">
        <f>M_7.5!O39</f>
        <v>-63.280202333039824</v>
      </c>
      <c r="F30" s="27">
        <f>M_7.5!Q39</f>
        <v>50.052149325721608</v>
      </c>
      <c r="G30" s="19">
        <f t="shared" si="0"/>
        <v>25.026074662860804</v>
      </c>
      <c r="I30" s="27">
        <f t="shared" si="6"/>
        <v>-3</v>
      </c>
      <c r="J30" s="34">
        <f t="shared" si="5"/>
        <v>7.5</v>
      </c>
      <c r="K30" s="27">
        <f t="shared" si="5"/>
        <v>478.9062268638761</v>
      </c>
      <c r="L30" s="27">
        <f t="shared" si="5"/>
        <v>300.03085982007605</v>
      </c>
      <c r="M30" s="27">
        <f t="shared" si="5"/>
        <v>89.071808106709668</v>
      </c>
    </row>
    <row r="31" spans="1:13">
      <c r="A31" s="26">
        <v>-6</v>
      </c>
      <c r="B31" s="26">
        <v>7.5</v>
      </c>
      <c r="C31" s="27">
        <f>M_7.5!M40</f>
        <v>898.70227891641741</v>
      </c>
      <c r="D31" s="27">
        <f>M_7.5!N40</f>
        <v>307.7051148134853</v>
      </c>
      <c r="E31" s="27">
        <f>M_7.5!O40</f>
        <v>270.17748572760746</v>
      </c>
      <c r="F31" s="27">
        <f>M_7.5!Q40</f>
        <v>47.612614805371123</v>
      </c>
      <c r="G31" s="19">
        <f t="shared" si="0"/>
        <v>23.806307402685562</v>
      </c>
      <c r="I31" s="27">
        <f t="shared" si="6"/>
        <v>0</v>
      </c>
      <c r="J31" s="34">
        <f t="shared" si="5"/>
        <v>7.5</v>
      </c>
      <c r="K31" s="27">
        <f t="shared" si="5"/>
        <v>191.02480322616069</v>
      </c>
      <c r="L31" s="27">
        <f t="shared" si="5"/>
        <v>341.327771652026</v>
      </c>
      <c r="M31" s="27">
        <f t="shared" si="5"/>
        <v>160.75333007889441</v>
      </c>
    </row>
    <row r="32" spans="1:13">
      <c r="A32" s="26">
        <v>-3</v>
      </c>
      <c r="B32" s="26">
        <v>7.5</v>
      </c>
      <c r="C32" s="27">
        <f>M_7.5!M41</f>
        <v>478.9062268638761</v>
      </c>
      <c r="D32" s="27">
        <f>M_7.5!N41</f>
        <v>300.03085982007605</v>
      </c>
      <c r="E32" s="27">
        <f>M_7.5!O41</f>
        <v>89.071808106709668</v>
      </c>
      <c r="F32" s="27">
        <f>M_7.5!Q41</f>
        <v>74.681423085623436</v>
      </c>
      <c r="G32" s="19">
        <f t="shared" si="0"/>
        <v>37.340711542811718</v>
      </c>
      <c r="I32" s="27">
        <f t="shared" si="6"/>
        <v>3</v>
      </c>
      <c r="J32" s="34">
        <f t="shared" si="5"/>
        <v>7.5</v>
      </c>
      <c r="K32" s="27">
        <f t="shared" si="5"/>
        <v>467.72121160347166</v>
      </c>
      <c r="L32" s="27">
        <f t="shared" si="5"/>
        <v>237.80765980643488</v>
      </c>
      <c r="M32" s="27">
        <f t="shared" si="5"/>
        <v>4.3131671379412877</v>
      </c>
    </row>
    <row r="33" spans="1:13">
      <c r="A33" s="26">
        <v>0</v>
      </c>
      <c r="B33" s="26">
        <v>7.5</v>
      </c>
      <c r="C33" s="27">
        <f>M_7.5!M42</f>
        <v>191.02480322616069</v>
      </c>
      <c r="D33" s="27">
        <f>M_7.5!N42</f>
        <v>341.327771652026</v>
      </c>
      <c r="E33" s="27">
        <f>M_7.5!O42</f>
        <v>160.75333007889441</v>
      </c>
      <c r="F33" s="27">
        <f>M_7.5!Q42</f>
        <v>83.396882267852547</v>
      </c>
      <c r="G33" s="19">
        <f t="shared" si="0"/>
        <v>41.698441133926273</v>
      </c>
      <c r="I33" s="27">
        <f t="shared" si="6"/>
        <v>6</v>
      </c>
      <c r="J33" s="34">
        <f t="shared" si="5"/>
        <v>7.5</v>
      </c>
      <c r="K33" s="27">
        <f t="shared" si="5"/>
        <v>722.31539007386175</v>
      </c>
      <c r="L33" s="27">
        <f t="shared" si="5"/>
        <v>153.60565314098864</v>
      </c>
      <c r="M33" s="27">
        <f t="shared" si="5"/>
        <v>162.80196547721621</v>
      </c>
    </row>
    <row r="34" spans="1:13">
      <c r="A34" s="26">
        <v>3</v>
      </c>
      <c r="B34" s="26">
        <v>7.5</v>
      </c>
      <c r="C34" s="27">
        <f>M_7.5!M43</f>
        <v>467.72121160347166</v>
      </c>
      <c r="D34" s="27">
        <f>M_7.5!N43</f>
        <v>237.80765980643488</v>
      </c>
      <c r="E34" s="27">
        <f>M_7.5!O43</f>
        <v>4.3131671379412877</v>
      </c>
      <c r="F34" s="27">
        <f>M_7.5!Q43</f>
        <v>70.142817095796474</v>
      </c>
      <c r="G34" s="19">
        <f t="shared" si="0"/>
        <v>35.071408547898237</v>
      </c>
      <c r="I34" s="27">
        <f t="shared" si="6"/>
        <v>9</v>
      </c>
      <c r="J34" s="34">
        <f t="shared" si="5"/>
        <v>7.5</v>
      </c>
      <c r="K34" s="27">
        <f t="shared" si="5"/>
        <v>69.496212807027717</v>
      </c>
      <c r="L34" s="27">
        <f t="shared" si="5"/>
        <v>-90.373721553875157</v>
      </c>
      <c r="M34" s="27">
        <f t="shared" si="5"/>
        <v>-74.134280057596882</v>
      </c>
    </row>
    <row r="35" spans="1:13">
      <c r="A35" s="26">
        <v>6</v>
      </c>
      <c r="B35" s="26">
        <v>7.5</v>
      </c>
      <c r="C35" s="27">
        <f>M_7.5!M44</f>
        <v>722.31539007386175</v>
      </c>
      <c r="D35" s="27">
        <f>M_7.5!N44</f>
        <v>153.60565314098864</v>
      </c>
      <c r="E35" s="27">
        <f>M_7.5!O44</f>
        <v>162.80196547721621</v>
      </c>
      <c r="F35" s="27">
        <f>M_7.5!Q44</f>
        <v>49.222445159768355</v>
      </c>
      <c r="G35" s="19">
        <f t="shared" si="0"/>
        <v>24.611222579884178</v>
      </c>
      <c r="I35" s="27">
        <f>A37</f>
        <v>12</v>
      </c>
      <c r="J35" s="34">
        <f t="shared" si="5"/>
        <v>7.5</v>
      </c>
      <c r="K35" s="27">
        <f t="shared" si="5"/>
        <v>-46.578324498100521</v>
      </c>
      <c r="L35" s="27">
        <f t="shared" si="5"/>
        <v>-36.077378769995221</v>
      </c>
      <c r="M35" s="27">
        <f t="shared" si="5"/>
        <v>-67.142931075183185</v>
      </c>
    </row>
    <row r="36" spans="1:13">
      <c r="A36" s="26">
        <v>9</v>
      </c>
      <c r="B36" s="26">
        <v>7.5</v>
      </c>
      <c r="C36" s="27">
        <f>M_7.5!M45</f>
        <v>69.496212807027717</v>
      </c>
      <c r="D36" s="27">
        <f>M_7.5!N45</f>
        <v>-90.373721553875157</v>
      </c>
      <c r="E36" s="27">
        <f>M_7.5!O45</f>
        <v>-74.134280057596882</v>
      </c>
      <c r="F36" s="27">
        <f>M_7.5!Q45</f>
        <v>47.931624650345746</v>
      </c>
      <c r="G36" s="19">
        <f t="shared" si="0"/>
        <v>23.965812325172873</v>
      </c>
      <c r="I36" s="27">
        <f t="shared" si="6"/>
        <v>16</v>
      </c>
      <c r="J36" s="34">
        <f t="shared" si="5"/>
        <v>7.5</v>
      </c>
      <c r="K36" s="27">
        <f t="shared" si="5"/>
        <v>-50.493766076405862</v>
      </c>
      <c r="L36" s="27">
        <f t="shared" si="5"/>
        <v>-3.3127130210676445</v>
      </c>
      <c r="M36" s="27">
        <f t="shared" si="5"/>
        <v>-23.168150725894069</v>
      </c>
    </row>
    <row r="37" spans="1:13">
      <c r="A37" s="26">
        <v>12</v>
      </c>
      <c r="B37" s="26">
        <v>7.5</v>
      </c>
      <c r="C37" s="27">
        <f>M_7.5!M46</f>
        <v>-46.578324498100521</v>
      </c>
      <c r="D37" s="27">
        <f>M_7.5!N46</f>
        <v>-36.077378769995221</v>
      </c>
      <c r="E37" s="27">
        <f>M_7.5!O46</f>
        <v>-67.142931075183185</v>
      </c>
      <c r="F37" s="27">
        <f>M_7.5!Q46</f>
        <v>47.343237605756961</v>
      </c>
      <c r="G37" s="19">
        <f t="shared" si="0"/>
        <v>23.671618802878481</v>
      </c>
      <c r="I37" s="25">
        <f>A40</f>
        <v>-16</v>
      </c>
      <c r="J37" s="33">
        <f t="shared" ref="J37:M47" si="7">B40</f>
        <v>10</v>
      </c>
      <c r="K37" s="25">
        <f t="shared" si="7"/>
        <v>-18.56859729972016</v>
      </c>
      <c r="L37" s="25">
        <f t="shared" si="7"/>
        <v>-3.464558800353112</v>
      </c>
      <c r="M37" s="25">
        <f t="shared" si="7"/>
        <v>0.27612184490786784</v>
      </c>
    </row>
    <row r="38" spans="1:13">
      <c r="A38" s="26">
        <v>16</v>
      </c>
      <c r="B38" s="26">
        <v>7.5</v>
      </c>
      <c r="C38" s="27">
        <f>M_7.5!M47</f>
        <v>-50.493766076405862</v>
      </c>
      <c r="D38" s="27">
        <f>M_7.5!N47</f>
        <v>-3.3127130210676445</v>
      </c>
      <c r="E38" s="27">
        <f>M_7.5!O47</f>
        <v>-23.168150725894069</v>
      </c>
      <c r="F38" s="27">
        <f>M_7.5!Q47</f>
        <v>48.314146000601738</v>
      </c>
      <c r="G38" s="19">
        <f t="shared" si="0"/>
        <v>24.157073000300869</v>
      </c>
      <c r="I38" s="27">
        <f>A41</f>
        <v>-12</v>
      </c>
      <c r="J38" s="34">
        <f t="shared" si="7"/>
        <v>10</v>
      </c>
      <c r="K38" s="27">
        <f t="shared" si="7"/>
        <v>-30.228086044716701</v>
      </c>
      <c r="L38" s="27">
        <f t="shared" si="7"/>
        <v>-46.334586209574248</v>
      </c>
      <c r="M38" s="27">
        <f t="shared" si="7"/>
        <v>0.84761557842850566</v>
      </c>
    </row>
    <row r="39" spans="1:13">
      <c r="A39" s="26">
        <v>24</v>
      </c>
      <c r="B39" s="26">
        <v>7.5</v>
      </c>
      <c r="C39" s="27">
        <f>M_7.5!M48</f>
        <v>-41.114582286396271</v>
      </c>
      <c r="D39" s="27">
        <f>M_7.5!N48</f>
        <v>16.141664182544798</v>
      </c>
      <c r="E39" s="27">
        <f>M_7.5!O48</f>
        <v>-13.069255860840428</v>
      </c>
      <c r="F39" s="29">
        <f>M_7.5!Q48</f>
        <v>47.099014412021681</v>
      </c>
      <c r="G39" s="19">
        <f t="shared" si="0"/>
        <v>23.549507206010841</v>
      </c>
      <c r="I39" s="27">
        <f t="shared" ref="I39:I47" si="8">A42</f>
        <v>-9</v>
      </c>
      <c r="J39" s="34">
        <f t="shared" si="7"/>
        <v>10</v>
      </c>
      <c r="K39" s="27">
        <f t="shared" si="7"/>
        <v>45.04190212046079</v>
      </c>
      <c r="L39" s="27">
        <f t="shared" si="7"/>
        <v>-118.05122909641294</v>
      </c>
      <c r="M39" s="27">
        <f t="shared" si="7"/>
        <v>-17.864519279771347</v>
      </c>
    </row>
    <row r="40" spans="1:13">
      <c r="A40" s="24">
        <v>-16</v>
      </c>
      <c r="B40" s="24">
        <v>10</v>
      </c>
      <c r="C40" s="25">
        <f>M_10.0!M37</f>
        <v>-18.56859729972016</v>
      </c>
      <c r="D40" s="25">
        <f>M_10.0!N37</f>
        <v>-3.464558800353112</v>
      </c>
      <c r="E40" s="25">
        <f>M_10.0!O37</f>
        <v>0.27612184490786784</v>
      </c>
      <c r="F40" s="27">
        <f>M_10.0!Q37</f>
        <v>47.251321495036478</v>
      </c>
      <c r="G40" s="19">
        <f t="shared" si="0"/>
        <v>23.625660747518239</v>
      </c>
      <c r="I40" s="27">
        <f t="shared" si="8"/>
        <v>-6</v>
      </c>
      <c r="J40" s="34">
        <f t="shared" si="7"/>
        <v>10</v>
      </c>
      <c r="K40" s="27">
        <f t="shared" si="7"/>
        <v>481.50657561849869</v>
      </c>
      <c r="L40" s="27">
        <f t="shared" si="7"/>
        <v>-169.00756438540697</v>
      </c>
      <c r="M40" s="27">
        <f t="shared" si="7"/>
        <v>-36.322936465993408</v>
      </c>
    </row>
    <row r="41" spans="1:13">
      <c r="A41" s="26">
        <v>-12</v>
      </c>
      <c r="B41" s="26">
        <v>10</v>
      </c>
      <c r="C41" s="27">
        <f>M_10.0!M38</f>
        <v>-30.228086044716701</v>
      </c>
      <c r="D41" s="27">
        <f>M_10.0!N38</f>
        <v>-46.334586209574248</v>
      </c>
      <c r="E41" s="27">
        <f>M_10.0!O38</f>
        <v>0.84761557842850566</v>
      </c>
      <c r="F41" s="27">
        <f>M_10.0!Q38</f>
        <v>44.91904941547697</v>
      </c>
      <c r="G41" s="19">
        <f t="shared" si="0"/>
        <v>22.459524707738485</v>
      </c>
      <c r="I41" s="27">
        <f t="shared" si="8"/>
        <v>-3</v>
      </c>
      <c r="J41" s="34">
        <f t="shared" si="7"/>
        <v>10</v>
      </c>
      <c r="K41" s="27">
        <f t="shared" si="7"/>
        <v>727.70758428660292</v>
      </c>
      <c r="L41" s="27">
        <f t="shared" si="7"/>
        <v>134.57853272642706</v>
      </c>
      <c r="M41" s="27">
        <f t="shared" si="7"/>
        <v>23.580693419204501</v>
      </c>
    </row>
    <row r="42" spans="1:13">
      <c r="A42" s="26">
        <v>-9</v>
      </c>
      <c r="B42" s="26">
        <v>10</v>
      </c>
      <c r="C42" s="27">
        <f>M_10.0!M39</f>
        <v>45.04190212046079</v>
      </c>
      <c r="D42" s="27">
        <f>M_10.0!N39</f>
        <v>-118.05122909641294</v>
      </c>
      <c r="E42" s="27">
        <f>M_10.0!O39</f>
        <v>-17.864519279771347</v>
      </c>
      <c r="F42" s="27">
        <f>M_10.0!Q39</f>
        <v>45.776022777376745</v>
      </c>
      <c r="G42" s="19">
        <f t="shared" si="0"/>
        <v>22.888011388688373</v>
      </c>
      <c r="I42" s="27">
        <f t="shared" si="8"/>
        <v>0</v>
      </c>
      <c r="J42" s="34">
        <f t="shared" si="7"/>
        <v>10</v>
      </c>
      <c r="K42" s="27">
        <f t="shared" si="7"/>
        <v>691.50687400325171</v>
      </c>
      <c r="L42" s="27">
        <f t="shared" si="7"/>
        <v>304.47324368056667</v>
      </c>
      <c r="M42" s="27">
        <f t="shared" si="7"/>
        <v>23.37261213591561</v>
      </c>
    </row>
    <row r="43" spans="1:13">
      <c r="A43" s="26">
        <v>-6</v>
      </c>
      <c r="B43" s="26">
        <v>10</v>
      </c>
      <c r="C43" s="27">
        <f>M_10.0!M40</f>
        <v>481.50657561849869</v>
      </c>
      <c r="D43" s="27">
        <f>M_10.0!N40</f>
        <v>-169.00756438540697</v>
      </c>
      <c r="E43" s="27">
        <f>M_10.0!O40</f>
        <v>-36.322936465993408</v>
      </c>
      <c r="F43" s="27">
        <f>M_10.0!Q40</f>
        <v>57.539075768432539</v>
      </c>
      <c r="G43" s="19">
        <f t="shared" si="0"/>
        <v>28.76953788421627</v>
      </c>
      <c r="I43" s="27">
        <f t="shared" si="8"/>
        <v>3</v>
      </c>
      <c r="J43" s="34">
        <f t="shared" si="7"/>
        <v>10</v>
      </c>
      <c r="K43" s="27">
        <f t="shared" si="7"/>
        <v>702.60900857420222</v>
      </c>
      <c r="L43" s="27">
        <f t="shared" si="7"/>
        <v>92.422290386919428</v>
      </c>
      <c r="M43" s="27">
        <f t="shared" si="7"/>
        <v>38.729409958207569</v>
      </c>
    </row>
    <row r="44" spans="1:13">
      <c r="A44" s="26">
        <v>-3</v>
      </c>
      <c r="B44" s="26">
        <v>10</v>
      </c>
      <c r="C44" s="27">
        <f>M_10.0!M41</f>
        <v>727.70758428660292</v>
      </c>
      <c r="D44" s="27">
        <f>M_10.0!N41</f>
        <v>134.57853272642706</v>
      </c>
      <c r="E44" s="27">
        <f>M_10.0!O41</f>
        <v>23.580693419204501</v>
      </c>
      <c r="F44" s="27">
        <f>M_10.0!Q41</f>
        <v>44.522791538022886</v>
      </c>
      <c r="G44" s="19">
        <f t="shared" si="0"/>
        <v>22.261395769011443</v>
      </c>
      <c r="I44" s="27">
        <f t="shared" si="8"/>
        <v>6</v>
      </c>
      <c r="J44" s="34">
        <f t="shared" si="7"/>
        <v>10</v>
      </c>
      <c r="K44" s="27">
        <f t="shared" si="7"/>
        <v>222.49015013319107</v>
      </c>
      <c r="L44" s="27">
        <f t="shared" si="7"/>
        <v>-199.53226610474297</v>
      </c>
      <c r="M44" s="27">
        <f t="shared" si="7"/>
        <v>-99.928815445956431</v>
      </c>
    </row>
    <row r="45" spans="1:13">
      <c r="A45" s="26">
        <v>0</v>
      </c>
      <c r="B45" s="26">
        <v>10</v>
      </c>
      <c r="C45" s="27">
        <f>M_10.0!M42</f>
        <v>691.50687400325171</v>
      </c>
      <c r="D45" s="27">
        <f>M_10.0!N42</f>
        <v>304.47324368056667</v>
      </c>
      <c r="E45" s="27">
        <f>M_10.0!O42</f>
        <v>23.37261213591561</v>
      </c>
      <c r="F45" s="27">
        <f>M_10.0!Q42</f>
        <v>55.56430094994618</v>
      </c>
      <c r="G45" s="19">
        <f t="shared" si="0"/>
        <v>27.78215047497309</v>
      </c>
      <c r="I45" s="27">
        <f t="shared" si="8"/>
        <v>9</v>
      </c>
      <c r="J45" s="34">
        <f t="shared" si="7"/>
        <v>10</v>
      </c>
      <c r="K45" s="27">
        <f t="shared" si="7"/>
        <v>-13.820350312547527</v>
      </c>
      <c r="L45" s="27">
        <f t="shared" si="7"/>
        <v>-110.87235819247711</v>
      </c>
      <c r="M45" s="27">
        <f t="shared" si="7"/>
        <v>-12.812998035006268</v>
      </c>
    </row>
    <row r="46" spans="1:13">
      <c r="A46" s="26">
        <v>3</v>
      </c>
      <c r="B46" s="26">
        <v>10</v>
      </c>
      <c r="C46" s="27">
        <f>M_10.0!M43</f>
        <v>702.60900857420222</v>
      </c>
      <c r="D46" s="27">
        <f>M_10.0!N43</f>
        <v>92.422290386919428</v>
      </c>
      <c r="E46" s="27">
        <f>M_10.0!O43</f>
        <v>38.729409958207569</v>
      </c>
      <c r="F46" s="27">
        <f>M_10.0!Q43</f>
        <v>46.762784965167363</v>
      </c>
      <c r="G46" s="19">
        <f t="shared" si="0"/>
        <v>23.381392482583681</v>
      </c>
      <c r="I46" s="27">
        <f>A49</f>
        <v>12</v>
      </c>
      <c r="J46" s="34">
        <f t="shared" si="7"/>
        <v>10</v>
      </c>
      <c r="K46" s="27">
        <f t="shared" si="7"/>
        <v>-14.002512090521837</v>
      </c>
      <c r="L46" s="27">
        <f t="shared" si="7"/>
        <v>-24.502085640486918</v>
      </c>
      <c r="M46" s="27">
        <f t="shared" si="7"/>
        <v>11.319672981718186</v>
      </c>
    </row>
    <row r="47" spans="1:13">
      <c r="A47" s="26">
        <v>6</v>
      </c>
      <c r="B47" s="26">
        <v>10</v>
      </c>
      <c r="C47" s="27">
        <f>M_10.0!M44</f>
        <v>222.49015013319107</v>
      </c>
      <c r="D47" s="27">
        <f>M_10.0!N44</f>
        <v>-199.53226610474297</v>
      </c>
      <c r="E47" s="27">
        <f>M_10.0!O44</f>
        <v>-99.928815445956431</v>
      </c>
      <c r="F47" s="27">
        <f>M_10.0!Q44</f>
        <v>61.952278385241385</v>
      </c>
      <c r="G47" s="19">
        <f t="shared" si="0"/>
        <v>30.976139192620693</v>
      </c>
      <c r="I47" s="29">
        <f t="shared" si="8"/>
        <v>16</v>
      </c>
      <c r="J47" s="35">
        <f t="shared" si="7"/>
        <v>10</v>
      </c>
      <c r="K47" s="29">
        <f t="shared" si="7"/>
        <v>-20.108975700951905</v>
      </c>
      <c r="L47" s="29">
        <f t="shared" si="7"/>
        <v>8.5178092419785347</v>
      </c>
      <c r="M47" s="29">
        <f t="shared" si="7"/>
        <v>4.4890300046999947</v>
      </c>
    </row>
    <row r="48" spans="1:13">
      <c r="A48" s="26">
        <v>9</v>
      </c>
      <c r="B48" s="26">
        <v>10</v>
      </c>
      <c r="C48" s="27">
        <f>M_10.0!M45</f>
        <v>-13.820350312547527</v>
      </c>
      <c r="D48" s="27">
        <f>M_10.0!N45</f>
        <v>-110.87235819247711</v>
      </c>
      <c r="E48" s="27">
        <f>M_10.0!O45</f>
        <v>-12.812998035006268</v>
      </c>
      <c r="F48" s="27">
        <f>M_10.0!Q45</f>
        <v>48.920774521511738</v>
      </c>
      <c r="G48" s="19">
        <f t="shared" si="0"/>
        <v>24.460387260755869</v>
      </c>
      <c r="I48" s="19">
        <f>A52</f>
        <v>-16</v>
      </c>
      <c r="J48" s="36">
        <f t="shared" ref="J48:M58" si="9">B52</f>
        <v>12.5</v>
      </c>
      <c r="K48" s="19">
        <f t="shared" si="9"/>
        <v>-21.741115716573944</v>
      </c>
      <c r="L48" s="19">
        <f t="shared" si="9"/>
        <v>16.237120034302485</v>
      </c>
      <c r="M48" s="19">
        <f t="shared" si="9"/>
        <v>3.4309563882121257</v>
      </c>
    </row>
    <row r="49" spans="1:13">
      <c r="A49" s="26">
        <v>12</v>
      </c>
      <c r="B49" s="26">
        <v>10</v>
      </c>
      <c r="C49" s="27">
        <f>M_10.0!M46</f>
        <v>-14.002512090521837</v>
      </c>
      <c r="D49" s="27">
        <f>M_10.0!N46</f>
        <v>-24.502085640486918</v>
      </c>
      <c r="E49" s="27">
        <f>M_10.0!O46</f>
        <v>11.319672981718186</v>
      </c>
      <c r="F49" s="27">
        <f>M_10.0!Q46</f>
        <v>51.526946232546592</v>
      </c>
      <c r="G49" s="19">
        <f t="shared" si="0"/>
        <v>25.763473116273296</v>
      </c>
      <c r="I49" s="19">
        <f>A53</f>
        <v>-12</v>
      </c>
      <c r="J49" s="36">
        <f t="shared" si="9"/>
        <v>12.5</v>
      </c>
      <c r="K49" s="19">
        <f t="shared" si="9"/>
        <v>-25.914789170362884</v>
      </c>
      <c r="L49" s="19">
        <f t="shared" si="9"/>
        <v>-3.3320195748365324</v>
      </c>
      <c r="M49" s="19">
        <f t="shared" si="9"/>
        <v>4.1496436739354996</v>
      </c>
    </row>
    <row r="50" spans="1:13">
      <c r="A50" s="28">
        <v>16</v>
      </c>
      <c r="B50" s="28">
        <v>10</v>
      </c>
      <c r="C50" s="29">
        <f>M_10.0!M47</f>
        <v>-20.108975700951905</v>
      </c>
      <c r="D50" s="29">
        <f>M_10.0!N47</f>
        <v>8.5178092419785347</v>
      </c>
      <c r="E50" s="29">
        <f>M_10.0!O47</f>
        <v>4.4890300046999947</v>
      </c>
      <c r="F50" s="27">
        <f>M_10.0!Q47</f>
        <v>46.573995556542812</v>
      </c>
      <c r="G50" s="19">
        <f t="shared" si="0"/>
        <v>23.286997778271406</v>
      </c>
      <c r="I50" s="19">
        <f t="shared" ref="I50:I57" si="10">A54</f>
        <v>-9</v>
      </c>
      <c r="J50" s="36">
        <f t="shared" si="9"/>
        <v>12.5</v>
      </c>
      <c r="K50" s="19">
        <f t="shared" si="9"/>
        <v>22.568294919931084</v>
      </c>
      <c r="L50" s="19">
        <f t="shared" si="9"/>
        <v>-16.129175639183895</v>
      </c>
      <c r="M50" s="19">
        <f t="shared" si="9"/>
        <v>19.114639557256748</v>
      </c>
    </row>
    <row r="51" spans="1:13">
      <c r="A51">
        <v>-24</v>
      </c>
      <c r="B51">
        <v>12.5</v>
      </c>
      <c r="C51" s="19">
        <f>M_12.5!M36</f>
        <v>-31.693313785784856</v>
      </c>
      <c r="D51" s="19">
        <f>M_12.5!N36</f>
        <v>1.8225416423614538</v>
      </c>
      <c r="E51" s="19">
        <f>M_12.5!O36</f>
        <v>-6.5223473194840604</v>
      </c>
      <c r="F51" s="25">
        <f>M_12.5!Q36</f>
        <v>41.508000911205144</v>
      </c>
      <c r="G51" s="19">
        <f t="shared" si="0"/>
        <v>20.754000455602572</v>
      </c>
      <c r="I51" s="19">
        <f t="shared" si="10"/>
        <v>-6</v>
      </c>
      <c r="J51" s="36">
        <f t="shared" si="9"/>
        <v>12.5</v>
      </c>
      <c r="K51" s="19">
        <f t="shared" si="9"/>
        <v>206.42346675275698</v>
      </c>
      <c r="L51" s="19">
        <f t="shared" si="9"/>
        <v>-141.28651234014859</v>
      </c>
      <c r="M51" s="19">
        <f t="shared" si="9"/>
        <v>-17.476735609683164</v>
      </c>
    </row>
    <row r="52" spans="1:13">
      <c r="A52">
        <v>-16</v>
      </c>
      <c r="B52">
        <v>12.5</v>
      </c>
      <c r="C52" s="19">
        <f>M_12.5!M37</f>
        <v>-21.741115716573944</v>
      </c>
      <c r="D52" s="19">
        <f>M_12.5!N37</f>
        <v>16.237120034302485</v>
      </c>
      <c r="E52" s="19">
        <f>M_12.5!O37</f>
        <v>3.4309563882121257</v>
      </c>
      <c r="F52" s="27">
        <f>M_12.5!Q37</f>
        <v>45.368639271100733</v>
      </c>
      <c r="G52" s="19">
        <f t="shared" si="0"/>
        <v>22.684319635550366</v>
      </c>
      <c r="I52" s="19">
        <f t="shared" si="10"/>
        <v>-3</v>
      </c>
      <c r="J52" s="36">
        <f t="shared" si="9"/>
        <v>12.5</v>
      </c>
      <c r="K52" s="19">
        <f t="shared" si="9"/>
        <v>522.54549777291072</v>
      </c>
      <c r="L52" s="19">
        <f t="shared" si="9"/>
        <v>-327.12211565179109</v>
      </c>
      <c r="M52" s="19">
        <f t="shared" si="9"/>
        <v>-59.175807397206256</v>
      </c>
    </row>
    <row r="53" spans="1:13">
      <c r="A53">
        <v>-12</v>
      </c>
      <c r="B53">
        <v>12.5</v>
      </c>
      <c r="C53" s="19">
        <f>M_12.5!M38</f>
        <v>-25.914789170362884</v>
      </c>
      <c r="D53" s="19">
        <f>M_12.5!N38</f>
        <v>-3.3320195748365324</v>
      </c>
      <c r="E53" s="19">
        <f>M_12.5!O38</f>
        <v>4.1496436739354996</v>
      </c>
      <c r="F53" s="27">
        <f>M_12.5!Q38</f>
        <v>45.269864660482142</v>
      </c>
      <c r="G53" s="19">
        <f t="shared" si="0"/>
        <v>22.634932330241071</v>
      </c>
      <c r="I53" s="19">
        <f t="shared" si="10"/>
        <v>0</v>
      </c>
      <c r="J53" s="36">
        <f t="shared" si="9"/>
        <v>12.5</v>
      </c>
      <c r="K53" s="19">
        <f t="shared" si="9"/>
        <v>629.30409879035835</v>
      </c>
      <c r="L53" s="19">
        <f t="shared" si="9"/>
        <v>-323.94426117905897</v>
      </c>
      <c r="M53" s="19">
        <f t="shared" si="9"/>
        <v>37.455239464597895</v>
      </c>
    </row>
    <row r="54" spans="1:13">
      <c r="A54">
        <v>-9</v>
      </c>
      <c r="B54">
        <v>12.5</v>
      </c>
      <c r="C54" s="19">
        <f>M_12.5!M39</f>
        <v>22.568294919931084</v>
      </c>
      <c r="D54" s="19">
        <f>M_12.5!N39</f>
        <v>-16.129175639183895</v>
      </c>
      <c r="E54" s="19">
        <f>M_12.5!O39</f>
        <v>19.114639557256748</v>
      </c>
      <c r="F54" s="27">
        <f>M_12.5!Q39</f>
        <v>46.546650305476739</v>
      </c>
      <c r="G54" s="19">
        <f t="shared" si="0"/>
        <v>23.273325152738369</v>
      </c>
      <c r="I54" s="19">
        <f t="shared" si="10"/>
        <v>3</v>
      </c>
      <c r="J54" s="36">
        <f t="shared" si="9"/>
        <v>12.5</v>
      </c>
      <c r="K54" s="19">
        <f t="shared" si="9"/>
        <v>407.70593343366659</v>
      </c>
      <c r="L54" s="19">
        <f t="shared" si="9"/>
        <v>-288.62300501354861</v>
      </c>
      <c r="M54" s="19">
        <f t="shared" si="9"/>
        <v>-72.277391518667287</v>
      </c>
    </row>
    <row r="55" spans="1:13">
      <c r="A55">
        <v>-6</v>
      </c>
      <c r="B55">
        <v>12.5</v>
      </c>
      <c r="C55" s="19">
        <f>M_12.5!M40</f>
        <v>206.42346675275698</v>
      </c>
      <c r="D55" s="19">
        <f>M_12.5!N40</f>
        <v>-141.28651234014859</v>
      </c>
      <c r="E55" s="19">
        <f>M_12.5!O40</f>
        <v>-17.476735609683164</v>
      </c>
      <c r="F55" s="27">
        <f>M_12.5!Q40</f>
        <v>46.006998372108953</v>
      </c>
      <c r="G55" s="19">
        <f t="shared" si="0"/>
        <v>23.003499186054476</v>
      </c>
      <c r="I55" s="19">
        <f t="shared" si="10"/>
        <v>6</v>
      </c>
      <c r="J55" s="36">
        <f t="shared" si="9"/>
        <v>12.5</v>
      </c>
      <c r="K55" s="19">
        <f t="shared" si="9"/>
        <v>99.363447062246507</v>
      </c>
      <c r="L55" s="19">
        <f t="shared" si="9"/>
        <v>-106.21650824571557</v>
      </c>
      <c r="M55" s="19">
        <f t="shared" si="9"/>
        <v>-8.916004956290017</v>
      </c>
    </row>
    <row r="56" spans="1:13">
      <c r="A56">
        <v>-3</v>
      </c>
      <c r="B56">
        <v>12.5</v>
      </c>
      <c r="C56" s="19">
        <f>M_12.5!M41</f>
        <v>522.54549777291072</v>
      </c>
      <c r="D56" s="19">
        <f>M_12.5!N41</f>
        <v>-327.12211565179109</v>
      </c>
      <c r="E56" s="19">
        <f>M_12.5!O41</f>
        <v>-59.175807397206256</v>
      </c>
      <c r="F56" s="27">
        <f>M_12.5!Q41</f>
        <v>46.919376237136071</v>
      </c>
      <c r="G56" s="19">
        <f t="shared" si="0"/>
        <v>23.459688118568035</v>
      </c>
      <c r="I56" s="19">
        <f t="shared" si="10"/>
        <v>9</v>
      </c>
      <c r="J56" s="36">
        <f t="shared" si="9"/>
        <v>12.5</v>
      </c>
      <c r="K56" s="19">
        <f t="shared" si="9"/>
        <v>-6.5230485571891164</v>
      </c>
      <c r="L56" s="19">
        <f t="shared" si="9"/>
        <v>-13.858833685228763</v>
      </c>
      <c r="M56" s="19">
        <f t="shared" si="9"/>
        <v>16.20963889727156</v>
      </c>
    </row>
    <row r="57" spans="1:13">
      <c r="A57">
        <v>0</v>
      </c>
      <c r="B57">
        <v>12.5</v>
      </c>
      <c r="C57" s="19">
        <f>M_12.5!M42</f>
        <v>629.30409879035835</v>
      </c>
      <c r="D57" s="19">
        <f>M_12.5!N42</f>
        <v>-323.94426117905897</v>
      </c>
      <c r="E57" s="19">
        <f>M_12.5!O42</f>
        <v>37.455239464597895</v>
      </c>
      <c r="F57" s="27">
        <f>M_12.5!Q42</f>
        <v>48.314175205334379</v>
      </c>
      <c r="G57" s="19">
        <f t="shared" si="0"/>
        <v>24.15708760266719</v>
      </c>
      <c r="I57" s="19">
        <f t="shared" si="10"/>
        <v>12</v>
      </c>
      <c r="J57" s="36">
        <f t="shared" si="9"/>
        <v>12.5</v>
      </c>
      <c r="K57" s="19">
        <f t="shared" si="9"/>
        <v>-25.872801998633875</v>
      </c>
      <c r="L57" s="19">
        <f t="shared" si="9"/>
        <v>4.4776819179744711</v>
      </c>
      <c r="M57" s="19">
        <f t="shared" si="9"/>
        <v>10.952675005516593</v>
      </c>
    </row>
    <row r="58" spans="1:13">
      <c r="A58">
        <v>3</v>
      </c>
      <c r="B58">
        <v>12.5</v>
      </c>
      <c r="C58" s="19">
        <f>M_12.5!M43</f>
        <v>407.70593343366659</v>
      </c>
      <c r="D58" s="19">
        <f>M_12.5!N43</f>
        <v>-288.62300501354861</v>
      </c>
      <c r="E58" s="19">
        <f>M_12.5!O43</f>
        <v>-72.277391518667287</v>
      </c>
      <c r="F58" s="27">
        <f>M_12.5!Q43</f>
        <v>46.125268069109651</v>
      </c>
      <c r="G58" s="19">
        <f t="shared" si="0"/>
        <v>23.062634034554826</v>
      </c>
      <c r="I58" s="19">
        <f>A62</f>
        <v>16</v>
      </c>
      <c r="J58" s="36">
        <f t="shared" si="9"/>
        <v>12.5</v>
      </c>
      <c r="K58" s="19">
        <f t="shared" si="9"/>
        <v>-25.061167992539851</v>
      </c>
      <c r="L58" s="19">
        <f t="shared" si="9"/>
        <v>16.081176759908182</v>
      </c>
      <c r="M58" s="19">
        <f t="shared" si="9"/>
        <v>3.5626303371439478</v>
      </c>
    </row>
    <row r="59" spans="1:13">
      <c r="A59">
        <v>6</v>
      </c>
      <c r="B59">
        <v>12.5</v>
      </c>
      <c r="C59" s="19">
        <f>M_12.5!M44</f>
        <v>99.363447062246507</v>
      </c>
      <c r="D59" s="19">
        <f>M_12.5!N44</f>
        <v>-106.21650824571557</v>
      </c>
      <c r="E59" s="19">
        <f>M_12.5!O44</f>
        <v>-8.916004956290017</v>
      </c>
      <c r="F59" s="27">
        <f>M_12.5!Q44</f>
        <v>45.079076603641205</v>
      </c>
      <c r="G59" s="19">
        <f t="shared" si="0"/>
        <v>22.539538301820603</v>
      </c>
    </row>
    <row r="60" spans="1:13">
      <c r="A60">
        <v>9</v>
      </c>
      <c r="B60">
        <v>12.5</v>
      </c>
      <c r="C60" s="19">
        <f>M_12.5!M45</f>
        <v>-6.5230485571891164</v>
      </c>
      <c r="D60" s="19">
        <f>M_12.5!N45</f>
        <v>-13.858833685228763</v>
      </c>
      <c r="E60" s="19">
        <f>M_12.5!O45</f>
        <v>16.20963889727156</v>
      </c>
      <c r="F60" s="27">
        <f>M_12.5!Q45</f>
        <v>43.839677867562159</v>
      </c>
      <c r="G60" s="19">
        <f t="shared" si="0"/>
        <v>21.91983893378108</v>
      </c>
    </row>
    <row r="61" spans="1:13">
      <c r="A61">
        <v>12</v>
      </c>
      <c r="B61">
        <v>12.5</v>
      </c>
      <c r="C61" s="19">
        <f>M_12.5!M46</f>
        <v>-25.872801998633875</v>
      </c>
      <c r="D61" s="19">
        <f>M_12.5!N46</f>
        <v>4.4776819179744711</v>
      </c>
      <c r="E61" s="19">
        <f>M_12.5!O46</f>
        <v>10.952675005516593</v>
      </c>
      <c r="F61" s="27">
        <f>M_12.5!Q46</f>
        <v>44.143645257713111</v>
      </c>
      <c r="G61" s="19">
        <f t="shared" si="0"/>
        <v>22.071822628856555</v>
      </c>
    </row>
    <row r="62" spans="1:13">
      <c r="A62">
        <v>16</v>
      </c>
      <c r="B62">
        <v>12.5</v>
      </c>
      <c r="C62" s="19">
        <f>M_12.5!M47</f>
        <v>-25.061167992539851</v>
      </c>
      <c r="D62" s="19">
        <f>M_12.5!N47</f>
        <v>16.081176759908182</v>
      </c>
      <c r="E62" s="19">
        <f>M_12.5!O47</f>
        <v>3.5626303371439478</v>
      </c>
      <c r="F62" s="27">
        <f>M_12.5!Q47</f>
        <v>45.79654772386565</v>
      </c>
      <c r="G62" s="19">
        <f t="shared" si="0"/>
        <v>22.898273861932825</v>
      </c>
    </row>
    <row r="63" spans="1:13">
      <c r="A63">
        <v>24</v>
      </c>
      <c r="B63">
        <v>12.5</v>
      </c>
      <c r="C63" s="19">
        <f>M_12.5!M48</f>
        <v>-28.824677613763921</v>
      </c>
      <c r="D63" s="19">
        <f>M_12.5!N48</f>
        <v>18.503221272905826</v>
      </c>
      <c r="E63" s="19">
        <f>M_12.5!O48</f>
        <v>2.8187006358114375</v>
      </c>
      <c r="F63" s="27">
        <f>M_12.5!Q48</f>
        <v>43.507041598252734</v>
      </c>
      <c r="G63" s="19">
        <f t="shared" si="0"/>
        <v>21.753520799126367</v>
      </c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R14" sqref="R14"/>
    </sheetView>
  </sheetViews>
  <sheetFormatPr baseColWidth="10" defaultRowHeight="12" x14ac:dyDescent="0"/>
  <sheetData/>
  <pageMargins left="0.75" right="0.75" top="1" bottom="1" header="0.5" footer="0.5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M_2.5</vt:lpstr>
      <vt:lpstr>M_5.0</vt:lpstr>
      <vt:lpstr>M_7.5</vt:lpstr>
      <vt:lpstr>M_10.0</vt:lpstr>
      <vt:lpstr>M_12.5</vt:lpstr>
      <vt:lpstr>All</vt:lpstr>
      <vt:lpstr>Error</vt:lpstr>
      <vt:lpstr>Sheet1</vt:lpstr>
    </vt:vector>
  </TitlesOfParts>
  <Company>TUM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jkorn</dc:creator>
  <cp:lastModifiedBy>Tim Ramjaun</cp:lastModifiedBy>
  <dcterms:created xsi:type="dcterms:W3CDTF">2008-11-24T12:19:09Z</dcterms:created>
  <dcterms:modified xsi:type="dcterms:W3CDTF">2013-10-23T17:40:53Z</dcterms:modified>
</cp:coreProperties>
</file>