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codeName="ThisWorkbook" autoCompressPictures="0"/>
  <bookViews>
    <workbookView xWindow="0" yWindow="0" windowWidth="24820" windowHeight="20960" tabRatio="599"/>
  </bookViews>
  <sheets>
    <sheet name="K_2.5" sheetId="11" r:id="rId1"/>
    <sheet name="K_5.0" sheetId="20" r:id="rId2"/>
    <sheet name="K_7.5" sheetId="15" r:id="rId3"/>
    <sheet name="K_10.0" sheetId="21" r:id="rId4"/>
    <sheet name="K_12.5" sheetId="16" r:id="rId5"/>
    <sheet name="All" sheetId="18" r:id="rId6"/>
    <sheet name="Error" sheetId="22" r:id="rId7"/>
    <sheet name="Sheet1" sheetId="23" r:id="rId8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6" i="21" l="1"/>
  <c r="T7" i="21"/>
  <c r="T8" i="21"/>
  <c r="T9" i="21"/>
  <c r="T10" i="21"/>
  <c r="T11" i="21"/>
  <c r="T12" i="21"/>
  <c r="T13" i="21"/>
  <c r="T14" i="21"/>
  <c r="T15" i="21"/>
  <c r="T5" i="21"/>
  <c r="T5" i="15"/>
  <c r="T6" i="15"/>
  <c r="T7" i="15"/>
  <c r="T8" i="15"/>
  <c r="T9" i="15"/>
  <c r="T10" i="15"/>
  <c r="T11" i="15"/>
  <c r="T12" i="15"/>
  <c r="T13" i="15"/>
  <c r="T14" i="15"/>
  <c r="T15" i="15"/>
  <c r="T16" i="15"/>
  <c r="T4" i="15"/>
  <c r="T6" i="20"/>
  <c r="T7" i="20"/>
  <c r="T8" i="20"/>
  <c r="T9" i="20"/>
  <c r="T10" i="20"/>
  <c r="T11" i="20"/>
  <c r="T12" i="20"/>
  <c r="T13" i="20"/>
  <c r="T14" i="20"/>
  <c r="T15" i="20"/>
  <c r="T5" i="20"/>
  <c r="T5" i="11"/>
  <c r="U5" i="11"/>
  <c r="T6" i="11"/>
  <c r="U6" i="11"/>
  <c r="T7" i="11"/>
  <c r="U7" i="11"/>
  <c r="T8" i="11"/>
  <c r="U8" i="11"/>
  <c r="T9" i="11"/>
  <c r="U9" i="11"/>
  <c r="T10" i="11"/>
  <c r="U10" i="11"/>
  <c r="T11" i="11"/>
  <c r="U11" i="11"/>
  <c r="T12" i="11"/>
  <c r="U12" i="11"/>
  <c r="T13" i="11"/>
  <c r="U13" i="11"/>
  <c r="T14" i="11"/>
  <c r="U14" i="11"/>
  <c r="T15" i="11"/>
  <c r="U15" i="11"/>
  <c r="T16" i="11"/>
  <c r="U16" i="11"/>
  <c r="T4" i="11"/>
  <c r="U6" i="20"/>
  <c r="U7" i="20"/>
  <c r="U8" i="20"/>
  <c r="U9" i="20"/>
  <c r="U10" i="20"/>
  <c r="U11" i="20"/>
  <c r="U12" i="20"/>
  <c r="U13" i="20"/>
  <c r="U14" i="20"/>
  <c r="U15" i="20"/>
  <c r="U5" i="20"/>
  <c r="F40" i="11"/>
  <c r="F41" i="11"/>
  <c r="E19" i="11"/>
  <c r="B36" i="20"/>
  <c r="B48" i="20"/>
  <c r="D37" i="11"/>
  <c r="N5" i="11"/>
  <c r="G37" i="11"/>
  <c r="J37" i="11"/>
  <c r="Q37" i="11"/>
  <c r="F4" i="22"/>
  <c r="G4" i="22"/>
  <c r="D38" i="11"/>
  <c r="N6" i="11"/>
  <c r="G38" i="11"/>
  <c r="J38" i="11"/>
  <c r="Q38" i="11"/>
  <c r="F5" i="22"/>
  <c r="G5" i="22"/>
  <c r="D39" i="11"/>
  <c r="N7" i="11"/>
  <c r="G39" i="11"/>
  <c r="J39" i="11"/>
  <c r="Q39" i="11"/>
  <c r="F6" i="22"/>
  <c r="G6" i="22"/>
  <c r="D40" i="11"/>
  <c r="N8" i="11"/>
  <c r="G40" i="11"/>
  <c r="J40" i="11"/>
  <c r="Q40" i="11"/>
  <c r="F7" i="22"/>
  <c r="G7" i="22"/>
  <c r="D41" i="11"/>
  <c r="N9" i="11"/>
  <c r="G41" i="11"/>
  <c r="J41" i="11"/>
  <c r="Q41" i="11"/>
  <c r="F8" i="22"/>
  <c r="G8" i="22"/>
  <c r="D42" i="11"/>
  <c r="N10" i="11"/>
  <c r="G42" i="11"/>
  <c r="J42" i="11"/>
  <c r="Q42" i="11"/>
  <c r="F9" i="22"/>
  <c r="G9" i="22"/>
  <c r="D43" i="11"/>
  <c r="N11" i="11"/>
  <c r="G43" i="11"/>
  <c r="J43" i="11"/>
  <c r="Q43" i="11"/>
  <c r="F10" i="22"/>
  <c r="G10" i="22"/>
  <c r="D44" i="11"/>
  <c r="N12" i="11"/>
  <c r="G44" i="11"/>
  <c r="J44" i="11"/>
  <c r="Q44" i="11"/>
  <c r="F11" i="22"/>
  <c r="G11" i="22"/>
  <c r="D45" i="11"/>
  <c r="N13" i="11"/>
  <c r="G45" i="11"/>
  <c r="J45" i="11"/>
  <c r="Q45" i="11"/>
  <c r="F12" i="22"/>
  <c r="G12" i="22"/>
  <c r="D46" i="11"/>
  <c r="N14" i="11"/>
  <c r="G46" i="11"/>
  <c r="J46" i="11"/>
  <c r="Q46" i="11"/>
  <c r="F13" i="22"/>
  <c r="G13" i="22"/>
  <c r="D47" i="11"/>
  <c r="N15" i="11"/>
  <c r="G47" i="11"/>
  <c r="J47" i="11"/>
  <c r="Q47" i="11"/>
  <c r="F14" i="22"/>
  <c r="G14" i="22"/>
  <c r="D48" i="11"/>
  <c r="N16" i="11"/>
  <c r="G48" i="11"/>
  <c r="J48" i="11"/>
  <c r="Q48" i="11"/>
  <c r="F15" i="22"/>
  <c r="G15" i="22"/>
  <c r="D37" i="20"/>
  <c r="N5" i="20"/>
  <c r="G37" i="20"/>
  <c r="J37" i="20"/>
  <c r="Q37" i="20"/>
  <c r="F16" i="22"/>
  <c r="G16" i="22"/>
  <c r="D38" i="20"/>
  <c r="N6" i="20"/>
  <c r="G38" i="20"/>
  <c r="J38" i="20"/>
  <c r="Q38" i="20"/>
  <c r="F17" i="22"/>
  <c r="G17" i="22"/>
  <c r="D39" i="20"/>
  <c r="N7" i="20"/>
  <c r="G39" i="20"/>
  <c r="J39" i="20"/>
  <c r="Q39" i="20"/>
  <c r="F18" i="22"/>
  <c r="G18" i="22"/>
  <c r="D40" i="20"/>
  <c r="N8" i="20"/>
  <c r="G40" i="20"/>
  <c r="J40" i="20"/>
  <c r="Q40" i="20"/>
  <c r="F19" i="22"/>
  <c r="G19" i="22"/>
  <c r="D41" i="20"/>
  <c r="N9" i="20"/>
  <c r="G41" i="20"/>
  <c r="J41" i="20"/>
  <c r="Q41" i="20"/>
  <c r="F20" i="22"/>
  <c r="G20" i="22"/>
  <c r="D42" i="20"/>
  <c r="N10" i="20"/>
  <c r="G42" i="20"/>
  <c r="J42" i="20"/>
  <c r="Q42" i="20"/>
  <c r="F21" i="22"/>
  <c r="G21" i="22"/>
  <c r="D43" i="20"/>
  <c r="N11" i="20"/>
  <c r="G43" i="20"/>
  <c r="J43" i="20"/>
  <c r="Q43" i="20"/>
  <c r="F22" i="22"/>
  <c r="G22" i="22"/>
  <c r="D44" i="20"/>
  <c r="N12" i="20"/>
  <c r="G44" i="20"/>
  <c r="J44" i="20"/>
  <c r="Q44" i="20"/>
  <c r="F23" i="22"/>
  <c r="G23" i="22"/>
  <c r="D45" i="20"/>
  <c r="N13" i="20"/>
  <c r="G45" i="20"/>
  <c r="J45" i="20"/>
  <c r="Q45" i="20"/>
  <c r="F24" i="22"/>
  <c r="G24" i="22"/>
  <c r="D46" i="20"/>
  <c r="N14" i="20"/>
  <c r="G46" i="20"/>
  <c r="J46" i="20"/>
  <c r="Q46" i="20"/>
  <c r="F25" i="22"/>
  <c r="G25" i="22"/>
  <c r="D47" i="20"/>
  <c r="N15" i="20"/>
  <c r="G47" i="20"/>
  <c r="J47" i="20"/>
  <c r="Q47" i="20"/>
  <c r="F26" i="22"/>
  <c r="G26" i="22"/>
  <c r="D36" i="15"/>
  <c r="N4" i="15"/>
  <c r="G36" i="15"/>
  <c r="U4" i="15"/>
  <c r="J36" i="15"/>
  <c r="Q36" i="15"/>
  <c r="F27" i="22"/>
  <c r="G27" i="22"/>
  <c r="D37" i="15"/>
  <c r="N5" i="15"/>
  <c r="G37" i="15"/>
  <c r="U5" i="15"/>
  <c r="J37" i="15"/>
  <c r="Q37" i="15"/>
  <c r="F28" i="22"/>
  <c r="G28" i="22"/>
  <c r="D38" i="15"/>
  <c r="N6" i="15"/>
  <c r="G38" i="15"/>
  <c r="U6" i="15"/>
  <c r="J38" i="15"/>
  <c r="Q38" i="15"/>
  <c r="F29" i="22"/>
  <c r="G29" i="22"/>
  <c r="D39" i="15"/>
  <c r="N7" i="15"/>
  <c r="G39" i="15"/>
  <c r="U7" i="15"/>
  <c r="J39" i="15"/>
  <c r="Q39" i="15"/>
  <c r="F30" i="22"/>
  <c r="G30" i="22"/>
  <c r="D40" i="15"/>
  <c r="N8" i="15"/>
  <c r="G40" i="15"/>
  <c r="U8" i="15"/>
  <c r="J40" i="15"/>
  <c r="Q40" i="15"/>
  <c r="F31" i="22"/>
  <c r="G31" i="22"/>
  <c r="D41" i="15"/>
  <c r="N9" i="15"/>
  <c r="G41" i="15"/>
  <c r="U9" i="15"/>
  <c r="J41" i="15"/>
  <c r="Q41" i="15"/>
  <c r="F32" i="22"/>
  <c r="G32" i="22"/>
  <c r="D42" i="15"/>
  <c r="N10" i="15"/>
  <c r="G42" i="15"/>
  <c r="U10" i="15"/>
  <c r="J42" i="15"/>
  <c r="Q42" i="15"/>
  <c r="F33" i="22"/>
  <c r="G33" i="22"/>
  <c r="D43" i="15"/>
  <c r="N11" i="15"/>
  <c r="G43" i="15"/>
  <c r="U11" i="15"/>
  <c r="J43" i="15"/>
  <c r="Q43" i="15"/>
  <c r="F34" i="22"/>
  <c r="G34" i="22"/>
  <c r="D44" i="15"/>
  <c r="N12" i="15"/>
  <c r="G44" i="15"/>
  <c r="U12" i="15"/>
  <c r="J44" i="15"/>
  <c r="Q44" i="15"/>
  <c r="F35" i="22"/>
  <c r="G35" i="22"/>
  <c r="D45" i="15"/>
  <c r="N13" i="15"/>
  <c r="G45" i="15"/>
  <c r="U13" i="15"/>
  <c r="J45" i="15"/>
  <c r="Q45" i="15"/>
  <c r="F36" i="22"/>
  <c r="G36" i="22"/>
  <c r="D46" i="15"/>
  <c r="N14" i="15"/>
  <c r="G46" i="15"/>
  <c r="U14" i="15"/>
  <c r="J46" i="15"/>
  <c r="Q46" i="15"/>
  <c r="F37" i="22"/>
  <c r="G37" i="22"/>
  <c r="D47" i="15"/>
  <c r="N15" i="15"/>
  <c r="G47" i="15"/>
  <c r="U15" i="15"/>
  <c r="J47" i="15"/>
  <c r="Q47" i="15"/>
  <c r="F38" i="22"/>
  <c r="G38" i="22"/>
  <c r="D48" i="15"/>
  <c r="N16" i="15"/>
  <c r="G48" i="15"/>
  <c r="U16" i="15"/>
  <c r="J48" i="15"/>
  <c r="Q48" i="15"/>
  <c r="F39" i="22"/>
  <c r="G39" i="22"/>
  <c r="D37" i="21"/>
  <c r="N5" i="21"/>
  <c r="G37" i="21"/>
  <c r="U5" i="21"/>
  <c r="J37" i="21"/>
  <c r="Q37" i="21"/>
  <c r="F40" i="22"/>
  <c r="G40" i="22"/>
  <c r="D38" i="21"/>
  <c r="N6" i="21"/>
  <c r="G38" i="21"/>
  <c r="U6" i="21"/>
  <c r="J38" i="21"/>
  <c r="Q38" i="21"/>
  <c r="F41" i="22"/>
  <c r="G41" i="22"/>
  <c r="D39" i="21"/>
  <c r="N7" i="21"/>
  <c r="G39" i="21"/>
  <c r="U7" i="21"/>
  <c r="J39" i="21"/>
  <c r="Q39" i="21"/>
  <c r="F42" i="22"/>
  <c r="G42" i="22"/>
  <c r="D40" i="21"/>
  <c r="N8" i="21"/>
  <c r="G40" i="21"/>
  <c r="U8" i="21"/>
  <c r="J40" i="21"/>
  <c r="Q40" i="21"/>
  <c r="F43" i="22"/>
  <c r="G43" i="22"/>
  <c r="D41" i="21"/>
  <c r="N9" i="21"/>
  <c r="G41" i="21"/>
  <c r="U9" i="21"/>
  <c r="J41" i="21"/>
  <c r="Q41" i="21"/>
  <c r="F44" i="22"/>
  <c r="G44" i="22"/>
  <c r="D42" i="21"/>
  <c r="N10" i="21"/>
  <c r="G42" i="21"/>
  <c r="U10" i="21"/>
  <c r="J42" i="21"/>
  <c r="Q42" i="21"/>
  <c r="F45" i="22"/>
  <c r="G45" i="22"/>
  <c r="D43" i="21"/>
  <c r="N11" i="21"/>
  <c r="G43" i="21"/>
  <c r="U11" i="21"/>
  <c r="J43" i="21"/>
  <c r="Q43" i="21"/>
  <c r="F46" i="22"/>
  <c r="G46" i="22"/>
  <c r="D44" i="21"/>
  <c r="N12" i="21"/>
  <c r="G44" i="21"/>
  <c r="U12" i="21"/>
  <c r="J44" i="21"/>
  <c r="Q44" i="21"/>
  <c r="F47" i="22"/>
  <c r="G47" i="22"/>
  <c r="D45" i="21"/>
  <c r="N13" i="21"/>
  <c r="G45" i="21"/>
  <c r="U13" i="21"/>
  <c r="J45" i="21"/>
  <c r="Q45" i="21"/>
  <c r="F48" i="22"/>
  <c r="G48" i="22"/>
  <c r="D46" i="21"/>
  <c r="N14" i="21"/>
  <c r="G46" i="21"/>
  <c r="U14" i="21"/>
  <c r="J46" i="21"/>
  <c r="Q46" i="21"/>
  <c r="F49" i="22"/>
  <c r="G49" i="22"/>
  <c r="D47" i="21"/>
  <c r="N15" i="21"/>
  <c r="G47" i="21"/>
  <c r="U15" i="21"/>
  <c r="J47" i="21"/>
  <c r="Q47" i="21"/>
  <c r="F50" i="22"/>
  <c r="G50" i="22"/>
  <c r="D36" i="16"/>
  <c r="M4" i="16"/>
  <c r="N4" i="16"/>
  <c r="G36" i="16"/>
  <c r="T4" i="16"/>
  <c r="U4" i="16"/>
  <c r="J36" i="16"/>
  <c r="Q36" i="16"/>
  <c r="F51" i="22"/>
  <c r="G51" i="22"/>
  <c r="D37" i="16"/>
  <c r="M5" i="16"/>
  <c r="N5" i="16"/>
  <c r="G37" i="16"/>
  <c r="T5" i="16"/>
  <c r="U5" i="16"/>
  <c r="J37" i="16"/>
  <c r="Q37" i="16"/>
  <c r="F52" i="22"/>
  <c r="G52" i="22"/>
  <c r="D38" i="16"/>
  <c r="M6" i="16"/>
  <c r="N6" i="16"/>
  <c r="G38" i="16"/>
  <c r="T6" i="16"/>
  <c r="U6" i="16"/>
  <c r="J38" i="16"/>
  <c r="Q38" i="16"/>
  <c r="F53" i="22"/>
  <c r="G53" i="22"/>
  <c r="D39" i="16"/>
  <c r="M7" i="16"/>
  <c r="N7" i="16"/>
  <c r="G39" i="16"/>
  <c r="T7" i="16"/>
  <c r="U7" i="16"/>
  <c r="J39" i="16"/>
  <c r="Q39" i="16"/>
  <c r="F54" i="22"/>
  <c r="G54" i="22"/>
  <c r="D40" i="16"/>
  <c r="M8" i="16"/>
  <c r="N8" i="16"/>
  <c r="G40" i="16"/>
  <c r="T8" i="16"/>
  <c r="U8" i="16"/>
  <c r="J40" i="16"/>
  <c r="Q40" i="16"/>
  <c r="F55" i="22"/>
  <c r="G55" i="22"/>
  <c r="D41" i="16"/>
  <c r="M9" i="16"/>
  <c r="N9" i="16"/>
  <c r="G41" i="16"/>
  <c r="T9" i="16"/>
  <c r="U9" i="16"/>
  <c r="J41" i="16"/>
  <c r="Q41" i="16"/>
  <c r="F56" i="22"/>
  <c r="G56" i="22"/>
  <c r="D42" i="16"/>
  <c r="M10" i="16"/>
  <c r="N10" i="16"/>
  <c r="G42" i="16"/>
  <c r="T10" i="16"/>
  <c r="U10" i="16"/>
  <c r="J42" i="16"/>
  <c r="Q42" i="16"/>
  <c r="F57" i="22"/>
  <c r="G57" i="22"/>
  <c r="D43" i="16"/>
  <c r="M11" i="16"/>
  <c r="N11" i="16"/>
  <c r="G43" i="16"/>
  <c r="T11" i="16"/>
  <c r="U11" i="16"/>
  <c r="J43" i="16"/>
  <c r="Q43" i="16"/>
  <c r="F58" i="22"/>
  <c r="G58" i="22"/>
  <c r="D44" i="16"/>
  <c r="M12" i="16"/>
  <c r="N12" i="16"/>
  <c r="G44" i="16"/>
  <c r="T12" i="16"/>
  <c r="U12" i="16"/>
  <c r="J44" i="16"/>
  <c r="Q44" i="16"/>
  <c r="F59" i="22"/>
  <c r="G59" i="22"/>
  <c r="D45" i="16"/>
  <c r="M13" i="16"/>
  <c r="N13" i="16"/>
  <c r="G45" i="16"/>
  <c r="T13" i="16"/>
  <c r="U13" i="16"/>
  <c r="J45" i="16"/>
  <c r="Q45" i="16"/>
  <c r="F60" i="22"/>
  <c r="G60" i="22"/>
  <c r="D46" i="16"/>
  <c r="M14" i="16"/>
  <c r="N14" i="16"/>
  <c r="G46" i="16"/>
  <c r="T14" i="16"/>
  <c r="U14" i="16"/>
  <c r="J46" i="16"/>
  <c r="Q46" i="16"/>
  <c r="F61" i="22"/>
  <c r="G61" i="22"/>
  <c r="D47" i="16"/>
  <c r="M15" i="16"/>
  <c r="N15" i="16"/>
  <c r="G47" i="16"/>
  <c r="T15" i="16"/>
  <c r="U15" i="16"/>
  <c r="J47" i="16"/>
  <c r="Q47" i="16"/>
  <c r="F62" i="22"/>
  <c r="G62" i="22"/>
  <c r="D48" i="16"/>
  <c r="M16" i="16"/>
  <c r="N16" i="16"/>
  <c r="G48" i="16"/>
  <c r="T16" i="16"/>
  <c r="U16" i="16"/>
  <c r="J48" i="16"/>
  <c r="Q48" i="16"/>
  <c r="F63" i="22"/>
  <c r="G63" i="22"/>
  <c r="D36" i="11"/>
  <c r="N4" i="11"/>
  <c r="G36" i="11"/>
  <c r="U4" i="11"/>
  <c r="J36" i="11"/>
  <c r="Q36" i="11"/>
  <c r="F3" i="22"/>
  <c r="G3" i="22"/>
  <c r="C48" i="16"/>
  <c r="F48" i="16"/>
  <c r="I48" i="16"/>
  <c r="O48" i="16"/>
  <c r="E63" i="22"/>
  <c r="N48" i="16"/>
  <c r="D63" i="22"/>
  <c r="M48" i="16"/>
  <c r="C63" i="22"/>
  <c r="C47" i="16"/>
  <c r="F47" i="16"/>
  <c r="I47" i="16"/>
  <c r="O47" i="16"/>
  <c r="E62" i="22"/>
  <c r="N47" i="16"/>
  <c r="D62" i="22"/>
  <c r="M47" i="16"/>
  <c r="C62" i="22"/>
  <c r="C46" i="16"/>
  <c r="F46" i="16"/>
  <c r="I46" i="16"/>
  <c r="O46" i="16"/>
  <c r="E61" i="22"/>
  <c r="N46" i="16"/>
  <c r="D61" i="22"/>
  <c r="M46" i="16"/>
  <c r="C61" i="22"/>
  <c r="C45" i="16"/>
  <c r="F45" i="16"/>
  <c r="I45" i="16"/>
  <c r="O45" i="16"/>
  <c r="E60" i="22"/>
  <c r="N45" i="16"/>
  <c r="D60" i="22"/>
  <c r="M45" i="16"/>
  <c r="C60" i="22"/>
  <c r="C44" i="16"/>
  <c r="F44" i="16"/>
  <c r="I44" i="16"/>
  <c r="O44" i="16"/>
  <c r="E59" i="22"/>
  <c r="N44" i="16"/>
  <c r="D59" i="22"/>
  <c r="M44" i="16"/>
  <c r="C59" i="22"/>
  <c r="M58" i="22"/>
  <c r="L58" i="22"/>
  <c r="K58" i="22"/>
  <c r="J58" i="22"/>
  <c r="I58" i="22"/>
  <c r="C43" i="16"/>
  <c r="F43" i="16"/>
  <c r="I43" i="16"/>
  <c r="O43" i="16"/>
  <c r="E58" i="22"/>
  <c r="N43" i="16"/>
  <c r="D58" i="22"/>
  <c r="M43" i="16"/>
  <c r="C58" i="22"/>
  <c r="M57" i="22"/>
  <c r="L57" i="22"/>
  <c r="K57" i="22"/>
  <c r="J57" i="22"/>
  <c r="I57" i="22"/>
  <c r="C42" i="16"/>
  <c r="F42" i="16"/>
  <c r="I42" i="16"/>
  <c r="O42" i="16"/>
  <c r="E57" i="22"/>
  <c r="N42" i="16"/>
  <c r="D57" i="22"/>
  <c r="M42" i="16"/>
  <c r="C57" i="22"/>
  <c r="M56" i="22"/>
  <c r="L56" i="22"/>
  <c r="K56" i="22"/>
  <c r="J56" i="22"/>
  <c r="I56" i="22"/>
  <c r="C41" i="16"/>
  <c r="F41" i="16"/>
  <c r="I41" i="16"/>
  <c r="O41" i="16"/>
  <c r="E56" i="22"/>
  <c r="N41" i="16"/>
  <c r="D56" i="22"/>
  <c r="M41" i="16"/>
  <c r="C56" i="22"/>
  <c r="M55" i="22"/>
  <c r="L55" i="22"/>
  <c r="K55" i="22"/>
  <c r="J55" i="22"/>
  <c r="I55" i="22"/>
  <c r="C40" i="16"/>
  <c r="F40" i="16"/>
  <c r="I40" i="16"/>
  <c r="O40" i="16"/>
  <c r="E55" i="22"/>
  <c r="N40" i="16"/>
  <c r="D55" i="22"/>
  <c r="M40" i="16"/>
  <c r="C55" i="22"/>
  <c r="M54" i="22"/>
  <c r="L54" i="22"/>
  <c r="K54" i="22"/>
  <c r="J54" i="22"/>
  <c r="I54" i="22"/>
  <c r="C39" i="16"/>
  <c r="F39" i="16"/>
  <c r="I39" i="16"/>
  <c r="O39" i="16"/>
  <c r="E54" i="22"/>
  <c r="N39" i="16"/>
  <c r="D54" i="22"/>
  <c r="M39" i="16"/>
  <c r="C54" i="22"/>
  <c r="M53" i="22"/>
  <c r="L53" i="22"/>
  <c r="K53" i="22"/>
  <c r="J53" i="22"/>
  <c r="I53" i="22"/>
  <c r="C38" i="16"/>
  <c r="F38" i="16"/>
  <c r="I38" i="16"/>
  <c r="O38" i="16"/>
  <c r="E53" i="22"/>
  <c r="N38" i="16"/>
  <c r="D53" i="22"/>
  <c r="M38" i="16"/>
  <c r="C53" i="22"/>
  <c r="M52" i="22"/>
  <c r="L52" i="22"/>
  <c r="K52" i="22"/>
  <c r="J52" i="22"/>
  <c r="I52" i="22"/>
  <c r="C37" i="16"/>
  <c r="F37" i="16"/>
  <c r="I37" i="16"/>
  <c r="O37" i="16"/>
  <c r="E52" i="22"/>
  <c r="N37" i="16"/>
  <c r="D52" i="22"/>
  <c r="M37" i="16"/>
  <c r="C52" i="22"/>
  <c r="M51" i="22"/>
  <c r="L51" i="22"/>
  <c r="K51" i="22"/>
  <c r="J51" i="22"/>
  <c r="I51" i="22"/>
  <c r="C36" i="16"/>
  <c r="F36" i="16"/>
  <c r="I36" i="16"/>
  <c r="O36" i="16"/>
  <c r="E51" i="22"/>
  <c r="N36" i="16"/>
  <c r="D51" i="22"/>
  <c r="M36" i="16"/>
  <c r="C51" i="22"/>
  <c r="M50" i="22"/>
  <c r="L50" i="22"/>
  <c r="K50" i="22"/>
  <c r="J50" i="22"/>
  <c r="I50" i="22"/>
  <c r="C47" i="21"/>
  <c r="F47" i="21"/>
  <c r="I47" i="21"/>
  <c r="O47" i="21"/>
  <c r="E50" i="22"/>
  <c r="N47" i="21"/>
  <c r="D50" i="22"/>
  <c r="M47" i="21"/>
  <c r="C50" i="22"/>
  <c r="M49" i="22"/>
  <c r="L49" i="22"/>
  <c r="K49" i="22"/>
  <c r="J49" i="22"/>
  <c r="I49" i="22"/>
  <c r="C46" i="21"/>
  <c r="F46" i="21"/>
  <c r="I46" i="21"/>
  <c r="O46" i="21"/>
  <c r="E49" i="22"/>
  <c r="N46" i="21"/>
  <c r="D49" i="22"/>
  <c r="M46" i="21"/>
  <c r="C49" i="22"/>
  <c r="M48" i="22"/>
  <c r="L48" i="22"/>
  <c r="K48" i="22"/>
  <c r="J48" i="22"/>
  <c r="I48" i="22"/>
  <c r="C45" i="21"/>
  <c r="F45" i="21"/>
  <c r="I45" i="21"/>
  <c r="O45" i="21"/>
  <c r="E48" i="22"/>
  <c r="N45" i="21"/>
  <c r="D48" i="22"/>
  <c r="M45" i="21"/>
  <c r="C48" i="22"/>
  <c r="M47" i="22"/>
  <c r="L47" i="22"/>
  <c r="K47" i="22"/>
  <c r="J47" i="22"/>
  <c r="I47" i="22"/>
  <c r="C44" i="21"/>
  <c r="F44" i="21"/>
  <c r="I44" i="21"/>
  <c r="O44" i="21"/>
  <c r="E47" i="22"/>
  <c r="N44" i="21"/>
  <c r="D47" i="22"/>
  <c r="M44" i="21"/>
  <c r="C47" i="22"/>
  <c r="M46" i="22"/>
  <c r="L46" i="22"/>
  <c r="K46" i="22"/>
  <c r="J46" i="22"/>
  <c r="I46" i="22"/>
  <c r="C43" i="21"/>
  <c r="F43" i="21"/>
  <c r="I43" i="21"/>
  <c r="O43" i="21"/>
  <c r="E46" i="22"/>
  <c r="N43" i="21"/>
  <c r="D46" i="22"/>
  <c r="M43" i="21"/>
  <c r="C46" i="22"/>
  <c r="M45" i="22"/>
  <c r="L45" i="22"/>
  <c r="K45" i="22"/>
  <c r="J45" i="22"/>
  <c r="I45" i="22"/>
  <c r="C42" i="21"/>
  <c r="F42" i="21"/>
  <c r="I42" i="21"/>
  <c r="O42" i="21"/>
  <c r="E45" i="22"/>
  <c r="N42" i="21"/>
  <c r="D45" i="22"/>
  <c r="M42" i="21"/>
  <c r="C45" i="22"/>
  <c r="M44" i="22"/>
  <c r="L44" i="22"/>
  <c r="K44" i="22"/>
  <c r="J44" i="22"/>
  <c r="I44" i="22"/>
  <c r="C41" i="21"/>
  <c r="F41" i="21"/>
  <c r="I41" i="21"/>
  <c r="O41" i="21"/>
  <c r="E44" i="22"/>
  <c r="N41" i="21"/>
  <c r="D44" i="22"/>
  <c r="M41" i="21"/>
  <c r="C44" i="22"/>
  <c r="M43" i="22"/>
  <c r="L43" i="22"/>
  <c r="K43" i="22"/>
  <c r="J43" i="22"/>
  <c r="I43" i="22"/>
  <c r="C40" i="21"/>
  <c r="F40" i="21"/>
  <c r="I40" i="21"/>
  <c r="O40" i="21"/>
  <c r="E43" i="22"/>
  <c r="N40" i="21"/>
  <c r="D43" i="22"/>
  <c r="M40" i="21"/>
  <c r="C43" i="22"/>
  <c r="M42" i="22"/>
  <c r="L42" i="22"/>
  <c r="K42" i="22"/>
  <c r="J42" i="22"/>
  <c r="I42" i="22"/>
  <c r="C39" i="21"/>
  <c r="F39" i="21"/>
  <c r="I39" i="21"/>
  <c r="O39" i="21"/>
  <c r="E42" i="22"/>
  <c r="N39" i="21"/>
  <c r="D42" i="22"/>
  <c r="M39" i="21"/>
  <c r="C42" i="22"/>
  <c r="M41" i="22"/>
  <c r="L41" i="22"/>
  <c r="K41" i="22"/>
  <c r="J41" i="22"/>
  <c r="I41" i="22"/>
  <c r="C38" i="21"/>
  <c r="F38" i="21"/>
  <c r="I38" i="21"/>
  <c r="O38" i="21"/>
  <c r="E41" i="22"/>
  <c r="N38" i="21"/>
  <c r="D41" i="22"/>
  <c r="M38" i="21"/>
  <c r="C41" i="22"/>
  <c r="M40" i="22"/>
  <c r="L40" i="22"/>
  <c r="K40" i="22"/>
  <c r="J40" i="22"/>
  <c r="I40" i="22"/>
  <c r="C37" i="21"/>
  <c r="F37" i="21"/>
  <c r="I37" i="21"/>
  <c r="O37" i="21"/>
  <c r="E40" i="22"/>
  <c r="N37" i="21"/>
  <c r="D40" i="22"/>
  <c r="M37" i="21"/>
  <c r="C40" i="22"/>
  <c r="M39" i="22"/>
  <c r="L39" i="22"/>
  <c r="K39" i="22"/>
  <c r="J39" i="22"/>
  <c r="I39" i="22"/>
  <c r="C48" i="15"/>
  <c r="F48" i="15"/>
  <c r="I48" i="15"/>
  <c r="O48" i="15"/>
  <c r="E39" i="22"/>
  <c r="N48" i="15"/>
  <c r="D39" i="22"/>
  <c r="M48" i="15"/>
  <c r="C39" i="22"/>
  <c r="M38" i="22"/>
  <c r="L38" i="22"/>
  <c r="K38" i="22"/>
  <c r="J38" i="22"/>
  <c r="I38" i="22"/>
  <c r="C47" i="15"/>
  <c r="F47" i="15"/>
  <c r="I47" i="15"/>
  <c r="O47" i="15"/>
  <c r="E38" i="22"/>
  <c r="N47" i="15"/>
  <c r="D38" i="22"/>
  <c r="M47" i="15"/>
  <c r="C38" i="22"/>
  <c r="M37" i="22"/>
  <c r="L37" i="22"/>
  <c r="K37" i="22"/>
  <c r="J37" i="22"/>
  <c r="I37" i="22"/>
  <c r="C46" i="15"/>
  <c r="F46" i="15"/>
  <c r="I46" i="15"/>
  <c r="O46" i="15"/>
  <c r="E37" i="22"/>
  <c r="N46" i="15"/>
  <c r="D37" i="22"/>
  <c r="M46" i="15"/>
  <c r="C37" i="22"/>
  <c r="M36" i="22"/>
  <c r="L36" i="22"/>
  <c r="K36" i="22"/>
  <c r="J36" i="22"/>
  <c r="I36" i="22"/>
  <c r="C45" i="15"/>
  <c r="F45" i="15"/>
  <c r="I45" i="15"/>
  <c r="O45" i="15"/>
  <c r="E36" i="22"/>
  <c r="N45" i="15"/>
  <c r="D36" i="22"/>
  <c r="M45" i="15"/>
  <c r="C36" i="22"/>
  <c r="M35" i="22"/>
  <c r="L35" i="22"/>
  <c r="K35" i="22"/>
  <c r="J35" i="22"/>
  <c r="I35" i="22"/>
  <c r="C44" i="15"/>
  <c r="F44" i="15"/>
  <c r="I44" i="15"/>
  <c r="O44" i="15"/>
  <c r="E35" i="22"/>
  <c r="N44" i="15"/>
  <c r="D35" i="22"/>
  <c r="M44" i="15"/>
  <c r="C35" i="22"/>
  <c r="M34" i="22"/>
  <c r="L34" i="22"/>
  <c r="K34" i="22"/>
  <c r="J34" i="22"/>
  <c r="I34" i="22"/>
  <c r="C43" i="15"/>
  <c r="F43" i="15"/>
  <c r="I43" i="15"/>
  <c r="O43" i="15"/>
  <c r="E34" i="22"/>
  <c r="N43" i="15"/>
  <c r="D34" i="22"/>
  <c r="M43" i="15"/>
  <c r="C34" i="22"/>
  <c r="M33" i="22"/>
  <c r="L33" i="22"/>
  <c r="K33" i="22"/>
  <c r="J33" i="22"/>
  <c r="I33" i="22"/>
  <c r="C42" i="15"/>
  <c r="F42" i="15"/>
  <c r="I42" i="15"/>
  <c r="O42" i="15"/>
  <c r="E33" i="22"/>
  <c r="N42" i="15"/>
  <c r="D33" i="22"/>
  <c r="M42" i="15"/>
  <c r="C33" i="22"/>
  <c r="M32" i="22"/>
  <c r="L32" i="22"/>
  <c r="K32" i="22"/>
  <c r="J32" i="22"/>
  <c r="I32" i="22"/>
  <c r="C41" i="15"/>
  <c r="F41" i="15"/>
  <c r="I41" i="15"/>
  <c r="O41" i="15"/>
  <c r="E32" i="22"/>
  <c r="N41" i="15"/>
  <c r="D32" i="22"/>
  <c r="M41" i="15"/>
  <c r="C32" i="22"/>
  <c r="M31" i="22"/>
  <c r="L31" i="22"/>
  <c r="K31" i="22"/>
  <c r="J31" i="22"/>
  <c r="I31" i="22"/>
  <c r="C40" i="15"/>
  <c r="F40" i="15"/>
  <c r="I40" i="15"/>
  <c r="O40" i="15"/>
  <c r="E31" i="22"/>
  <c r="N40" i="15"/>
  <c r="D31" i="22"/>
  <c r="M40" i="15"/>
  <c r="C31" i="22"/>
  <c r="M30" i="22"/>
  <c r="L30" i="22"/>
  <c r="K30" i="22"/>
  <c r="J30" i="22"/>
  <c r="I30" i="22"/>
  <c r="C39" i="15"/>
  <c r="F39" i="15"/>
  <c r="I39" i="15"/>
  <c r="O39" i="15"/>
  <c r="E30" i="22"/>
  <c r="N39" i="15"/>
  <c r="D30" i="22"/>
  <c r="M39" i="15"/>
  <c r="C30" i="22"/>
  <c r="M29" i="22"/>
  <c r="L29" i="22"/>
  <c r="K29" i="22"/>
  <c r="J29" i="22"/>
  <c r="I29" i="22"/>
  <c r="C38" i="15"/>
  <c r="F38" i="15"/>
  <c r="I38" i="15"/>
  <c r="O38" i="15"/>
  <c r="E29" i="22"/>
  <c r="N38" i="15"/>
  <c r="D29" i="22"/>
  <c r="M38" i="15"/>
  <c r="C29" i="22"/>
  <c r="M28" i="22"/>
  <c r="L28" i="22"/>
  <c r="K28" i="22"/>
  <c r="J28" i="22"/>
  <c r="I28" i="22"/>
  <c r="C37" i="15"/>
  <c r="F37" i="15"/>
  <c r="I37" i="15"/>
  <c r="O37" i="15"/>
  <c r="E28" i="22"/>
  <c r="N37" i="15"/>
  <c r="D28" i="22"/>
  <c r="M37" i="15"/>
  <c r="C28" i="22"/>
  <c r="M27" i="22"/>
  <c r="L27" i="22"/>
  <c r="K27" i="22"/>
  <c r="J27" i="22"/>
  <c r="I27" i="22"/>
  <c r="C36" i="15"/>
  <c r="F36" i="15"/>
  <c r="I36" i="15"/>
  <c r="O36" i="15"/>
  <c r="E27" i="22"/>
  <c r="N36" i="15"/>
  <c r="D27" i="22"/>
  <c r="M36" i="15"/>
  <c r="C27" i="22"/>
  <c r="M26" i="22"/>
  <c r="L26" i="22"/>
  <c r="K26" i="22"/>
  <c r="J26" i="22"/>
  <c r="I26" i="22"/>
  <c r="C47" i="20"/>
  <c r="F47" i="20"/>
  <c r="I47" i="20"/>
  <c r="O47" i="20"/>
  <c r="E26" i="22"/>
  <c r="N47" i="20"/>
  <c r="D26" i="22"/>
  <c r="M47" i="20"/>
  <c r="C26" i="22"/>
  <c r="M25" i="22"/>
  <c r="L25" i="22"/>
  <c r="K25" i="22"/>
  <c r="J25" i="22"/>
  <c r="I25" i="22"/>
  <c r="C46" i="20"/>
  <c r="F46" i="20"/>
  <c r="I46" i="20"/>
  <c r="O46" i="20"/>
  <c r="E25" i="22"/>
  <c r="N46" i="20"/>
  <c r="D25" i="22"/>
  <c r="M46" i="20"/>
  <c r="C25" i="22"/>
  <c r="M24" i="22"/>
  <c r="L24" i="22"/>
  <c r="K24" i="22"/>
  <c r="J24" i="22"/>
  <c r="I24" i="22"/>
  <c r="C45" i="20"/>
  <c r="F45" i="20"/>
  <c r="I45" i="20"/>
  <c r="O45" i="20"/>
  <c r="E24" i="22"/>
  <c r="N45" i="20"/>
  <c r="D24" i="22"/>
  <c r="M45" i="20"/>
  <c r="C24" i="22"/>
  <c r="M23" i="22"/>
  <c r="L23" i="22"/>
  <c r="K23" i="22"/>
  <c r="J23" i="22"/>
  <c r="I23" i="22"/>
  <c r="C44" i="20"/>
  <c r="F44" i="20"/>
  <c r="I44" i="20"/>
  <c r="O44" i="20"/>
  <c r="E23" i="22"/>
  <c r="N44" i="20"/>
  <c r="D23" i="22"/>
  <c r="M44" i="20"/>
  <c r="C23" i="22"/>
  <c r="M22" i="22"/>
  <c r="L22" i="22"/>
  <c r="K22" i="22"/>
  <c r="J22" i="22"/>
  <c r="I22" i="22"/>
  <c r="C43" i="20"/>
  <c r="F43" i="20"/>
  <c r="I43" i="20"/>
  <c r="O43" i="20"/>
  <c r="E22" i="22"/>
  <c r="N43" i="20"/>
  <c r="D22" i="22"/>
  <c r="M43" i="20"/>
  <c r="C22" i="22"/>
  <c r="M21" i="22"/>
  <c r="L21" i="22"/>
  <c r="K21" i="22"/>
  <c r="J21" i="22"/>
  <c r="I21" i="22"/>
  <c r="C42" i="20"/>
  <c r="F42" i="20"/>
  <c r="I42" i="20"/>
  <c r="O42" i="20"/>
  <c r="E21" i="22"/>
  <c r="N42" i="20"/>
  <c r="D21" i="22"/>
  <c r="M42" i="20"/>
  <c r="C21" i="22"/>
  <c r="M20" i="22"/>
  <c r="L20" i="22"/>
  <c r="K20" i="22"/>
  <c r="J20" i="22"/>
  <c r="I20" i="22"/>
  <c r="C41" i="20"/>
  <c r="F41" i="20"/>
  <c r="I41" i="20"/>
  <c r="O41" i="20"/>
  <c r="E20" i="22"/>
  <c r="N41" i="20"/>
  <c r="D20" i="22"/>
  <c r="M41" i="20"/>
  <c r="C20" i="22"/>
  <c r="M19" i="22"/>
  <c r="L19" i="22"/>
  <c r="K19" i="22"/>
  <c r="J19" i="22"/>
  <c r="I19" i="22"/>
  <c r="C40" i="20"/>
  <c r="F40" i="20"/>
  <c r="I40" i="20"/>
  <c r="O40" i="20"/>
  <c r="E19" i="22"/>
  <c r="N40" i="20"/>
  <c r="D19" i="22"/>
  <c r="M40" i="20"/>
  <c r="C19" i="22"/>
  <c r="M18" i="22"/>
  <c r="L18" i="22"/>
  <c r="K18" i="22"/>
  <c r="J18" i="22"/>
  <c r="I18" i="22"/>
  <c r="C39" i="20"/>
  <c r="F39" i="20"/>
  <c r="I39" i="20"/>
  <c r="O39" i="20"/>
  <c r="E18" i="22"/>
  <c r="N39" i="20"/>
  <c r="D18" i="22"/>
  <c r="M39" i="20"/>
  <c r="C18" i="22"/>
  <c r="M17" i="22"/>
  <c r="L17" i="22"/>
  <c r="K17" i="22"/>
  <c r="J17" i="22"/>
  <c r="I17" i="22"/>
  <c r="C38" i="20"/>
  <c r="F38" i="20"/>
  <c r="I38" i="20"/>
  <c r="O38" i="20"/>
  <c r="E17" i="22"/>
  <c r="N38" i="20"/>
  <c r="D17" i="22"/>
  <c r="M38" i="20"/>
  <c r="C17" i="22"/>
  <c r="M16" i="22"/>
  <c r="L16" i="22"/>
  <c r="K16" i="22"/>
  <c r="J16" i="22"/>
  <c r="I16" i="22"/>
  <c r="C37" i="20"/>
  <c r="F37" i="20"/>
  <c r="I37" i="20"/>
  <c r="O37" i="20"/>
  <c r="E16" i="22"/>
  <c r="N37" i="20"/>
  <c r="D16" i="22"/>
  <c r="M37" i="20"/>
  <c r="C16" i="22"/>
  <c r="M15" i="22"/>
  <c r="L15" i="22"/>
  <c r="K15" i="22"/>
  <c r="J15" i="22"/>
  <c r="I15" i="22"/>
  <c r="C48" i="11"/>
  <c r="I48" i="11"/>
  <c r="F48" i="11"/>
  <c r="O48" i="11"/>
  <c r="E15" i="22"/>
  <c r="N48" i="11"/>
  <c r="D15" i="22"/>
  <c r="M48" i="11"/>
  <c r="C15" i="22"/>
  <c r="C47" i="11"/>
  <c r="I47" i="11"/>
  <c r="F47" i="11"/>
  <c r="O47" i="11"/>
  <c r="E14" i="22"/>
  <c r="M14" i="22"/>
  <c r="N47" i="11"/>
  <c r="D14" i="22"/>
  <c r="L14" i="22"/>
  <c r="M47" i="11"/>
  <c r="C14" i="22"/>
  <c r="K14" i="22"/>
  <c r="J14" i="22"/>
  <c r="I14" i="22"/>
  <c r="C46" i="11"/>
  <c r="I46" i="11"/>
  <c r="F46" i="11"/>
  <c r="O46" i="11"/>
  <c r="E13" i="22"/>
  <c r="M13" i="22"/>
  <c r="N46" i="11"/>
  <c r="D13" i="22"/>
  <c r="L13" i="22"/>
  <c r="M46" i="11"/>
  <c r="C13" i="22"/>
  <c r="K13" i="22"/>
  <c r="J13" i="22"/>
  <c r="I13" i="22"/>
  <c r="C45" i="11"/>
  <c r="I45" i="11"/>
  <c r="F45" i="11"/>
  <c r="O45" i="11"/>
  <c r="E12" i="22"/>
  <c r="M12" i="22"/>
  <c r="N45" i="11"/>
  <c r="D12" i="22"/>
  <c r="L12" i="22"/>
  <c r="M45" i="11"/>
  <c r="C12" i="22"/>
  <c r="K12" i="22"/>
  <c r="J12" i="22"/>
  <c r="I12" i="22"/>
  <c r="C44" i="11"/>
  <c r="I44" i="11"/>
  <c r="F44" i="11"/>
  <c r="O44" i="11"/>
  <c r="E11" i="22"/>
  <c r="M11" i="22"/>
  <c r="N44" i="11"/>
  <c r="D11" i="22"/>
  <c r="L11" i="22"/>
  <c r="M44" i="11"/>
  <c r="C11" i="22"/>
  <c r="K11" i="22"/>
  <c r="J11" i="22"/>
  <c r="I11" i="22"/>
  <c r="C43" i="11"/>
  <c r="I43" i="11"/>
  <c r="F43" i="11"/>
  <c r="O43" i="11"/>
  <c r="E10" i="22"/>
  <c r="M10" i="22"/>
  <c r="N43" i="11"/>
  <c r="D10" i="22"/>
  <c r="L10" i="22"/>
  <c r="M43" i="11"/>
  <c r="C10" i="22"/>
  <c r="K10" i="22"/>
  <c r="J10" i="22"/>
  <c r="I10" i="22"/>
  <c r="C42" i="11"/>
  <c r="I42" i="11"/>
  <c r="F42" i="11"/>
  <c r="O42" i="11"/>
  <c r="E9" i="22"/>
  <c r="M9" i="22"/>
  <c r="N42" i="11"/>
  <c r="D9" i="22"/>
  <c r="L9" i="22"/>
  <c r="M42" i="11"/>
  <c r="C9" i="22"/>
  <c r="K9" i="22"/>
  <c r="J9" i="22"/>
  <c r="I9" i="22"/>
  <c r="C41" i="11"/>
  <c r="I41" i="11"/>
  <c r="O41" i="11"/>
  <c r="E8" i="22"/>
  <c r="M8" i="22"/>
  <c r="N41" i="11"/>
  <c r="D8" i="22"/>
  <c r="L8" i="22"/>
  <c r="M41" i="11"/>
  <c r="C8" i="22"/>
  <c r="K8" i="22"/>
  <c r="J8" i="22"/>
  <c r="I8" i="22"/>
  <c r="C40" i="11"/>
  <c r="I40" i="11"/>
  <c r="O40" i="11"/>
  <c r="E7" i="22"/>
  <c r="M7" i="22"/>
  <c r="N40" i="11"/>
  <c r="D7" i="22"/>
  <c r="L7" i="22"/>
  <c r="M40" i="11"/>
  <c r="C7" i="22"/>
  <c r="K7" i="22"/>
  <c r="J7" i="22"/>
  <c r="I7" i="22"/>
  <c r="C39" i="11"/>
  <c r="I39" i="11"/>
  <c r="F39" i="11"/>
  <c r="O39" i="11"/>
  <c r="E6" i="22"/>
  <c r="M6" i="22"/>
  <c r="N39" i="11"/>
  <c r="D6" i="22"/>
  <c r="L6" i="22"/>
  <c r="M39" i="11"/>
  <c r="C6" i="22"/>
  <c r="K6" i="22"/>
  <c r="J6" i="22"/>
  <c r="I6" i="22"/>
  <c r="C38" i="11"/>
  <c r="I38" i="11"/>
  <c r="F38" i="11"/>
  <c r="O38" i="11"/>
  <c r="E5" i="22"/>
  <c r="M5" i="22"/>
  <c r="N38" i="11"/>
  <c r="D5" i="22"/>
  <c r="L5" i="22"/>
  <c r="M38" i="11"/>
  <c r="C5" i="22"/>
  <c r="K5" i="22"/>
  <c r="J5" i="22"/>
  <c r="I5" i="22"/>
  <c r="C37" i="11"/>
  <c r="I37" i="11"/>
  <c r="F37" i="11"/>
  <c r="O37" i="11"/>
  <c r="E4" i="22"/>
  <c r="M4" i="22"/>
  <c r="N37" i="11"/>
  <c r="D4" i="22"/>
  <c r="L4" i="22"/>
  <c r="M37" i="11"/>
  <c r="C4" i="22"/>
  <c r="K4" i="22"/>
  <c r="J4" i="22"/>
  <c r="I4" i="22"/>
  <c r="C36" i="11"/>
  <c r="I36" i="11"/>
  <c r="F36" i="11"/>
  <c r="O36" i="11"/>
  <c r="E3" i="22"/>
  <c r="N36" i="11"/>
  <c r="D3" i="22"/>
  <c r="M36" i="11"/>
  <c r="C3" i="22"/>
  <c r="H4" i="18"/>
  <c r="C4" i="18"/>
  <c r="I4" i="18"/>
  <c r="D4" i="18"/>
  <c r="J4" i="18"/>
  <c r="E4" i="18"/>
  <c r="K4" i="18"/>
  <c r="H5" i="18"/>
  <c r="C5" i="18"/>
  <c r="I5" i="18"/>
  <c r="D5" i="18"/>
  <c r="J5" i="18"/>
  <c r="E5" i="18"/>
  <c r="K5" i="18"/>
  <c r="H6" i="18"/>
  <c r="C6" i="18"/>
  <c r="I6" i="18"/>
  <c r="D6" i="18"/>
  <c r="J6" i="18"/>
  <c r="E6" i="18"/>
  <c r="K6" i="18"/>
  <c r="H7" i="18"/>
  <c r="C7" i="18"/>
  <c r="I7" i="18"/>
  <c r="D7" i="18"/>
  <c r="J7" i="18"/>
  <c r="E7" i="18"/>
  <c r="K7" i="18"/>
  <c r="H8" i="18"/>
  <c r="C8" i="18"/>
  <c r="I8" i="18"/>
  <c r="D8" i="18"/>
  <c r="J8" i="18"/>
  <c r="E8" i="18"/>
  <c r="K8" i="18"/>
  <c r="H9" i="18"/>
  <c r="C9" i="18"/>
  <c r="I9" i="18"/>
  <c r="D9" i="18"/>
  <c r="J9" i="18"/>
  <c r="E9" i="18"/>
  <c r="K9" i="18"/>
  <c r="H10" i="18"/>
  <c r="C10" i="18"/>
  <c r="I10" i="18"/>
  <c r="D10" i="18"/>
  <c r="J10" i="18"/>
  <c r="E10" i="18"/>
  <c r="K10" i="18"/>
  <c r="H11" i="18"/>
  <c r="C11" i="18"/>
  <c r="I11" i="18"/>
  <c r="D11" i="18"/>
  <c r="J11" i="18"/>
  <c r="E11" i="18"/>
  <c r="K11" i="18"/>
  <c r="H12" i="18"/>
  <c r="C12" i="18"/>
  <c r="I12" i="18"/>
  <c r="D12" i="18"/>
  <c r="J12" i="18"/>
  <c r="E12" i="18"/>
  <c r="K12" i="18"/>
  <c r="H13" i="18"/>
  <c r="C13" i="18"/>
  <c r="I13" i="18"/>
  <c r="D13" i="18"/>
  <c r="J13" i="18"/>
  <c r="E13" i="18"/>
  <c r="K13" i="18"/>
  <c r="H14" i="18"/>
  <c r="C14" i="18"/>
  <c r="I14" i="18"/>
  <c r="D14" i="18"/>
  <c r="J14" i="18"/>
  <c r="E14" i="18"/>
  <c r="K14" i="18"/>
  <c r="H15" i="18"/>
  <c r="C16" i="18"/>
  <c r="I15" i="18"/>
  <c r="D16" i="18"/>
  <c r="J15" i="18"/>
  <c r="E16" i="18"/>
  <c r="K15" i="18"/>
  <c r="H16" i="18"/>
  <c r="C17" i="18"/>
  <c r="I16" i="18"/>
  <c r="D17" i="18"/>
  <c r="J16" i="18"/>
  <c r="E17" i="18"/>
  <c r="K16" i="18"/>
  <c r="H17" i="18"/>
  <c r="C18" i="18"/>
  <c r="I17" i="18"/>
  <c r="D18" i="18"/>
  <c r="J17" i="18"/>
  <c r="E18" i="18"/>
  <c r="K17" i="18"/>
  <c r="H18" i="18"/>
  <c r="C19" i="18"/>
  <c r="I18" i="18"/>
  <c r="D19" i="18"/>
  <c r="J18" i="18"/>
  <c r="E19" i="18"/>
  <c r="K18" i="18"/>
  <c r="H19" i="18"/>
  <c r="C20" i="18"/>
  <c r="I19" i="18"/>
  <c r="D20" i="18"/>
  <c r="J19" i="18"/>
  <c r="E20" i="18"/>
  <c r="K19" i="18"/>
  <c r="H20" i="18"/>
  <c r="C21" i="18"/>
  <c r="I20" i="18"/>
  <c r="D21" i="18"/>
  <c r="J20" i="18"/>
  <c r="E21" i="18"/>
  <c r="K20" i="18"/>
  <c r="H21" i="18"/>
  <c r="C22" i="18"/>
  <c r="I21" i="18"/>
  <c r="D22" i="18"/>
  <c r="J21" i="18"/>
  <c r="E22" i="18"/>
  <c r="K21" i="18"/>
  <c r="H22" i="18"/>
  <c r="C23" i="18"/>
  <c r="I22" i="18"/>
  <c r="D23" i="18"/>
  <c r="J22" i="18"/>
  <c r="E23" i="18"/>
  <c r="K22" i="18"/>
  <c r="H23" i="18"/>
  <c r="C24" i="18"/>
  <c r="I23" i="18"/>
  <c r="D24" i="18"/>
  <c r="J23" i="18"/>
  <c r="E24" i="18"/>
  <c r="K23" i="18"/>
  <c r="H24" i="18"/>
  <c r="C25" i="18"/>
  <c r="I24" i="18"/>
  <c r="D25" i="18"/>
  <c r="J24" i="18"/>
  <c r="E25" i="18"/>
  <c r="K24" i="18"/>
  <c r="H25" i="18"/>
  <c r="C26" i="18"/>
  <c r="I25" i="18"/>
  <c r="D26" i="18"/>
  <c r="J25" i="18"/>
  <c r="E26" i="18"/>
  <c r="K25" i="18"/>
  <c r="H26" i="18"/>
  <c r="C28" i="18"/>
  <c r="I26" i="18"/>
  <c r="D28" i="18"/>
  <c r="J26" i="18"/>
  <c r="E28" i="18"/>
  <c r="K26" i="18"/>
  <c r="H27" i="18"/>
  <c r="C29" i="18"/>
  <c r="I27" i="18"/>
  <c r="D29" i="18"/>
  <c r="J27" i="18"/>
  <c r="E29" i="18"/>
  <c r="K27" i="18"/>
  <c r="H28" i="18"/>
  <c r="C30" i="18"/>
  <c r="I28" i="18"/>
  <c r="D30" i="18"/>
  <c r="J28" i="18"/>
  <c r="E30" i="18"/>
  <c r="K28" i="18"/>
  <c r="H29" i="18"/>
  <c r="C31" i="18"/>
  <c r="I29" i="18"/>
  <c r="D31" i="18"/>
  <c r="J29" i="18"/>
  <c r="E31" i="18"/>
  <c r="K29" i="18"/>
  <c r="H30" i="18"/>
  <c r="C32" i="18"/>
  <c r="I30" i="18"/>
  <c r="D32" i="18"/>
  <c r="J30" i="18"/>
  <c r="E32" i="18"/>
  <c r="K30" i="18"/>
  <c r="H31" i="18"/>
  <c r="C33" i="18"/>
  <c r="I31" i="18"/>
  <c r="D33" i="18"/>
  <c r="J31" i="18"/>
  <c r="E33" i="18"/>
  <c r="K31" i="18"/>
  <c r="H32" i="18"/>
  <c r="C34" i="18"/>
  <c r="I32" i="18"/>
  <c r="D34" i="18"/>
  <c r="J32" i="18"/>
  <c r="E34" i="18"/>
  <c r="K32" i="18"/>
  <c r="H33" i="18"/>
  <c r="C35" i="18"/>
  <c r="I33" i="18"/>
  <c r="D35" i="18"/>
  <c r="J33" i="18"/>
  <c r="E35" i="18"/>
  <c r="K33" i="18"/>
  <c r="H34" i="18"/>
  <c r="C36" i="18"/>
  <c r="I34" i="18"/>
  <c r="D36" i="18"/>
  <c r="J34" i="18"/>
  <c r="E36" i="18"/>
  <c r="K34" i="18"/>
  <c r="H35" i="18"/>
  <c r="C37" i="18"/>
  <c r="I35" i="18"/>
  <c r="D37" i="18"/>
  <c r="J35" i="18"/>
  <c r="E37" i="18"/>
  <c r="K35" i="18"/>
  <c r="H36" i="18"/>
  <c r="C38" i="18"/>
  <c r="I36" i="18"/>
  <c r="D38" i="18"/>
  <c r="J36" i="18"/>
  <c r="E38" i="18"/>
  <c r="K36" i="18"/>
  <c r="H37" i="18"/>
  <c r="C40" i="18"/>
  <c r="I37" i="18"/>
  <c r="D40" i="18"/>
  <c r="J37" i="18"/>
  <c r="E40" i="18"/>
  <c r="K37" i="18"/>
  <c r="H38" i="18"/>
  <c r="C41" i="18"/>
  <c r="I38" i="18"/>
  <c r="D41" i="18"/>
  <c r="J38" i="18"/>
  <c r="E41" i="18"/>
  <c r="K38" i="18"/>
  <c r="H39" i="18"/>
  <c r="C42" i="18"/>
  <c r="I39" i="18"/>
  <c r="D42" i="18"/>
  <c r="J39" i="18"/>
  <c r="E42" i="18"/>
  <c r="K39" i="18"/>
  <c r="H40" i="18"/>
  <c r="C43" i="18"/>
  <c r="I40" i="18"/>
  <c r="D43" i="18"/>
  <c r="J40" i="18"/>
  <c r="E43" i="18"/>
  <c r="K40" i="18"/>
  <c r="H41" i="18"/>
  <c r="C44" i="18"/>
  <c r="I41" i="18"/>
  <c r="D44" i="18"/>
  <c r="J41" i="18"/>
  <c r="E44" i="18"/>
  <c r="K41" i="18"/>
  <c r="H42" i="18"/>
  <c r="C45" i="18"/>
  <c r="I42" i="18"/>
  <c r="D45" i="18"/>
  <c r="J42" i="18"/>
  <c r="E45" i="18"/>
  <c r="K42" i="18"/>
  <c r="H43" i="18"/>
  <c r="C46" i="18"/>
  <c r="I43" i="18"/>
  <c r="D46" i="18"/>
  <c r="J43" i="18"/>
  <c r="E46" i="18"/>
  <c r="K43" i="18"/>
  <c r="H44" i="18"/>
  <c r="C47" i="18"/>
  <c r="I44" i="18"/>
  <c r="D47" i="18"/>
  <c r="J44" i="18"/>
  <c r="E47" i="18"/>
  <c r="K44" i="18"/>
  <c r="H45" i="18"/>
  <c r="C48" i="18"/>
  <c r="I45" i="18"/>
  <c r="D48" i="18"/>
  <c r="J45" i="18"/>
  <c r="E48" i="18"/>
  <c r="K45" i="18"/>
  <c r="H46" i="18"/>
  <c r="C49" i="18"/>
  <c r="I46" i="18"/>
  <c r="D49" i="18"/>
  <c r="J46" i="18"/>
  <c r="E49" i="18"/>
  <c r="K46" i="18"/>
  <c r="H47" i="18"/>
  <c r="C50" i="18"/>
  <c r="I47" i="18"/>
  <c r="D50" i="18"/>
  <c r="J47" i="18"/>
  <c r="E50" i="18"/>
  <c r="K47" i="18"/>
  <c r="H48" i="18"/>
  <c r="C52" i="18"/>
  <c r="I48" i="18"/>
  <c r="D52" i="18"/>
  <c r="J48" i="18"/>
  <c r="E52" i="18"/>
  <c r="K48" i="18"/>
  <c r="H49" i="18"/>
  <c r="C53" i="18"/>
  <c r="I49" i="18"/>
  <c r="D53" i="18"/>
  <c r="J49" i="18"/>
  <c r="E53" i="18"/>
  <c r="K49" i="18"/>
  <c r="H50" i="18"/>
  <c r="C54" i="18"/>
  <c r="I50" i="18"/>
  <c r="D54" i="18"/>
  <c r="J50" i="18"/>
  <c r="E54" i="18"/>
  <c r="K50" i="18"/>
  <c r="H51" i="18"/>
  <c r="C55" i="18"/>
  <c r="I51" i="18"/>
  <c r="D55" i="18"/>
  <c r="J51" i="18"/>
  <c r="E55" i="18"/>
  <c r="K51" i="18"/>
  <c r="H52" i="18"/>
  <c r="C56" i="18"/>
  <c r="I52" i="18"/>
  <c r="D56" i="18"/>
  <c r="J52" i="18"/>
  <c r="E56" i="18"/>
  <c r="K52" i="18"/>
  <c r="H53" i="18"/>
  <c r="C57" i="18"/>
  <c r="I53" i="18"/>
  <c r="D57" i="18"/>
  <c r="J53" i="18"/>
  <c r="E57" i="18"/>
  <c r="K53" i="18"/>
  <c r="H54" i="18"/>
  <c r="C58" i="18"/>
  <c r="I54" i="18"/>
  <c r="D58" i="18"/>
  <c r="J54" i="18"/>
  <c r="E58" i="18"/>
  <c r="K54" i="18"/>
  <c r="H55" i="18"/>
  <c r="C59" i="18"/>
  <c r="I55" i="18"/>
  <c r="D59" i="18"/>
  <c r="J55" i="18"/>
  <c r="E59" i="18"/>
  <c r="K55" i="18"/>
  <c r="H56" i="18"/>
  <c r="C60" i="18"/>
  <c r="I56" i="18"/>
  <c r="D60" i="18"/>
  <c r="J56" i="18"/>
  <c r="E60" i="18"/>
  <c r="K56" i="18"/>
  <c r="H57" i="18"/>
  <c r="C61" i="18"/>
  <c r="I57" i="18"/>
  <c r="D61" i="18"/>
  <c r="J57" i="18"/>
  <c r="E61" i="18"/>
  <c r="K57" i="18"/>
  <c r="H58" i="18"/>
  <c r="C62" i="18"/>
  <c r="I58" i="18"/>
  <c r="D62" i="18"/>
  <c r="J58" i="18"/>
  <c r="E62" i="18"/>
  <c r="K58" i="18"/>
  <c r="G58" i="18"/>
  <c r="G50" i="18"/>
  <c r="G51" i="18"/>
  <c r="G52" i="18"/>
  <c r="G53" i="18"/>
  <c r="G54" i="18"/>
  <c r="G55" i="18"/>
  <c r="G56" i="18"/>
  <c r="G57" i="18"/>
  <c r="G49" i="18"/>
  <c r="G48" i="18"/>
  <c r="G46" i="18"/>
  <c r="G47" i="18"/>
  <c r="G39" i="18"/>
  <c r="G40" i="18"/>
  <c r="G41" i="18"/>
  <c r="G42" i="18"/>
  <c r="G43" i="18"/>
  <c r="G44" i="18"/>
  <c r="G45" i="18"/>
  <c r="G38" i="18"/>
  <c r="G37" i="18"/>
  <c r="G35" i="18"/>
  <c r="G36" i="18"/>
  <c r="G28" i="18"/>
  <c r="G29" i="18"/>
  <c r="G30" i="18"/>
  <c r="G31" i="18"/>
  <c r="G32" i="18"/>
  <c r="G33" i="18"/>
  <c r="G34" i="18"/>
  <c r="G27" i="18"/>
  <c r="G26" i="18"/>
  <c r="G17" i="18"/>
  <c r="G18" i="18"/>
  <c r="G19" i="18"/>
  <c r="G20" i="18"/>
  <c r="G21" i="18"/>
  <c r="G22" i="18"/>
  <c r="G23" i="18"/>
  <c r="G24" i="18"/>
  <c r="G25" i="18"/>
  <c r="G16" i="18"/>
  <c r="G15" i="18"/>
  <c r="G5" i="18"/>
  <c r="G6" i="18"/>
  <c r="G7" i="18"/>
  <c r="G8" i="18"/>
  <c r="G9" i="18"/>
  <c r="G10" i="18"/>
  <c r="G11" i="18"/>
  <c r="G12" i="18"/>
  <c r="G13" i="18"/>
  <c r="G14" i="18"/>
  <c r="G4" i="18"/>
  <c r="C27" i="18"/>
  <c r="C39" i="18"/>
  <c r="C51" i="18"/>
  <c r="C63" i="18"/>
  <c r="J48" i="21"/>
  <c r="D48" i="21"/>
  <c r="G48" i="21"/>
  <c r="S48" i="21"/>
  <c r="R48" i="21"/>
  <c r="Q48" i="21"/>
  <c r="I48" i="21"/>
  <c r="F48" i="21"/>
  <c r="C48" i="21"/>
  <c r="O48" i="21"/>
  <c r="N48" i="21"/>
  <c r="M48" i="21"/>
  <c r="S47" i="21"/>
  <c r="R47" i="21"/>
  <c r="B47" i="21"/>
  <c r="L47" i="21"/>
  <c r="S46" i="21"/>
  <c r="R46" i="21"/>
  <c r="B46" i="21"/>
  <c r="L46" i="21"/>
  <c r="S45" i="21"/>
  <c r="R45" i="21"/>
  <c r="B45" i="21"/>
  <c r="L45" i="21"/>
  <c r="S44" i="21"/>
  <c r="R44" i="21"/>
  <c r="B44" i="21"/>
  <c r="L44" i="21"/>
  <c r="S43" i="21"/>
  <c r="R43" i="21"/>
  <c r="B43" i="21"/>
  <c r="L43" i="21"/>
  <c r="S42" i="21"/>
  <c r="R42" i="21"/>
  <c r="B42" i="21"/>
  <c r="L42" i="21"/>
  <c r="S41" i="21"/>
  <c r="R41" i="21"/>
  <c r="B41" i="21"/>
  <c r="L41" i="21"/>
  <c r="S40" i="21"/>
  <c r="R40" i="21"/>
  <c r="B40" i="21"/>
  <c r="L40" i="21"/>
  <c r="S39" i="21"/>
  <c r="R39" i="21"/>
  <c r="B39" i="21"/>
  <c r="L39" i="21"/>
  <c r="S38" i="21"/>
  <c r="R38" i="21"/>
  <c r="B38" i="21"/>
  <c r="L38" i="21"/>
  <c r="S37" i="21"/>
  <c r="R37" i="21"/>
  <c r="B37" i="21"/>
  <c r="L37" i="21"/>
  <c r="J36" i="21"/>
  <c r="D36" i="21"/>
  <c r="G36" i="21"/>
  <c r="S36" i="21"/>
  <c r="R36" i="21"/>
  <c r="Q36" i="21"/>
  <c r="I36" i="21"/>
  <c r="F36" i="21"/>
  <c r="C36" i="21"/>
  <c r="O36" i="21"/>
  <c r="N36" i="21"/>
  <c r="M36" i="21"/>
  <c r="Q15" i="21"/>
  <c r="J15" i="21"/>
  <c r="Q14" i="21"/>
  <c r="J14" i="21"/>
  <c r="Q13" i="21"/>
  <c r="J13" i="21"/>
  <c r="Q12" i="21"/>
  <c r="J12" i="21"/>
  <c r="Q11" i="21"/>
  <c r="J11" i="21"/>
  <c r="Q10" i="21"/>
  <c r="J10" i="21"/>
  <c r="Q9" i="21"/>
  <c r="J9" i="21"/>
  <c r="Q8" i="21"/>
  <c r="J8" i="21"/>
  <c r="Q7" i="21"/>
  <c r="J7" i="21"/>
  <c r="Q6" i="21"/>
  <c r="J6" i="21"/>
  <c r="Q5" i="21"/>
  <c r="J5" i="21"/>
  <c r="J48" i="20"/>
  <c r="D48" i="20"/>
  <c r="G48" i="20"/>
  <c r="S48" i="20"/>
  <c r="R48" i="20"/>
  <c r="Q48" i="20"/>
  <c r="I48" i="20"/>
  <c r="F48" i="20"/>
  <c r="C48" i="20"/>
  <c r="O48" i="20"/>
  <c r="N48" i="20"/>
  <c r="M48" i="20"/>
  <c r="S47" i="20"/>
  <c r="R47" i="20"/>
  <c r="B47" i="20"/>
  <c r="L47" i="20"/>
  <c r="S46" i="20"/>
  <c r="R46" i="20"/>
  <c r="B46" i="20"/>
  <c r="L46" i="20"/>
  <c r="S45" i="20"/>
  <c r="R45" i="20"/>
  <c r="B45" i="20"/>
  <c r="L45" i="20"/>
  <c r="S44" i="20"/>
  <c r="R44" i="20"/>
  <c r="B44" i="20"/>
  <c r="L44" i="20"/>
  <c r="S43" i="20"/>
  <c r="R43" i="20"/>
  <c r="B43" i="20"/>
  <c r="L43" i="20"/>
  <c r="S42" i="20"/>
  <c r="R42" i="20"/>
  <c r="B42" i="20"/>
  <c r="L42" i="20"/>
  <c r="S41" i="20"/>
  <c r="R41" i="20"/>
  <c r="B41" i="20"/>
  <c r="L41" i="20"/>
  <c r="S40" i="20"/>
  <c r="R40" i="20"/>
  <c r="B40" i="20"/>
  <c r="L40" i="20"/>
  <c r="S39" i="20"/>
  <c r="R39" i="20"/>
  <c r="B39" i="20"/>
  <c r="L39" i="20"/>
  <c r="S38" i="20"/>
  <c r="R38" i="20"/>
  <c r="B38" i="20"/>
  <c r="L38" i="20"/>
  <c r="S37" i="20"/>
  <c r="R37" i="20"/>
  <c r="B37" i="20"/>
  <c r="L37" i="20"/>
  <c r="J36" i="20"/>
  <c r="D36" i="20"/>
  <c r="G36" i="20"/>
  <c r="S36" i="20"/>
  <c r="R36" i="20"/>
  <c r="Q36" i="20"/>
  <c r="I36" i="20"/>
  <c r="F36" i="20"/>
  <c r="C36" i="20"/>
  <c r="O36" i="20"/>
  <c r="N36" i="20"/>
  <c r="M36" i="20"/>
  <c r="Q15" i="20"/>
  <c r="J15" i="20"/>
  <c r="Q14" i="20"/>
  <c r="J14" i="20"/>
  <c r="Q13" i="20"/>
  <c r="J13" i="20"/>
  <c r="Q12" i="20"/>
  <c r="J12" i="20"/>
  <c r="Q11" i="20"/>
  <c r="J11" i="20"/>
  <c r="Q10" i="20"/>
  <c r="J10" i="20"/>
  <c r="Q9" i="20"/>
  <c r="J9" i="20"/>
  <c r="Q8" i="20"/>
  <c r="J8" i="20"/>
  <c r="Q7" i="20"/>
  <c r="J7" i="20"/>
  <c r="Q6" i="20"/>
  <c r="J6" i="20"/>
  <c r="Q5" i="20"/>
  <c r="J5" i="20"/>
  <c r="D63" i="18"/>
  <c r="E63" i="18"/>
  <c r="D51" i="18"/>
  <c r="E51" i="18"/>
  <c r="D39" i="18"/>
  <c r="E39" i="18"/>
  <c r="D27" i="18"/>
  <c r="E27" i="18"/>
  <c r="C15" i="18"/>
  <c r="D15" i="18"/>
  <c r="E15" i="18"/>
  <c r="D3" i="18"/>
  <c r="E3" i="18"/>
  <c r="C3" i="18"/>
  <c r="B37" i="16"/>
  <c r="L37" i="16"/>
  <c r="B38" i="16"/>
  <c r="L38" i="16"/>
  <c r="B39" i="16"/>
  <c r="L39" i="16"/>
  <c r="B40" i="16"/>
  <c r="L40" i="16"/>
  <c r="B41" i="16"/>
  <c r="L41" i="16"/>
  <c r="B42" i="16"/>
  <c r="L42" i="16"/>
  <c r="B43" i="16"/>
  <c r="L43" i="16"/>
  <c r="B44" i="16"/>
  <c r="L44" i="16"/>
  <c r="B45" i="16"/>
  <c r="L45" i="16"/>
  <c r="B46" i="16"/>
  <c r="L46" i="16"/>
  <c r="B47" i="16"/>
  <c r="L47" i="16"/>
  <c r="B48" i="16"/>
  <c r="L48" i="16"/>
  <c r="B36" i="16"/>
  <c r="L36" i="16"/>
  <c r="B37" i="15"/>
  <c r="L37" i="15"/>
  <c r="B38" i="15"/>
  <c r="L38" i="15"/>
  <c r="B39" i="15"/>
  <c r="L39" i="15"/>
  <c r="B40" i="15"/>
  <c r="L40" i="15"/>
  <c r="B41" i="15"/>
  <c r="L41" i="15"/>
  <c r="B42" i="15"/>
  <c r="L42" i="15"/>
  <c r="B43" i="15"/>
  <c r="L43" i="15"/>
  <c r="B44" i="15"/>
  <c r="L44" i="15"/>
  <c r="B45" i="15"/>
  <c r="L45" i="15"/>
  <c r="B46" i="15"/>
  <c r="L46" i="15"/>
  <c r="B47" i="15"/>
  <c r="L47" i="15"/>
  <c r="B48" i="15"/>
  <c r="L48" i="15"/>
  <c r="B36" i="15"/>
  <c r="L36" i="15"/>
  <c r="B37" i="11"/>
  <c r="L37" i="11"/>
  <c r="B38" i="11"/>
  <c r="L38" i="11"/>
  <c r="B39" i="11"/>
  <c r="L39" i="11"/>
  <c r="B40" i="11"/>
  <c r="L40" i="11"/>
  <c r="B41" i="11"/>
  <c r="L41" i="11"/>
  <c r="B42" i="11"/>
  <c r="L42" i="11"/>
  <c r="B43" i="11"/>
  <c r="L43" i="11"/>
  <c r="B44" i="11"/>
  <c r="L44" i="11"/>
  <c r="B45" i="11"/>
  <c r="L45" i="11"/>
  <c r="B46" i="11"/>
  <c r="L46" i="11"/>
  <c r="B47" i="11"/>
  <c r="L47" i="11"/>
  <c r="B48" i="11"/>
  <c r="L48" i="11"/>
  <c r="B36" i="11"/>
  <c r="L36" i="11"/>
  <c r="Q5" i="16"/>
  <c r="Q6" i="16"/>
  <c r="Q7" i="16"/>
  <c r="Q8" i="16"/>
  <c r="Q9" i="16"/>
  <c r="Q10" i="16"/>
  <c r="Q11" i="16"/>
  <c r="Q12" i="16"/>
  <c r="Q13" i="16"/>
  <c r="Q14" i="16"/>
  <c r="Q15" i="16"/>
  <c r="Q16" i="16"/>
  <c r="Q4" i="16"/>
  <c r="J5" i="16"/>
  <c r="J6" i="16"/>
  <c r="J7" i="16"/>
  <c r="J8" i="16"/>
  <c r="J9" i="16"/>
  <c r="J10" i="16"/>
  <c r="J11" i="16"/>
  <c r="J12" i="16"/>
  <c r="J13" i="16"/>
  <c r="J14" i="16"/>
  <c r="J15" i="16"/>
  <c r="J16" i="16"/>
  <c r="J4" i="16"/>
  <c r="Q5" i="15"/>
  <c r="Q6" i="15"/>
  <c r="Q7" i="15"/>
  <c r="Q8" i="15"/>
  <c r="Q9" i="15"/>
  <c r="Q10" i="15"/>
  <c r="Q11" i="15"/>
  <c r="Q12" i="15"/>
  <c r="Q13" i="15"/>
  <c r="Q14" i="15"/>
  <c r="Q15" i="15"/>
  <c r="Q16" i="15"/>
  <c r="Q4" i="15"/>
  <c r="J5" i="15"/>
  <c r="J6" i="15"/>
  <c r="J7" i="15"/>
  <c r="J8" i="15"/>
  <c r="J9" i="15"/>
  <c r="J10" i="15"/>
  <c r="J11" i="15"/>
  <c r="J12" i="15"/>
  <c r="J13" i="15"/>
  <c r="J14" i="15"/>
  <c r="J15" i="15"/>
  <c r="J16" i="15"/>
  <c r="J4" i="15"/>
  <c r="Q5" i="11"/>
  <c r="Q6" i="11"/>
  <c r="Q7" i="11"/>
  <c r="Q8" i="11"/>
  <c r="Q9" i="11"/>
  <c r="Q10" i="11"/>
  <c r="Q11" i="11"/>
  <c r="Q12" i="11"/>
  <c r="Q13" i="11"/>
  <c r="Q14" i="11"/>
  <c r="Q15" i="11"/>
  <c r="Q16" i="11"/>
  <c r="Q4" i="11"/>
  <c r="J5" i="11"/>
  <c r="J6" i="11"/>
  <c r="J7" i="11"/>
  <c r="J8" i="11"/>
  <c r="J9" i="11"/>
  <c r="J10" i="11"/>
  <c r="J11" i="11"/>
  <c r="J12" i="11"/>
  <c r="J13" i="11"/>
  <c r="J14" i="11"/>
  <c r="J15" i="11"/>
  <c r="J16" i="11"/>
  <c r="J4" i="11"/>
  <c r="S48" i="16"/>
  <c r="R48" i="16"/>
  <c r="S47" i="16"/>
  <c r="R47" i="16"/>
  <c r="S46" i="16"/>
  <c r="R46" i="16"/>
  <c r="S45" i="16"/>
  <c r="R45" i="16"/>
  <c r="S44" i="16"/>
  <c r="R44" i="16"/>
  <c r="S43" i="16"/>
  <c r="R43" i="16"/>
  <c r="S42" i="16"/>
  <c r="R42" i="16"/>
  <c r="S41" i="16"/>
  <c r="R41" i="16"/>
  <c r="S40" i="16"/>
  <c r="R40" i="16"/>
  <c r="S39" i="16"/>
  <c r="R39" i="16"/>
  <c r="S38" i="16"/>
  <c r="R38" i="16"/>
  <c r="S37" i="16"/>
  <c r="R37" i="16"/>
  <c r="S36" i="16"/>
  <c r="R36" i="16"/>
  <c r="S48" i="15"/>
  <c r="R48" i="15"/>
  <c r="S47" i="15"/>
  <c r="R47" i="15"/>
  <c r="S46" i="15"/>
  <c r="R46" i="15"/>
  <c r="S45" i="15"/>
  <c r="R45" i="15"/>
  <c r="S44" i="15"/>
  <c r="R44" i="15"/>
  <c r="S43" i="15"/>
  <c r="R43" i="15"/>
  <c r="S42" i="15"/>
  <c r="R42" i="15"/>
  <c r="S41" i="15"/>
  <c r="R41" i="15"/>
  <c r="S40" i="15"/>
  <c r="R40" i="15"/>
  <c r="S39" i="15"/>
  <c r="R39" i="15"/>
  <c r="S38" i="15"/>
  <c r="R38" i="15"/>
  <c r="S37" i="15"/>
  <c r="R37" i="15"/>
  <c r="S36" i="15"/>
  <c r="R36" i="15"/>
  <c r="S41" i="11"/>
  <c r="S42" i="11"/>
  <c r="S43" i="11"/>
  <c r="S44" i="11"/>
  <c r="S45" i="11"/>
  <c r="S46" i="11"/>
  <c r="S47" i="11"/>
  <c r="S48" i="11"/>
  <c r="R41" i="11"/>
  <c r="R42" i="11"/>
  <c r="R43" i="11"/>
  <c r="R44" i="11"/>
  <c r="R45" i="11"/>
  <c r="R46" i="11"/>
  <c r="R47" i="11"/>
  <c r="R48" i="11"/>
  <c r="S36" i="11"/>
  <c r="R36" i="11"/>
  <c r="S40" i="11"/>
  <c r="R40" i="11"/>
  <c r="R37" i="11"/>
  <c r="R38" i="11"/>
  <c r="R39" i="11"/>
  <c r="S38" i="11"/>
  <c r="S39" i="11"/>
  <c r="S37" i="11"/>
</calcChain>
</file>

<file path=xl/comments1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<sst xmlns="http://schemas.openxmlformats.org/spreadsheetml/2006/main" count="432" uniqueCount="38">
  <si>
    <t>Actual</t>
  </si>
  <si>
    <t>s22</t>
  </si>
  <si>
    <t>s33</t>
  </si>
  <si>
    <t>2th</t>
  </si>
  <si>
    <t>2th error</t>
  </si>
  <si>
    <t>position</t>
  </si>
  <si>
    <t>Strain</t>
  </si>
  <si>
    <t>Stress</t>
  </si>
  <si>
    <t>Stress Uncertainty</t>
  </si>
  <si>
    <t>Moduli</t>
  </si>
  <si>
    <t>Norm</t>
  </si>
  <si>
    <t>Strain error</t>
  </si>
  <si>
    <t>Stress error</t>
  </si>
  <si>
    <t>E1</t>
  </si>
  <si>
    <t>v1</t>
  </si>
  <si>
    <t>E2</t>
  </si>
  <si>
    <t>v2</t>
  </si>
  <si>
    <t>E3</t>
  </si>
  <si>
    <t>v3</t>
  </si>
  <si>
    <t>s11</t>
  </si>
  <si>
    <t>s11 ref</t>
  </si>
  <si>
    <t>s22 ref</t>
  </si>
  <si>
    <t>s33 ref</t>
  </si>
  <si>
    <t>Xt</t>
  </si>
  <si>
    <t>Yt</t>
  </si>
  <si>
    <t>normal</t>
  </si>
  <si>
    <t>Tansv</t>
  </si>
  <si>
    <t>Normal</t>
  </si>
  <si>
    <t>Long</t>
  </si>
  <si>
    <t>XT</t>
  </si>
  <si>
    <t>YT</t>
  </si>
  <si>
    <t>Tran</t>
  </si>
  <si>
    <t>Dist weld c/l</t>
  </si>
  <si>
    <t>Depth below surf</t>
  </si>
  <si>
    <t>(all)</t>
  </si>
  <si>
    <t>(remove 24)</t>
  </si>
  <si>
    <t>Long_err</t>
  </si>
  <si>
    <t>Long_err (half)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</si>
</sst>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"/>
  </numFmts>
  <fonts count="11" x14ac:knownFonts="1">
    <font>
      <sz val="10"/>
      <name val="Arial"/>
    </font>
    <font>
      <i/>
      <sz val="10"/>
      <name val="Arial"/>
      <family val="2"/>
    </font>
    <font>
      <sz val="9"/>
      <name val="Arial"/>
      <family val="2"/>
    </font>
    <font>
      <sz val="2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</font>
    <font>
      <sz val="11"/>
      <color rgb="FF000000"/>
      <name val="Calibri"/>
      <family val="2"/>
    </font>
    <font>
      <u/>
      <sz val="10"/>
      <color theme="10"/>
      <name val="Arial"/>
    </font>
    <font>
      <u/>
      <sz val="10"/>
      <color theme="11"/>
      <name val="Arial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89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 applyFill="1" applyBorder="1"/>
    <xf numFmtId="0" fontId="1" fillId="0" borderId="0" xfId="0" applyFont="1" applyFill="1"/>
    <xf numFmtId="0" fontId="2" fillId="0" borderId="0" xfId="0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2" fontId="6" fillId="0" borderId="0" xfId="0" applyNumberFormat="1" applyFont="1"/>
    <xf numFmtId="0" fontId="6" fillId="0" borderId="0" xfId="0" applyFont="1"/>
    <xf numFmtId="0" fontId="6" fillId="2" borderId="0" xfId="0" applyFont="1" applyFill="1"/>
    <xf numFmtId="0" fontId="6" fillId="0" borderId="0" xfId="0" applyFont="1" applyFill="1" applyBorder="1"/>
    <xf numFmtId="0" fontId="6" fillId="0" borderId="0" xfId="0" applyFont="1" applyFill="1"/>
    <xf numFmtId="0" fontId="6" fillId="0" borderId="0" xfId="0" applyFont="1" applyBorder="1"/>
    <xf numFmtId="0" fontId="6" fillId="0" borderId="0" xfId="0" applyFont="1" applyAlignment="1">
      <alignment horizontal="right"/>
    </xf>
    <xf numFmtId="166" fontId="6" fillId="0" borderId="0" xfId="0" applyNumberFormat="1" applyFont="1"/>
    <xf numFmtId="0" fontId="6" fillId="3" borderId="0" xfId="0" applyFont="1" applyFill="1"/>
    <xf numFmtId="0" fontId="6" fillId="4" borderId="0" xfId="0" applyFont="1" applyFill="1"/>
    <xf numFmtId="165" fontId="6" fillId="0" borderId="0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1" fontId="6" fillId="0" borderId="0" xfId="0" applyNumberFormat="1" applyFont="1"/>
    <xf numFmtId="1" fontId="0" fillId="0" borderId="0" xfId="0" applyNumberFormat="1"/>
    <xf numFmtId="166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Font="1"/>
    <xf numFmtId="0" fontId="7" fillId="0" borderId="0" xfId="0" applyFont="1"/>
    <xf numFmtId="0" fontId="0" fillId="0" borderId="1" xfId="0" applyBorder="1"/>
    <xf numFmtId="1" fontId="0" fillId="0" borderId="1" xfId="0" applyNumberFormat="1" applyBorder="1"/>
    <xf numFmtId="0" fontId="0" fillId="0" borderId="0" xfId="0" applyBorder="1"/>
    <xf numFmtId="1" fontId="0" fillId="0" borderId="0" xfId="0" applyNumberFormat="1" applyBorder="1"/>
    <xf numFmtId="0" fontId="0" fillId="0" borderId="2" xfId="0" applyBorder="1"/>
    <xf numFmtId="1" fontId="0" fillId="0" borderId="2" xfId="0" applyNumberFormat="1" applyBorder="1"/>
    <xf numFmtId="0" fontId="10" fillId="0" borderId="0" xfId="0" applyFont="1"/>
    <xf numFmtId="166" fontId="10" fillId="0" borderId="0" xfId="0" applyNumberFormat="1" applyFont="1"/>
    <xf numFmtId="165" fontId="0" fillId="0" borderId="1" xfId="0" applyNumberFormat="1" applyBorder="1"/>
    <xf numFmtId="165" fontId="0" fillId="0" borderId="0" xfId="0" applyNumberFormat="1" applyBorder="1"/>
    <xf numFmtId="165" fontId="0" fillId="0" borderId="2" xfId="0" applyNumberFormat="1" applyBorder="1"/>
    <xf numFmtId="165" fontId="0" fillId="0" borderId="0" xfId="0" applyNumberFormat="1"/>
  </cellXfs>
  <cellStyles count="18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44072173423446"/>
          <c:y val="0.0325940210824004"/>
          <c:w val="0.851757539846466"/>
          <c:h val="0.938291135396388"/>
        </c:manualLayout>
      </c:layout>
      <c:scatterChart>
        <c:scatterStyle val="lineMarker"/>
        <c:varyColors val="0"/>
        <c:ser>
          <c:idx val="0"/>
          <c:order val="0"/>
          <c:tx>
            <c:strRef>
              <c:f>K_2.5!$M$29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K_2.5!$M$36:$M$48</c:f>
              <c:numCache>
                <c:formatCode>0</c:formatCode>
                <c:ptCount val="13"/>
                <c:pt idx="0">
                  <c:v>58.11636855940911</c:v>
                </c:pt>
                <c:pt idx="1">
                  <c:v>270.8499246885047</c:v>
                </c:pt>
                <c:pt idx="2">
                  <c:v>320.3951955834255</c:v>
                </c:pt>
                <c:pt idx="3">
                  <c:v>434.9596389105812</c:v>
                </c:pt>
                <c:pt idx="4">
                  <c:v>-380.08857647635</c:v>
                </c:pt>
                <c:pt idx="5">
                  <c:v>-479.5328790342078</c:v>
                </c:pt>
                <c:pt idx="6">
                  <c:v>-494.2984947378208</c:v>
                </c:pt>
                <c:pt idx="7">
                  <c:v>-524.8947198831702</c:v>
                </c:pt>
                <c:pt idx="8">
                  <c:v>-127.3091015111094</c:v>
                </c:pt>
                <c:pt idx="9">
                  <c:v>460.7573659756898</c:v>
                </c:pt>
                <c:pt idx="10">
                  <c:v>304.2883554432163</c:v>
                </c:pt>
                <c:pt idx="11">
                  <c:v>246.6416437306822</c:v>
                </c:pt>
                <c:pt idx="12">
                  <c:v>6.050509368521823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K_2.5!$N$29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K_2.5!$N$36:$N$48</c:f>
              <c:numCache>
                <c:formatCode>0</c:formatCode>
                <c:ptCount val="13"/>
                <c:pt idx="0">
                  <c:v>51.21631360285525</c:v>
                </c:pt>
                <c:pt idx="1">
                  <c:v>45.7538623687328</c:v>
                </c:pt>
                <c:pt idx="2">
                  <c:v>74.15843558580131</c:v>
                </c:pt>
                <c:pt idx="3">
                  <c:v>101.3847581861453</c:v>
                </c:pt>
                <c:pt idx="4">
                  <c:v>-537.9273603805229</c:v>
                </c:pt>
                <c:pt idx="5">
                  <c:v>-220.7300947672954</c:v>
                </c:pt>
                <c:pt idx="6">
                  <c:v>-222.0307164321947</c:v>
                </c:pt>
                <c:pt idx="7">
                  <c:v>-263.8989057810651</c:v>
                </c:pt>
                <c:pt idx="8">
                  <c:v>-468.9700758398787</c:v>
                </c:pt>
                <c:pt idx="9">
                  <c:v>117.3171066870191</c:v>
                </c:pt>
                <c:pt idx="10">
                  <c:v>82.11453367967456</c:v>
                </c:pt>
                <c:pt idx="11">
                  <c:v>42.71788225219259</c:v>
                </c:pt>
                <c:pt idx="12">
                  <c:v>28.3262685123742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K_2.5!$O$29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K_2.5!$O$36:$O$48</c:f>
              <c:numCache>
                <c:formatCode>0</c:formatCode>
                <c:ptCount val="13"/>
                <c:pt idx="0">
                  <c:v>37.41877003429415</c:v>
                </c:pt>
                <c:pt idx="1">
                  <c:v>-1.050707537933442</c:v>
                </c:pt>
                <c:pt idx="2">
                  <c:v>-33.21064470138832</c:v>
                </c:pt>
                <c:pt idx="3">
                  <c:v>75.5411441050579</c:v>
                </c:pt>
                <c:pt idx="4">
                  <c:v>-290.6616793294983</c:v>
                </c:pt>
                <c:pt idx="5">
                  <c:v>-179.6196722333322</c:v>
                </c:pt>
                <c:pt idx="6">
                  <c:v>-146.4287143972659</c:v>
                </c:pt>
                <c:pt idx="7">
                  <c:v>-187.5983034335845</c:v>
                </c:pt>
                <c:pt idx="8">
                  <c:v>-208.0823698284007</c:v>
                </c:pt>
                <c:pt idx="9">
                  <c:v>195.8992823883517</c:v>
                </c:pt>
                <c:pt idx="10">
                  <c:v>-26.1308903186062</c:v>
                </c:pt>
                <c:pt idx="11">
                  <c:v>-16.57755561936325</c:v>
                </c:pt>
                <c:pt idx="12">
                  <c:v>5.763138495184715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0270616"/>
        <c:axId val="2090273272"/>
      </c:scatterChart>
      <c:valAx>
        <c:axId val="2090270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0273272"/>
        <c:crosses val="autoZero"/>
        <c:crossBetween val="midCat"/>
      </c:valAx>
      <c:valAx>
        <c:axId val="2090273272"/>
        <c:scaling>
          <c:orientation val="minMax"/>
          <c:max val="800.0"/>
          <c:min val="-10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902706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44072173423446"/>
          <c:y val="0.0325940210824004"/>
          <c:w val="0.851757539846466"/>
          <c:h val="0.938291135396388"/>
        </c:manualLayout>
      </c:layout>
      <c:scatterChart>
        <c:scatterStyle val="lineMarker"/>
        <c:varyColors val="0"/>
        <c:ser>
          <c:idx val="0"/>
          <c:order val="0"/>
          <c:tx>
            <c:strRef>
              <c:f>K_10.0!$M$29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K_10.0!$L$36:$L$48</c:f>
              <c:numCache>
                <c:formatCode>General</c:formatCode>
                <c:ptCount val="13"/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</c:numCache>
            </c:numRef>
          </c:xVal>
          <c:yVal>
            <c:numRef>
              <c:f>K_10.0!$M$36:$M$48</c:f>
              <c:numCache>
                <c:formatCode>0</c:formatCode>
                <c:ptCount val="13"/>
                <c:pt idx="0">
                  <c:v>0.0</c:v>
                </c:pt>
                <c:pt idx="1">
                  <c:v>166.1144104380622</c:v>
                </c:pt>
                <c:pt idx="2">
                  <c:v>261.359642998742</c:v>
                </c:pt>
                <c:pt idx="3">
                  <c:v>274.3213455080745</c:v>
                </c:pt>
                <c:pt idx="4">
                  <c:v>335.4167843221123</c:v>
                </c:pt>
                <c:pt idx="5">
                  <c:v>405.0903815711275</c:v>
                </c:pt>
                <c:pt idx="6">
                  <c:v>377.490640421422</c:v>
                </c:pt>
                <c:pt idx="7">
                  <c:v>365.1232322040739</c:v>
                </c:pt>
                <c:pt idx="8">
                  <c:v>294.2216722971614</c:v>
                </c:pt>
                <c:pt idx="9">
                  <c:v>250.1184676534894</c:v>
                </c:pt>
                <c:pt idx="10">
                  <c:v>208.9315080952784</c:v>
                </c:pt>
                <c:pt idx="11">
                  <c:v>118.1437494753856</c:v>
                </c:pt>
                <c:pt idx="12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K_10.0!$N$29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K_10.0!$L$36:$L$48</c:f>
              <c:numCache>
                <c:formatCode>General</c:formatCode>
                <c:ptCount val="13"/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</c:numCache>
            </c:numRef>
          </c:xVal>
          <c:yVal>
            <c:numRef>
              <c:f>K_10.0!$N$36:$N$48</c:f>
              <c:numCache>
                <c:formatCode>0</c:formatCode>
                <c:ptCount val="13"/>
                <c:pt idx="0">
                  <c:v>0.0</c:v>
                </c:pt>
                <c:pt idx="1">
                  <c:v>23.71989173122376</c:v>
                </c:pt>
                <c:pt idx="2">
                  <c:v>12.83722141066405</c:v>
                </c:pt>
                <c:pt idx="3">
                  <c:v>-3.99109777816409</c:v>
                </c:pt>
                <c:pt idx="4">
                  <c:v>19.31291769951757</c:v>
                </c:pt>
                <c:pt idx="5">
                  <c:v>106.7705670977723</c:v>
                </c:pt>
                <c:pt idx="6">
                  <c:v>147.9321680452409</c:v>
                </c:pt>
                <c:pt idx="7">
                  <c:v>98.81589265446287</c:v>
                </c:pt>
                <c:pt idx="8">
                  <c:v>-9.417375461792988</c:v>
                </c:pt>
                <c:pt idx="9">
                  <c:v>-33.88781580781171</c:v>
                </c:pt>
                <c:pt idx="10">
                  <c:v>-24.11696440899991</c:v>
                </c:pt>
                <c:pt idx="11">
                  <c:v>-4.367323077540324</c:v>
                </c:pt>
                <c:pt idx="12">
                  <c:v>0.0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K_10.0!$O$29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K_10.0!$L$36:$L$48</c:f>
              <c:numCache>
                <c:formatCode>General</c:formatCode>
                <c:ptCount val="13"/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</c:numCache>
            </c:numRef>
          </c:xVal>
          <c:yVal>
            <c:numRef>
              <c:f>K_10.0!$O$36:$O$48</c:f>
              <c:numCache>
                <c:formatCode>0</c:formatCode>
                <c:ptCount val="13"/>
                <c:pt idx="0">
                  <c:v>0.0</c:v>
                </c:pt>
                <c:pt idx="1">
                  <c:v>3.32547309667489</c:v>
                </c:pt>
                <c:pt idx="2">
                  <c:v>-14.58043640347946</c:v>
                </c:pt>
                <c:pt idx="3">
                  <c:v>-21.3574390439449</c:v>
                </c:pt>
                <c:pt idx="4">
                  <c:v>15.8681273241569</c:v>
                </c:pt>
                <c:pt idx="5">
                  <c:v>36.13321896333774</c:v>
                </c:pt>
                <c:pt idx="6">
                  <c:v>-53.59211347797856</c:v>
                </c:pt>
                <c:pt idx="7">
                  <c:v>-35.29163724658166</c:v>
                </c:pt>
                <c:pt idx="8">
                  <c:v>-2.241266274800873</c:v>
                </c:pt>
                <c:pt idx="9">
                  <c:v>-35.03585986081543</c:v>
                </c:pt>
                <c:pt idx="10">
                  <c:v>-46.22023703003057</c:v>
                </c:pt>
                <c:pt idx="11">
                  <c:v>-22.74945759969843</c:v>
                </c:pt>
                <c:pt idx="12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0363960"/>
        <c:axId val="2090368808"/>
      </c:scatterChart>
      <c:valAx>
        <c:axId val="2090363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0368808"/>
        <c:crosses val="autoZero"/>
        <c:crossBetween val="midCat"/>
      </c:valAx>
      <c:valAx>
        <c:axId val="2090368808"/>
        <c:scaling>
          <c:orientation val="minMax"/>
          <c:max val="800.0"/>
          <c:min val="-10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903639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44072173423446"/>
          <c:y val="0.0325940210824004"/>
          <c:w val="0.851757539846466"/>
          <c:h val="0.938291135396388"/>
        </c:manualLayout>
      </c:layout>
      <c:scatterChart>
        <c:scatterStyle val="lineMarker"/>
        <c:varyColors val="0"/>
        <c:ser>
          <c:idx val="0"/>
          <c:order val="0"/>
          <c:tx>
            <c:strRef>
              <c:f>K_10.0!$M$29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K_10.0!$L$36:$L$48</c:f>
              <c:numCache>
                <c:formatCode>General</c:formatCode>
                <c:ptCount val="13"/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</c:numCache>
            </c:numRef>
          </c:xVal>
          <c:yVal>
            <c:numRef>
              <c:f>K_10.0!$C$36:$C$48</c:f>
              <c:numCache>
                <c:formatCode>0.00</c:formatCode>
                <c:ptCount val="13"/>
                <c:pt idx="0">
                  <c:v>0.0</c:v>
                </c:pt>
                <c:pt idx="1">
                  <c:v>720.6441285738662</c:v>
                </c:pt>
                <c:pt idx="2">
                  <c:v>1190.217014530592</c:v>
                </c:pt>
                <c:pt idx="3">
                  <c:v>1279.176980992114</c:v>
                </c:pt>
                <c:pt idx="4">
                  <c:v>1479.845871434016</c:v>
                </c:pt>
                <c:pt idx="5">
                  <c:v>1659.442370336439</c:v>
                </c:pt>
                <c:pt idx="6">
                  <c:v>1595.797387011766</c:v>
                </c:pt>
                <c:pt idx="7">
                  <c:v>1578.80200313576</c:v>
                </c:pt>
                <c:pt idx="8">
                  <c:v>1352.20950901549</c:v>
                </c:pt>
                <c:pt idx="9">
                  <c:v>1224.62316745775</c:v>
                </c:pt>
                <c:pt idx="10">
                  <c:v>1039.208747719123</c:v>
                </c:pt>
                <c:pt idx="11">
                  <c:v>571.5293093864204</c:v>
                </c:pt>
                <c:pt idx="12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K_10.0!$N$29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K_10.0!$L$36:$L$48</c:f>
              <c:numCache>
                <c:formatCode>General</c:formatCode>
                <c:ptCount val="13"/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</c:numCache>
            </c:numRef>
          </c:xVal>
          <c:yVal>
            <c:numRef>
              <c:f>K_10.0!$F$36:$F$48</c:f>
              <c:numCache>
                <c:formatCode>0.00</c:formatCode>
                <c:ptCount val="13"/>
                <c:pt idx="0">
                  <c:v>0.0</c:v>
                </c:pt>
                <c:pt idx="1">
                  <c:v>-107.833071175012</c:v>
                </c:pt>
                <c:pt idx="2">
                  <c:v>-255.7316201636795</c:v>
                </c:pt>
                <c:pt idx="3">
                  <c:v>-340.0954163096382</c:v>
                </c:pt>
                <c:pt idx="4">
                  <c:v>-359.3038980065355</c:v>
                </c:pt>
                <c:pt idx="5">
                  <c:v>-76.23655023580866</c:v>
                </c:pt>
                <c:pt idx="6">
                  <c:v>260.184456823076</c:v>
                </c:pt>
                <c:pt idx="7">
                  <c:v>29.37748211984115</c:v>
                </c:pt>
                <c:pt idx="8">
                  <c:v>-414.4176779456998</c:v>
                </c:pt>
                <c:pt idx="9">
                  <c:v>-427.7770272261838</c:v>
                </c:pt>
                <c:pt idx="10">
                  <c:v>-316.7096377603151</c:v>
                </c:pt>
                <c:pt idx="11">
                  <c:v>-141.262385466967</c:v>
                </c:pt>
                <c:pt idx="12">
                  <c:v>0.0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K_10.0!$O$29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K_10.0!$L$36:$L$48</c:f>
              <c:numCache>
                <c:formatCode>General</c:formatCode>
                <c:ptCount val="13"/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</c:numCache>
            </c:numRef>
          </c:xVal>
          <c:yVal>
            <c:numRef>
              <c:f>K_10.0!$I$36:$I$48</c:f>
              <c:numCache>
                <c:formatCode>0.00</c:formatCode>
                <c:ptCount val="13"/>
                <c:pt idx="0">
                  <c:v>0.0</c:v>
                </c:pt>
                <c:pt idx="1">
                  <c:v>-226.4915068669326</c:v>
                </c:pt>
                <c:pt idx="2">
                  <c:v>-415.2525383550598</c:v>
                </c:pt>
                <c:pt idx="3">
                  <c:v>-441.1359473105447</c:v>
                </c:pt>
                <c:pt idx="4">
                  <c:v>-379.3463147359066</c:v>
                </c:pt>
                <c:pt idx="5">
                  <c:v>-487.2174848361554</c:v>
                </c:pt>
                <c:pt idx="6">
                  <c:v>-912.3204538574736</c:v>
                </c:pt>
                <c:pt idx="7">
                  <c:v>-750.8845100316907</c:v>
                </c:pt>
                <c:pt idx="8">
                  <c:v>-372.6657699486547</c:v>
                </c:pt>
                <c:pt idx="9">
                  <c:v>-434.4565562618419</c:v>
                </c:pt>
                <c:pt idx="10">
                  <c:v>-445.3104966463117</c:v>
                </c:pt>
                <c:pt idx="11">
                  <c:v>-248.2129863231597</c:v>
                </c:pt>
                <c:pt idx="12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0401992"/>
        <c:axId val="2090406840"/>
      </c:scatterChart>
      <c:valAx>
        <c:axId val="2090401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0406840"/>
        <c:crosses val="autoZero"/>
        <c:crossBetween val="midCat"/>
      </c:valAx>
      <c:valAx>
        <c:axId val="209040684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90401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44072173423446"/>
          <c:y val="0.0325940210824004"/>
          <c:w val="0.851757539846466"/>
          <c:h val="0.938291135396388"/>
        </c:manualLayout>
      </c:layout>
      <c:scatterChart>
        <c:scatterStyle val="lineMarker"/>
        <c:varyColors val="0"/>
        <c:ser>
          <c:idx val="0"/>
          <c:order val="0"/>
          <c:tx>
            <c:strRef>
              <c:f>K_10.0!$M$29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K_10.0!$L$36:$L$48</c:f>
              <c:numCache>
                <c:formatCode>General</c:formatCode>
                <c:ptCount val="13"/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</c:numCache>
            </c:numRef>
          </c:xVal>
          <c:yVal>
            <c:numRef>
              <c:f>K_10.0!$C$4:$C$16</c:f>
              <c:numCache>
                <c:formatCode>General</c:formatCode>
                <c:ptCount val="13"/>
                <c:pt idx="1">
                  <c:v>92.3687</c:v>
                </c:pt>
                <c:pt idx="2">
                  <c:v>92.31270000000001</c:v>
                </c:pt>
                <c:pt idx="3">
                  <c:v>92.3021</c:v>
                </c:pt>
                <c:pt idx="4">
                  <c:v>92.2782</c:v>
                </c:pt>
                <c:pt idx="5">
                  <c:v>92.238</c:v>
                </c:pt>
                <c:pt idx="6">
                  <c:v>92.2302</c:v>
                </c:pt>
                <c:pt idx="7">
                  <c:v>92.2664</c:v>
                </c:pt>
                <c:pt idx="8">
                  <c:v>92.2934</c:v>
                </c:pt>
                <c:pt idx="9">
                  <c:v>92.3086</c:v>
                </c:pt>
                <c:pt idx="10">
                  <c:v>92.3307</c:v>
                </c:pt>
                <c:pt idx="11">
                  <c:v>92.3865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K_10.0!$N$29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K_10.0!$L$36:$L$48</c:f>
              <c:numCache>
                <c:formatCode>General</c:formatCode>
                <c:ptCount val="13"/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</c:numCache>
            </c:numRef>
          </c:xVal>
          <c:yVal>
            <c:numRef>
              <c:f>K_10.0!$K$4:$K$16</c:f>
              <c:numCache>
                <c:formatCode>General</c:formatCode>
                <c:ptCount val="13"/>
                <c:pt idx="1">
                  <c:v>92.4677</c:v>
                </c:pt>
                <c:pt idx="2">
                  <c:v>92.4854</c:v>
                </c:pt>
                <c:pt idx="3">
                  <c:v>92.4955</c:v>
                </c:pt>
                <c:pt idx="4">
                  <c:v>92.4978</c:v>
                </c:pt>
                <c:pt idx="5">
                  <c:v>92.4639</c:v>
                </c:pt>
                <c:pt idx="6">
                  <c:v>92.38939999999999</c:v>
                </c:pt>
                <c:pt idx="7">
                  <c:v>92.4324</c:v>
                </c:pt>
                <c:pt idx="8">
                  <c:v>92.5044</c:v>
                </c:pt>
                <c:pt idx="9">
                  <c:v>92.506</c:v>
                </c:pt>
                <c:pt idx="10">
                  <c:v>92.4927</c:v>
                </c:pt>
                <c:pt idx="11">
                  <c:v>92.4717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K_10.0!$O$29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K_10.0!$L$36:$L$48</c:f>
              <c:numCache>
                <c:formatCode>General</c:formatCode>
                <c:ptCount val="13"/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</c:numCache>
            </c:numRef>
          </c:xVal>
          <c:yVal>
            <c:numRef>
              <c:f>K_10.0!$R$4:$R$16</c:f>
              <c:numCache>
                <c:formatCode>General</c:formatCode>
                <c:ptCount val="13"/>
                <c:pt idx="1">
                  <c:v>92.4819</c:v>
                </c:pt>
                <c:pt idx="2">
                  <c:v>92.5045</c:v>
                </c:pt>
                <c:pt idx="3">
                  <c:v>92.5076</c:v>
                </c:pt>
                <c:pt idx="4">
                  <c:v>92.5002</c:v>
                </c:pt>
                <c:pt idx="5">
                  <c:v>92.5131</c:v>
                </c:pt>
                <c:pt idx="6">
                  <c:v>92.52970000000001</c:v>
                </c:pt>
                <c:pt idx="7">
                  <c:v>92.5258</c:v>
                </c:pt>
                <c:pt idx="8">
                  <c:v>92.4994</c:v>
                </c:pt>
                <c:pt idx="9">
                  <c:v>92.5068</c:v>
                </c:pt>
                <c:pt idx="10">
                  <c:v>92.5081</c:v>
                </c:pt>
                <c:pt idx="11">
                  <c:v>92.4845</c:v>
                </c:pt>
              </c:numCache>
            </c:numRef>
          </c:yVal>
          <c:smooth val="0"/>
        </c:ser>
        <c:ser>
          <c:idx val="3"/>
          <c:order val="3"/>
          <c:tx>
            <c:v>combL</c:v>
          </c:tx>
          <c:spPr>
            <a:ln w="19050">
              <a:solidFill>
                <a:schemeClr val="tx1"/>
              </a:solidFill>
              <a:prstDash val="sysDot"/>
            </a:ln>
          </c:spPr>
          <c:xVal>
            <c:numRef>
              <c:f>K_10.0!$B$5:$B$15</c:f>
              <c:numCache>
                <c:formatCode>General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K_10.0!$E$5:$E$15</c:f>
              <c:numCache>
                <c:formatCode>General</c:formatCode>
                <c:ptCount val="11"/>
                <c:pt idx="0">
                  <c:v>92.4548</c:v>
                </c:pt>
                <c:pt idx="1">
                  <c:v>92.4548</c:v>
                </c:pt>
                <c:pt idx="2">
                  <c:v>92.4548</c:v>
                </c:pt>
                <c:pt idx="3">
                  <c:v>92.4547999853101</c:v>
                </c:pt>
                <c:pt idx="4">
                  <c:v>92.435912505046</c:v>
                </c:pt>
                <c:pt idx="5">
                  <c:v>92.42048937557185</c:v>
                </c:pt>
                <c:pt idx="6">
                  <c:v>92.45478031955447</c:v>
                </c:pt>
                <c:pt idx="7">
                  <c:v>92.4548</c:v>
                </c:pt>
                <c:pt idx="8">
                  <c:v>92.4548</c:v>
                </c:pt>
                <c:pt idx="9">
                  <c:v>92.4548</c:v>
                </c:pt>
                <c:pt idx="10">
                  <c:v>92.4548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0446344"/>
        <c:axId val="2090449480"/>
      </c:scatterChart>
      <c:valAx>
        <c:axId val="2090446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0449480"/>
        <c:crosses val="autoZero"/>
        <c:crossBetween val="midCat"/>
      </c:valAx>
      <c:valAx>
        <c:axId val="2090449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04463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K_12.5!$M$29</c:f>
              <c:strCache>
                <c:ptCount val="1"/>
                <c:pt idx="0">
                  <c:v>Long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xVal>
            <c:numRef>
              <c:f>K_12.5!$L$36:$L$48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K_12.5!$M$36:$M$48</c:f>
              <c:numCache>
                <c:formatCode>0</c:formatCode>
                <c:ptCount val="13"/>
                <c:pt idx="0">
                  <c:v>-51.03940989370503</c:v>
                </c:pt>
                <c:pt idx="1">
                  <c:v>198.2972983155911</c:v>
                </c:pt>
                <c:pt idx="2">
                  <c:v>267.081688975719</c:v>
                </c:pt>
                <c:pt idx="3">
                  <c:v>285.4604784007873</c:v>
                </c:pt>
                <c:pt idx="4">
                  <c:v>274.8835407185638</c:v>
                </c:pt>
                <c:pt idx="5">
                  <c:v>287.6873235681098</c:v>
                </c:pt>
                <c:pt idx="6">
                  <c:v>295.3385322362838</c:v>
                </c:pt>
                <c:pt idx="7">
                  <c:v>283.1872916690541</c:v>
                </c:pt>
                <c:pt idx="8">
                  <c:v>262.4526050209082</c:v>
                </c:pt>
                <c:pt idx="9">
                  <c:v>272.7561297951199</c:v>
                </c:pt>
                <c:pt idx="10">
                  <c:v>247.974178157728</c:v>
                </c:pt>
                <c:pt idx="11">
                  <c:v>153.6375198890397</c:v>
                </c:pt>
                <c:pt idx="12">
                  <c:v>-51.16025941666671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K_12.5!$N$29</c:f>
              <c:strCache>
                <c:ptCount val="1"/>
                <c:pt idx="0">
                  <c:v>Tran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xVal>
            <c:numRef>
              <c:f>K_12.5!$L$36:$L$48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K_12.5!$N$36:$N$48</c:f>
              <c:numCache>
                <c:formatCode>0</c:formatCode>
                <c:ptCount val="13"/>
                <c:pt idx="0">
                  <c:v>30.84775424501591</c:v>
                </c:pt>
                <c:pt idx="1">
                  <c:v>44.08849960532355</c:v>
                </c:pt>
                <c:pt idx="2">
                  <c:v>21.31653507800661</c:v>
                </c:pt>
                <c:pt idx="3">
                  <c:v>-34.78478657041766</c:v>
                </c:pt>
                <c:pt idx="4">
                  <c:v>-108.3690502373078</c:v>
                </c:pt>
                <c:pt idx="5">
                  <c:v>-136.3581214887544</c:v>
                </c:pt>
                <c:pt idx="6">
                  <c:v>-161.6944947042676</c:v>
                </c:pt>
                <c:pt idx="7">
                  <c:v>-144.2782839138345</c:v>
                </c:pt>
                <c:pt idx="8">
                  <c:v>-115.7602754653219</c:v>
                </c:pt>
                <c:pt idx="9">
                  <c:v>-51.92004931880988</c:v>
                </c:pt>
                <c:pt idx="10">
                  <c:v>-7.966559323271598</c:v>
                </c:pt>
                <c:pt idx="11">
                  <c:v>8.822292397341072</c:v>
                </c:pt>
                <c:pt idx="12">
                  <c:v>22.53466537614074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K_12.5!$O$29</c:f>
              <c:strCache>
                <c:ptCount val="1"/>
                <c:pt idx="0">
                  <c:v>Norm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xVal>
            <c:numRef>
              <c:f>K_12.5!$L$36:$L$48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K_12.5!$O$36:$O$48</c:f>
              <c:numCache>
                <c:formatCode>0</c:formatCode>
                <c:ptCount val="13"/>
                <c:pt idx="0">
                  <c:v>27.82871918298284</c:v>
                </c:pt>
                <c:pt idx="1">
                  <c:v>29.43788470632231</c:v>
                </c:pt>
                <c:pt idx="2">
                  <c:v>19.16297583700113</c:v>
                </c:pt>
                <c:pt idx="3">
                  <c:v>14.29766656161487</c:v>
                </c:pt>
                <c:pt idx="4">
                  <c:v>5.252753184043656</c:v>
                </c:pt>
                <c:pt idx="5">
                  <c:v>14.97249078339161</c:v>
                </c:pt>
                <c:pt idx="6">
                  <c:v>39.25961322543382</c:v>
                </c:pt>
                <c:pt idx="7">
                  <c:v>17.37844355813312</c:v>
                </c:pt>
                <c:pt idx="8">
                  <c:v>-15.92035558332057</c:v>
                </c:pt>
                <c:pt idx="9">
                  <c:v>-1.408306606736121</c:v>
                </c:pt>
                <c:pt idx="10">
                  <c:v>-2.655420445460404</c:v>
                </c:pt>
                <c:pt idx="11">
                  <c:v>2.646906145570305</c:v>
                </c:pt>
                <c:pt idx="12">
                  <c:v>29.14755918385568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8996424"/>
        <c:axId val="2088991496"/>
      </c:scatterChart>
      <c:valAx>
        <c:axId val="2088996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8991496"/>
        <c:crosses val="autoZero"/>
        <c:crossBetween val="midCat"/>
      </c:valAx>
      <c:valAx>
        <c:axId val="2088991496"/>
        <c:scaling>
          <c:orientation val="minMax"/>
          <c:max val="800.0"/>
          <c:min val="-6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889964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K_12.5!$M$29</c:f>
              <c:strCache>
                <c:ptCount val="1"/>
                <c:pt idx="0">
                  <c:v>Long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xVal>
            <c:numRef>
              <c:f>K_12.5!$L$36:$L$48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K_12.5!$C$36:$C$48</c:f>
              <c:numCache>
                <c:formatCode>0.00</c:formatCode>
                <c:ptCount val="13"/>
                <c:pt idx="0">
                  <c:v>-306.6764656979304</c:v>
                </c:pt>
                <c:pt idx="1">
                  <c:v>807.772321401501</c:v>
                </c:pt>
                <c:pt idx="2">
                  <c:v>1162.488299634168</c:v>
                </c:pt>
                <c:pt idx="3">
                  <c:v>1323.622145469328</c:v>
                </c:pt>
                <c:pt idx="4">
                  <c:v>1380.709563152172</c:v>
                </c:pt>
                <c:pt idx="5">
                  <c:v>1462.160455298234</c:v>
                </c:pt>
                <c:pt idx="6">
                  <c:v>1498.274086592533</c:v>
                </c:pt>
                <c:pt idx="7">
                  <c:v>1448.723849857503</c:v>
                </c:pt>
                <c:pt idx="8">
                  <c:v>1360.559916884219</c:v>
                </c:pt>
                <c:pt idx="9">
                  <c:v>1307.673042973967</c:v>
                </c:pt>
                <c:pt idx="10">
                  <c:v>1140.674238604422</c:v>
                </c:pt>
                <c:pt idx="11">
                  <c:v>683.7552013501114</c:v>
                </c:pt>
                <c:pt idx="12">
                  <c:v>-298.3240104248441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K_12.5!$N$29</c:f>
              <c:strCache>
                <c:ptCount val="1"/>
                <c:pt idx="0">
                  <c:v>Tran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xVal>
            <c:numRef>
              <c:f>K_12.5!$L$36:$L$48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K_12.5!$F$36:$F$48</c:f>
              <c:numCache>
                <c:formatCode>0.00</c:formatCode>
                <c:ptCount val="13"/>
                <c:pt idx="0">
                  <c:v>169.757943836446</c:v>
                </c:pt>
                <c:pt idx="1">
                  <c:v>-89.44250745823723</c:v>
                </c:pt>
                <c:pt idx="2">
                  <c:v>-267.4180503161594</c:v>
                </c:pt>
                <c:pt idx="3">
                  <c:v>-539.6230325449557</c:v>
                </c:pt>
                <c:pt idx="4">
                  <c:v>-849.1236933183542</c:v>
                </c:pt>
                <c:pt idx="5">
                  <c:v>-1005.013043214431</c:v>
                </c:pt>
                <c:pt idx="6">
                  <c:v>-1160.827161061584</c:v>
                </c:pt>
                <c:pt idx="7">
                  <c:v>-1038.348589897486</c:v>
                </c:pt>
                <c:pt idx="8">
                  <c:v>-839.9513877629383</c:v>
                </c:pt>
                <c:pt idx="9">
                  <c:v>-581.3519991434424</c:v>
                </c:pt>
                <c:pt idx="10">
                  <c:v>-348.435506739575</c:v>
                </c:pt>
                <c:pt idx="11">
                  <c:v>-158.8061222379533</c:v>
                </c:pt>
                <c:pt idx="12">
                  <c:v>130.4464610969447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K_12.5!$O$29</c:f>
              <c:strCache>
                <c:ptCount val="1"/>
                <c:pt idx="0">
                  <c:v>Norm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xVal>
            <c:numRef>
              <c:f>K_12.5!$L$36:$L$48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K_12.5!$I$36:$I$48</c:f>
              <c:numCache>
                <c:formatCode>0.00</c:formatCode>
                <c:ptCount val="13"/>
                <c:pt idx="0">
                  <c:v>152.1926489300718</c:v>
                </c:pt>
                <c:pt idx="1">
                  <c:v>-174.68244868879</c:v>
                </c:pt>
                <c:pt idx="2">
                  <c:v>-279.9478495365548</c:v>
                </c:pt>
                <c:pt idx="3">
                  <c:v>-254.0523961404029</c:v>
                </c:pt>
                <c:pt idx="4">
                  <c:v>-188.0513825032182</c:v>
                </c:pt>
                <c:pt idx="5">
                  <c:v>-124.5440263583086</c:v>
                </c:pt>
                <c:pt idx="6">
                  <c:v>8.360375983951229</c:v>
                </c:pt>
                <c:pt idx="7">
                  <c:v>-97.80035733331083</c:v>
                </c:pt>
                <c:pt idx="8">
                  <c:v>-259.064581176749</c:v>
                </c:pt>
                <c:pt idx="9">
                  <c:v>-287.465496091377</c:v>
                </c:pt>
                <c:pt idx="10">
                  <c:v>-317.5343350868554</c:v>
                </c:pt>
                <c:pt idx="11">
                  <c:v>-194.735642248256</c:v>
                </c:pt>
                <c:pt idx="12">
                  <c:v>168.9214796145588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8959112"/>
        <c:axId val="2088954200"/>
      </c:scatterChart>
      <c:valAx>
        <c:axId val="2088959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8954200"/>
        <c:crosses val="autoZero"/>
        <c:crossBetween val="midCat"/>
      </c:valAx>
      <c:valAx>
        <c:axId val="208895420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889591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K_12.5!$M$29</c:f>
              <c:strCache>
                <c:ptCount val="1"/>
                <c:pt idx="0">
                  <c:v>Long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xVal>
            <c:numRef>
              <c:f>K_12.5!$L$36:$L$48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K_12.5!$C$4:$C$16</c:f>
              <c:numCache>
                <c:formatCode>General</c:formatCode>
                <c:ptCount val="13"/>
                <c:pt idx="0">
                  <c:v>92.4934</c:v>
                </c:pt>
                <c:pt idx="1">
                  <c:v>92.3602</c:v>
                </c:pt>
                <c:pt idx="2">
                  <c:v>92.3179</c:v>
                </c:pt>
                <c:pt idx="3">
                  <c:v>92.2987</c:v>
                </c:pt>
                <c:pt idx="4">
                  <c:v>92.2919</c:v>
                </c:pt>
                <c:pt idx="5">
                  <c:v>92.2822</c:v>
                </c:pt>
                <c:pt idx="6">
                  <c:v>92.2779</c:v>
                </c:pt>
                <c:pt idx="7">
                  <c:v>92.2838</c:v>
                </c:pt>
                <c:pt idx="8">
                  <c:v>92.2943</c:v>
                </c:pt>
                <c:pt idx="9">
                  <c:v>92.3006</c:v>
                </c:pt>
                <c:pt idx="10">
                  <c:v>92.3205</c:v>
                </c:pt>
                <c:pt idx="11">
                  <c:v>92.375</c:v>
                </c:pt>
                <c:pt idx="12">
                  <c:v>92.4924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K_12.5!$N$29</c:f>
              <c:strCache>
                <c:ptCount val="1"/>
                <c:pt idx="0">
                  <c:v>Tran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xVal>
            <c:numRef>
              <c:f>K_12.5!$L$36:$L$48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K_12.5!$K$4:$K$16</c:f>
              <c:numCache>
                <c:formatCode>General</c:formatCode>
                <c:ptCount val="13"/>
                <c:pt idx="0">
                  <c:v>92.4364</c:v>
                </c:pt>
                <c:pt idx="1">
                  <c:v>92.4674</c:v>
                </c:pt>
                <c:pt idx="2">
                  <c:v>92.4887</c:v>
                </c:pt>
                <c:pt idx="3">
                  <c:v>92.5213</c:v>
                </c:pt>
                <c:pt idx="4">
                  <c:v>92.55840000000001</c:v>
                </c:pt>
                <c:pt idx="5">
                  <c:v>92.5771</c:v>
                </c:pt>
                <c:pt idx="6">
                  <c:v>92.5958</c:v>
                </c:pt>
                <c:pt idx="7">
                  <c:v>92.5811</c:v>
                </c:pt>
                <c:pt idx="8">
                  <c:v>92.5573</c:v>
                </c:pt>
                <c:pt idx="9">
                  <c:v>92.52630000000001</c:v>
                </c:pt>
                <c:pt idx="10">
                  <c:v>92.4984</c:v>
                </c:pt>
                <c:pt idx="11">
                  <c:v>92.4757</c:v>
                </c:pt>
                <c:pt idx="12">
                  <c:v>92.4411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K_12.5!$O$29</c:f>
              <c:strCache>
                <c:ptCount val="1"/>
                <c:pt idx="0">
                  <c:v>Norm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xVal>
            <c:numRef>
              <c:f>K_12.5!$L$36:$L$48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K_12.5!$R$4:$R$16</c:f>
              <c:numCache>
                <c:formatCode>General</c:formatCode>
                <c:ptCount val="13"/>
                <c:pt idx="0">
                  <c:v>92.4385</c:v>
                </c:pt>
                <c:pt idx="1">
                  <c:v>92.4776</c:v>
                </c:pt>
                <c:pt idx="2">
                  <c:v>92.4902</c:v>
                </c:pt>
                <c:pt idx="3">
                  <c:v>92.4871</c:v>
                </c:pt>
                <c:pt idx="4">
                  <c:v>92.4792</c:v>
                </c:pt>
                <c:pt idx="5">
                  <c:v>92.4716</c:v>
                </c:pt>
                <c:pt idx="6">
                  <c:v>92.4557</c:v>
                </c:pt>
                <c:pt idx="7">
                  <c:v>92.4684</c:v>
                </c:pt>
                <c:pt idx="8">
                  <c:v>92.4877</c:v>
                </c:pt>
                <c:pt idx="9">
                  <c:v>92.4911</c:v>
                </c:pt>
                <c:pt idx="10">
                  <c:v>92.4947</c:v>
                </c:pt>
                <c:pt idx="11">
                  <c:v>92.48</c:v>
                </c:pt>
                <c:pt idx="12">
                  <c:v>92.4365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8923272"/>
        <c:axId val="2088918440"/>
      </c:scatterChart>
      <c:valAx>
        <c:axId val="2088923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8918440"/>
        <c:crosses val="autoZero"/>
        <c:crossBetween val="midCat"/>
      </c:valAx>
      <c:valAx>
        <c:axId val="2088918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89232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K_5.0!$C$5:$C$15</c:f>
              <c:numCache>
                <c:formatCode>General</c:formatCode>
                <c:ptCount val="11"/>
                <c:pt idx="0">
                  <c:v>92.335</c:v>
                </c:pt>
                <c:pt idx="1">
                  <c:v>92.2971</c:v>
                </c:pt>
                <c:pt idx="2">
                  <c:v>92.2443</c:v>
                </c:pt>
                <c:pt idx="3">
                  <c:v>92.2425</c:v>
                </c:pt>
                <c:pt idx="4">
                  <c:v>92.3856</c:v>
                </c:pt>
                <c:pt idx="5">
                  <c:v>92.3747</c:v>
                </c:pt>
                <c:pt idx="6">
                  <c:v>92.3471</c:v>
                </c:pt>
                <c:pt idx="7">
                  <c:v>92.2502</c:v>
                </c:pt>
                <c:pt idx="8">
                  <c:v>92.2587</c:v>
                </c:pt>
                <c:pt idx="9">
                  <c:v>92.313</c:v>
                </c:pt>
                <c:pt idx="10">
                  <c:v>92.3475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</c:dropLines>
        <c:marker val="1"/>
        <c:smooth val="0"/>
        <c:axId val="2088858168"/>
        <c:axId val="2088855256"/>
      </c:lineChart>
      <c:catAx>
        <c:axId val="2088858168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2088855256"/>
        <c:crosses val="autoZero"/>
        <c:auto val="1"/>
        <c:lblAlgn val="ctr"/>
        <c:lblOffset val="100"/>
        <c:tickLblSkip val="1"/>
        <c:noMultiLvlLbl val="0"/>
      </c:catAx>
      <c:valAx>
        <c:axId val="2088855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8858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44072173423446"/>
          <c:y val="0.0325940210824004"/>
          <c:w val="0.851757539846466"/>
          <c:h val="0.938291135396388"/>
        </c:manualLayout>
      </c:layout>
      <c:scatterChart>
        <c:scatterStyle val="lineMarker"/>
        <c:varyColors val="0"/>
        <c:ser>
          <c:idx val="0"/>
          <c:order val="0"/>
          <c:tx>
            <c:strRef>
              <c:f>K_2.5!$M$29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K_2.5!$C$36:$C$48</c:f>
              <c:numCache>
                <c:formatCode>0.00</c:formatCode>
                <c:ptCount val="13"/>
                <c:pt idx="0">
                  <c:v>151.3570233682149</c:v>
                </c:pt>
                <c:pt idx="1">
                  <c:v>1174.241096981277</c:v>
                </c:pt>
                <c:pt idx="2">
                  <c:v>1404.226427889954</c:v>
                </c:pt>
                <c:pt idx="3">
                  <c:v>1751.910846677474</c:v>
                </c:pt>
                <c:pt idx="4">
                  <c:v>-673.1074788979274</c:v>
                </c:pt>
                <c:pt idx="5">
                  <c:v>-1670.158837609237</c:v>
                </c:pt>
                <c:pt idx="6">
                  <c:v>-1777.862973207145</c:v>
                </c:pt>
                <c:pt idx="7">
                  <c:v>-1811.25227865031</c:v>
                </c:pt>
                <c:pt idx="8">
                  <c:v>283.0253785273129</c:v>
                </c:pt>
                <c:pt idx="9">
                  <c:v>1695.712622884482</c:v>
                </c:pt>
                <c:pt idx="10">
                  <c:v>1311.876978645987</c:v>
                </c:pt>
                <c:pt idx="11">
                  <c:v>1087.828873970409</c:v>
                </c:pt>
                <c:pt idx="12">
                  <c:v>-15.8842026981576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K_2.5!$N$29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K_2.5!$F$36:$F$48</c:f>
              <c:numCache>
                <c:formatCode>0.00</c:formatCode>
                <c:ptCount val="13"/>
                <c:pt idx="0">
                  <c:v>111.211249075538</c:v>
                </c:pt>
                <c:pt idx="1">
                  <c:v>-135.4087201519416</c:v>
                </c:pt>
                <c:pt idx="2">
                  <c:v>-28.42381209622324</c:v>
                </c:pt>
                <c:pt idx="3">
                  <c:v>-188.8884593556072</c:v>
                </c:pt>
                <c:pt idx="4">
                  <c:v>-1591.442221613115</c:v>
                </c:pt>
                <c:pt idx="5">
                  <c:v>-164.397183692655</c:v>
                </c:pt>
                <c:pt idx="6">
                  <c:v>-193.7595357925925</c:v>
                </c:pt>
                <c:pt idx="7">
                  <c:v>-292.7311784198805</c:v>
                </c:pt>
                <c:pt idx="8">
                  <c:v>-1704.820290294618</c:v>
                </c:pt>
                <c:pt idx="9">
                  <c:v>-302.4852493405117</c:v>
                </c:pt>
                <c:pt idx="10">
                  <c:v>19.22928838538063</c:v>
                </c:pt>
                <c:pt idx="11">
                  <c:v>-98.63664735898503</c:v>
                </c:pt>
                <c:pt idx="12">
                  <c:v>113.7202141388016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K_2.5!$O$29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K_2.5!$I$36:$I$48</c:f>
              <c:numCache>
                <c:formatCode>0.00</c:formatCode>
                <c:ptCount val="13"/>
                <c:pt idx="0">
                  <c:v>30.93463194936419</c:v>
                </c:pt>
                <c:pt idx="1">
                  <c:v>-407.726217790727</c:v>
                </c:pt>
                <c:pt idx="2">
                  <c:v>-653.1166428580538</c:v>
                </c:pt>
                <c:pt idx="3">
                  <c:v>-339.2513049182977</c:v>
                </c:pt>
                <c:pt idx="4">
                  <c:v>-152.8055318616994</c:v>
                </c:pt>
                <c:pt idx="5">
                  <c:v>74.79072923222141</c:v>
                </c:pt>
                <c:pt idx="6">
                  <c:v>246.106657865175</c:v>
                </c:pt>
                <c:pt idx="7">
                  <c:v>151.1995988745518</c:v>
                </c:pt>
                <c:pt idx="8">
                  <c:v>-186.9281825914726</c:v>
                </c:pt>
                <c:pt idx="9">
                  <c:v>154.7201365581508</c:v>
                </c:pt>
                <c:pt idx="10">
                  <c:v>-610.5622694227985</c:v>
                </c:pt>
                <c:pt idx="11">
                  <c:v>-443.628285884401</c:v>
                </c:pt>
                <c:pt idx="12">
                  <c:v>-17.55617868848258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9756376"/>
        <c:axId val="2089760968"/>
      </c:scatterChart>
      <c:valAx>
        <c:axId val="2089756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9760968"/>
        <c:crosses val="autoZero"/>
        <c:crossBetween val="midCat"/>
      </c:valAx>
      <c:valAx>
        <c:axId val="208976096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897563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44072173423446"/>
          <c:y val="0.0325940210824004"/>
          <c:w val="0.851757539846466"/>
          <c:h val="0.938291135396388"/>
        </c:manualLayout>
      </c:layout>
      <c:scatterChart>
        <c:scatterStyle val="lineMarker"/>
        <c:varyColors val="0"/>
        <c:ser>
          <c:idx val="0"/>
          <c:order val="0"/>
          <c:tx>
            <c:strRef>
              <c:f>K_2.5!$M$29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K_2.5!$C$4:$C$16</c:f>
              <c:numCache>
                <c:formatCode>General</c:formatCode>
                <c:ptCount val="13"/>
                <c:pt idx="0">
                  <c:v>92.4383</c:v>
                </c:pt>
                <c:pt idx="1">
                  <c:v>92.3162</c:v>
                </c:pt>
                <c:pt idx="2">
                  <c:v>92.28879999999999</c:v>
                </c:pt>
                <c:pt idx="3">
                  <c:v>92.2474</c:v>
                </c:pt>
                <c:pt idx="4">
                  <c:v>92.3362</c:v>
                </c:pt>
                <c:pt idx="5">
                  <c:v>92.4276</c:v>
                </c:pt>
                <c:pt idx="6">
                  <c:v>92.4405</c:v>
                </c:pt>
                <c:pt idx="7">
                  <c:v>92.4445</c:v>
                </c:pt>
                <c:pt idx="8">
                  <c:v>92.2648</c:v>
                </c:pt>
                <c:pt idx="9">
                  <c:v>92.2541</c:v>
                </c:pt>
                <c:pt idx="10">
                  <c:v>92.2998</c:v>
                </c:pt>
                <c:pt idx="11">
                  <c:v>92.3265</c:v>
                </c:pt>
                <c:pt idx="12">
                  <c:v>92.4583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K_2.5!$N$29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K_2.5!$K$4:$K$16</c:f>
              <c:numCache>
                <c:formatCode>General</c:formatCode>
                <c:ptCount val="13"/>
                <c:pt idx="0">
                  <c:v>92.4431</c:v>
                </c:pt>
                <c:pt idx="1">
                  <c:v>92.4726</c:v>
                </c:pt>
                <c:pt idx="2">
                  <c:v>92.4598</c:v>
                </c:pt>
                <c:pt idx="3">
                  <c:v>92.479</c:v>
                </c:pt>
                <c:pt idx="4">
                  <c:v>92.53270000000001</c:v>
                </c:pt>
                <c:pt idx="5">
                  <c:v>92.2477</c:v>
                </c:pt>
                <c:pt idx="6">
                  <c:v>92.2512</c:v>
                </c:pt>
                <c:pt idx="7">
                  <c:v>92.263</c:v>
                </c:pt>
                <c:pt idx="8">
                  <c:v>92.4427</c:v>
                </c:pt>
                <c:pt idx="9">
                  <c:v>92.4925</c:v>
                </c:pt>
                <c:pt idx="10">
                  <c:v>92.4541</c:v>
                </c:pt>
                <c:pt idx="11">
                  <c:v>92.4682</c:v>
                </c:pt>
                <c:pt idx="12">
                  <c:v>92.4428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K_2.5!$O$29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K_2.5!$R$4:$R$16</c:f>
              <c:numCache>
                <c:formatCode>General</c:formatCode>
                <c:ptCount val="13"/>
                <c:pt idx="0">
                  <c:v>92.4527</c:v>
                </c:pt>
                <c:pt idx="1">
                  <c:v>92.5052</c:v>
                </c:pt>
                <c:pt idx="2">
                  <c:v>92.5346</c:v>
                </c:pt>
                <c:pt idx="3">
                  <c:v>92.497</c:v>
                </c:pt>
                <c:pt idx="4">
                  <c:v>92.3605</c:v>
                </c:pt>
                <c:pt idx="5">
                  <c:v>92.2192</c:v>
                </c:pt>
                <c:pt idx="6">
                  <c:v>92.19880000000001</c:v>
                </c:pt>
                <c:pt idx="7">
                  <c:v>92.2101</c:v>
                </c:pt>
                <c:pt idx="8">
                  <c:v>92.2613</c:v>
                </c:pt>
                <c:pt idx="9">
                  <c:v>92.4378</c:v>
                </c:pt>
                <c:pt idx="10">
                  <c:v>92.5295</c:v>
                </c:pt>
                <c:pt idx="11">
                  <c:v>92.5095</c:v>
                </c:pt>
                <c:pt idx="12">
                  <c:v>92.4585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9792312"/>
        <c:axId val="2089060376"/>
      </c:scatterChart>
      <c:valAx>
        <c:axId val="2089792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9060376"/>
        <c:crosses val="autoZero"/>
        <c:crossBetween val="midCat"/>
      </c:valAx>
      <c:valAx>
        <c:axId val="2089060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97923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44072173423446"/>
          <c:y val="0.0325940210824004"/>
          <c:w val="0.851757539846466"/>
          <c:h val="0.938291135396388"/>
        </c:manualLayout>
      </c:layout>
      <c:scatterChart>
        <c:scatterStyle val="lineMarker"/>
        <c:varyColors val="0"/>
        <c:ser>
          <c:idx val="0"/>
          <c:order val="0"/>
          <c:tx>
            <c:strRef>
              <c:f>K_5.0!$M$29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K_5.0!$L$36:$L$48</c:f>
              <c:numCache>
                <c:formatCode>General</c:formatCode>
                <c:ptCount val="13"/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</c:numCache>
            </c:numRef>
          </c:xVal>
          <c:yVal>
            <c:numRef>
              <c:f>K_5.0!$M$36:$M$48</c:f>
              <c:numCache>
                <c:formatCode>0</c:formatCode>
                <c:ptCount val="13"/>
                <c:pt idx="0">
                  <c:v>0.0</c:v>
                </c:pt>
                <c:pt idx="1">
                  <c:v>222.4658594695769</c:v>
                </c:pt>
                <c:pt idx="2">
                  <c:v>294.5962410602077</c:v>
                </c:pt>
                <c:pt idx="3">
                  <c:v>436.4932260278384</c:v>
                </c:pt>
                <c:pt idx="4">
                  <c:v>488.0519868483564</c:v>
                </c:pt>
                <c:pt idx="5">
                  <c:v>-346.6957264335411</c:v>
                </c:pt>
                <c:pt idx="6">
                  <c:v>-211.705333529575</c:v>
                </c:pt>
                <c:pt idx="7">
                  <c:v>-162.4726481323016</c:v>
                </c:pt>
                <c:pt idx="8">
                  <c:v>493.1679160127544</c:v>
                </c:pt>
                <c:pt idx="9">
                  <c:v>450.8763722481189</c:v>
                </c:pt>
                <c:pt idx="10">
                  <c:v>261.092523459034</c:v>
                </c:pt>
                <c:pt idx="11">
                  <c:v>190.6170282501753</c:v>
                </c:pt>
                <c:pt idx="12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K_5.0!$N$29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K_5.0!$L$36:$L$48</c:f>
              <c:numCache>
                <c:formatCode>General</c:formatCode>
                <c:ptCount val="13"/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</c:numCache>
            </c:numRef>
          </c:xVal>
          <c:yVal>
            <c:numRef>
              <c:f>K_5.0!$N$36:$N$48</c:f>
              <c:numCache>
                <c:formatCode>0</c:formatCode>
                <c:ptCount val="13"/>
                <c:pt idx="0">
                  <c:v>0.0</c:v>
                </c:pt>
                <c:pt idx="1">
                  <c:v>22.61065336340262</c:v>
                </c:pt>
                <c:pt idx="2">
                  <c:v>74.99635388071716</c:v>
                </c:pt>
                <c:pt idx="3">
                  <c:v>136.6355157271411</c:v>
                </c:pt>
                <c:pt idx="4">
                  <c:v>198.4726945041573</c:v>
                </c:pt>
                <c:pt idx="5">
                  <c:v>-206.8539841721292</c:v>
                </c:pt>
                <c:pt idx="6">
                  <c:v>-54.49658468332717</c:v>
                </c:pt>
                <c:pt idx="7">
                  <c:v>7.642892369614372</c:v>
                </c:pt>
                <c:pt idx="8">
                  <c:v>170.674432904458</c:v>
                </c:pt>
                <c:pt idx="9">
                  <c:v>190.5049693757145</c:v>
                </c:pt>
                <c:pt idx="10">
                  <c:v>73.34019085314741</c:v>
                </c:pt>
                <c:pt idx="11">
                  <c:v>16.67674171803266</c:v>
                </c:pt>
                <c:pt idx="12">
                  <c:v>0.0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K_5.0!$O$29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K_5.0!$L$36:$L$48</c:f>
              <c:numCache>
                <c:formatCode>General</c:formatCode>
                <c:ptCount val="13"/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</c:numCache>
            </c:numRef>
          </c:xVal>
          <c:yVal>
            <c:numRef>
              <c:f>K_5.0!$O$36:$O$48</c:f>
              <c:numCache>
                <c:formatCode>0</c:formatCode>
                <c:ptCount val="13"/>
                <c:pt idx="0">
                  <c:v>0.0</c:v>
                </c:pt>
                <c:pt idx="1">
                  <c:v>-17.59015801946864</c:v>
                </c:pt>
                <c:pt idx="2">
                  <c:v>-62.2270703564895</c:v>
                </c:pt>
                <c:pt idx="3">
                  <c:v>34.41084475707193</c:v>
                </c:pt>
                <c:pt idx="4">
                  <c:v>268.1977145320529</c:v>
                </c:pt>
                <c:pt idx="5">
                  <c:v>-211.3202619192251</c:v>
                </c:pt>
                <c:pt idx="6">
                  <c:v>46.94523414393305</c:v>
                </c:pt>
                <c:pt idx="7">
                  <c:v>-22.36431577835527</c:v>
                </c:pt>
                <c:pt idx="8">
                  <c:v>273.0907527822985</c:v>
                </c:pt>
                <c:pt idx="9">
                  <c:v>127.0018305049061</c:v>
                </c:pt>
                <c:pt idx="10">
                  <c:v>-75.37482180938051</c:v>
                </c:pt>
                <c:pt idx="11">
                  <c:v>-43.04817475615439</c:v>
                </c:pt>
                <c:pt idx="12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2437864"/>
        <c:axId val="2052442648"/>
      </c:scatterChart>
      <c:valAx>
        <c:axId val="2052437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2442648"/>
        <c:crosses val="autoZero"/>
        <c:crossBetween val="midCat"/>
      </c:valAx>
      <c:valAx>
        <c:axId val="2052442648"/>
        <c:scaling>
          <c:orientation val="minMax"/>
          <c:max val="800.0"/>
          <c:min val="-10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524378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44072173423446"/>
          <c:y val="0.0325940210824004"/>
          <c:w val="0.851757539846466"/>
          <c:h val="0.938291135396388"/>
        </c:manualLayout>
      </c:layout>
      <c:scatterChart>
        <c:scatterStyle val="lineMarker"/>
        <c:varyColors val="0"/>
        <c:ser>
          <c:idx val="0"/>
          <c:order val="0"/>
          <c:tx>
            <c:strRef>
              <c:f>K_5.0!$M$29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K_5.0!$L$36:$L$48</c:f>
              <c:numCache>
                <c:formatCode>General</c:formatCode>
                <c:ptCount val="13"/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</c:numCache>
            </c:numRef>
          </c:xVal>
          <c:yVal>
            <c:numRef>
              <c:f>K_5.0!$C$36:$C$48</c:f>
              <c:numCache>
                <c:formatCode>0.00</c:formatCode>
                <c:ptCount val="13"/>
                <c:pt idx="0">
                  <c:v>0.0</c:v>
                </c:pt>
                <c:pt idx="1">
                  <c:v>1004.818730787616</c:v>
                </c:pt>
                <c:pt idx="2">
                  <c:v>1322.822007606472</c:v>
                </c:pt>
                <c:pt idx="3">
                  <c:v>1766.364750419358</c:v>
                </c:pt>
                <c:pt idx="4">
                  <c:v>1624.473965082807</c:v>
                </c:pt>
                <c:pt idx="5">
                  <c:v>-1043.667897854372</c:v>
                </c:pt>
                <c:pt idx="6">
                  <c:v>-952.6861608115667</c:v>
                </c:pt>
                <c:pt idx="7">
                  <c:v>-719.775679899337</c:v>
                </c:pt>
                <c:pt idx="8">
                  <c:v>1676.880291002103</c:v>
                </c:pt>
                <c:pt idx="9">
                  <c:v>1645.338492188841</c:v>
                </c:pt>
                <c:pt idx="10">
                  <c:v>1189.373727848997</c:v>
                </c:pt>
                <c:pt idx="11">
                  <c:v>900.0046795493154</c:v>
                </c:pt>
                <c:pt idx="12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K_5.0!$N$29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K_5.0!$L$36:$L$48</c:f>
              <c:numCache>
                <c:formatCode>General</c:formatCode>
                <c:ptCount val="13"/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</c:numCache>
            </c:numRef>
          </c:xVal>
          <c:yVal>
            <c:numRef>
              <c:f>K_5.0!$F$36:$F$48</c:f>
              <c:numCache>
                <c:formatCode>0.00</c:formatCode>
                <c:ptCount val="13"/>
                <c:pt idx="0">
                  <c:v>0.0</c:v>
                </c:pt>
                <c:pt idx="1">
                  <c:v>-157.9751956483078</c:v>
                </c:pt>
                <c:pt idx="2">
                  <c:v>45.14993674398227</c:v>
                </c:pt>
                <c:pt idx="3">
                  <c:v>21.73807230620994</c:v>
                </c:pt>
                <c:pt idx="4">
                  <c:v>-60.35100855616982</c:v>
                </c:pt>
                <c:pt idx="5">
                  <c:v>-230.0432156061572</c:v>
                </c:pt>
                <c:pt idx="6">
                  <c:v>-38.01707661521547</c:v>
                </c:pt>
                <c:pt idx="7">
                  <c:v>269.9874648390832</c:v>
                </c:pt>
                <c:pt idx="8">
                  <c:v>-199.445428900713</c:v>
                </c:pt>
                <c:pt idx="9">
                  <c:v>130.450330022125</c:v>
                </c:pt>
                <c:pt idx="10">
                  <c:v>96.99651996020186</c:v>
                </c:pt>
                <c:pt idx="11">
                  <c:v>-112.0115330013327</c:v>
                </c:pt>
                <c:pt idx="12">
                  <c:v>0.0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K_5.0!$O$29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K_5.0!$L$36:$L$48</c:f>
              <c:numCache>
                <c:formatCode>General</c:formatCode>
                <c:ptCount val="13"/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</c:numCache>
            </c:numRef>
          </c:xVal>
          <c:yVal>
            <c:numRef>
              <c:f>K_5.0!$I$36:$I$48</c:f>
              <c:numCache>
                <c:formatCode>0.00</c:formatCode>
                <c:ptCount val="13"/>
                <c:pt idx="0">
                  <c:v>0.0</c:v>
                </c:pt>
                <c:pt idx="1">
                  <c:v>-391.870825512286</c:v>
                </c:pt>
                <c:pt idx="2">
                  <c:v>-753.2408951815839</c:v>
                </c:pt>
                <c:pt idx="3">
                  <c:v>-573.0236497014652</c:v>
                </c:pt>
                <c:pt idx="4">
                  <c:v>345.3218352424958</c:v>
                </c:pt>
                <c:pt idx="5">
                  <c:v>-256.0288315892611</c:v>
                </c:pt>
                <c:pt idx="6">
                  <c:v>552.1898692888438</c:v>
                </c:pt>
                <c:pt idx="7">
                  <c:v>95.40007197816891</c:v>
                </c:pt>
                <c:pt idx="8">
                  <c:v>396.4313412976317</c:v>
                </c:pt>
                <c:pt idx="9">
                  <c:v>-239.0224779534877</c:v>
                </c:pt>
                <c:pt idx="10">
                  <c:v>-768.254462803597</c:v>
                </c:pt>
                <c:pt idx="11">
                  <c:v>-459.5019561238756</c:v>
                </c:pt>
                <c:pt idx="12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6335656"/>
        <c:axId val="2076320568"/>
      </c:scatterChart>
      <c:valAx>
        <c:axId val="2076335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6320568"/>
        <c:crosses val="autoZero"/>
        <c:crossBetween val="midCat"/>
      </c:valAx>
      <c:valAx>
        <c:axId val="207632056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763356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44072173423446"/>
          <c:y val="0.0325940210824004"/>
          <c:w val="0.851757539846466"/>
          <c:h val="0.938291135396388"/>
        </c:manualLayout>
      </c:layout>
      <c:scatterChart>
        <c:scatterStyle val="lineMarker"/>
        <c:varyColors val="0"/>
        <c:ser>
          <c:idx val="0"/>
          <c:order val="0"/>
          <c:tx>
            <c:strRef>
              <c:f>K_5.0!$M$29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K_5.0!$B$4:$B$16</c:f>
              <c:numCache>
                <c:formatCode>General</c:formatCode>
                <c:ptCount val="13"/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</c:numCache>
            </c:numRef>
          </c:xVal>
          <c:yVal>
            <c:numRef>
              <c:f>K_5.0!$C$4:$C$16</c:f>
              <c:numCache>
                <c:formatCode>General</c:formatCode>
                <c:ptCount val="13"/>
                <c:pt idx="1">
                  <c:v>92.335</c:v>
                </c:pt>
                <c:pt idx="2">
                  <c:v>92.2971</c:v>
                </c:pt>
                <c:pt idx="3">
                  <c:v>92.2443</c:v>
                </c:pt>
                <c:pt idx="4">
                  <c:v>92.2425</c:v>
                </c:pt>
                <c:pt idx="5">
                  <c:v>92.3856</c:v>
                </c:pt>
                <c:pt idx="6">
                  <c:v>92.3747</c:v>
                </c:pt>
                <c:pt idx="7">
                  <c:v>92.3471</c:v>
                </c:pt>
                <c:pt idx="8">
                  <c:v>92.2502</c:v>
                </c:pt>
                <c:pt idx="9">
                  <c:v>92.2587</c:v>
                </c:pt>
                <c:pt idx="10">
                  <c:v>92.313</c:v>
                </c:pt>
                <c:pt idx="11">
                  <c:v>92.3475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K_5.0!$N$29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K_5.0!$J$4:$J$16</c:f>
              <c:numCache>
                <c:formatCode>0</c:formatCode>
                <c:ptCount val="13"/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</c:numCache>
            </c:numRef>
          </c:xVal>
          <c:yVal>
            <c:numRef>
              <c:f>K_5.0!$K$4:$K$16</c:f>
              <c:numCache>
                <c:formatCode>General</c:formatCode>
                <c:ptCount val="13"/>
                <c:pt idx="1">
                  <c:v>92.4739</c:v>
                </c:pt>
                <c:pt idx="2">
                  <c:v>92.4496</c:v>
                </c:pt>
                <c:pt idx="3">
                  <c:v>92.4524</c:v>
                </c:pt>
                <c:pt idx="4">
                  <c:v>92.4609</c:v>
                </c:pt>
                <c:pt idx="5">
                  <c:v>92.2895</c:v>
                </c:pt>
                <c:pt idx="6">
                  <c:v>92.2655</c:v>
                </c:pt>
                <c:pt idx="7">
                  <c:v>92.22880000000001</c:v>
                </c:pt>
                <c:pt idx="8">
                  <c:v>92.4378</c:v>
                </c:pt>
                <c:pt idx="9">
                  <c:v>92.4394</c:v>
                </c:pt>
                <c:pt idx="10">
                  <c:v>92.4434</c:v>
                </c:pt>
                <c:pt idx="11">
                  <c:v>92.4684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K_5.0!$O$29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K_5.0!$Q$4:$Q$16</c:f>
              <c:numCache>
                <c:formatCode>0</c:formatCode>
                <c:ptCount val="13"/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</c:numCache>
            </c:numRef>
          </c:xVal>
          <c:yVal>
            <c:numRef>
              <c:f>K_5.0!$R$4:$R$16</c:f>
              <c:numCache>
                <c:formatCode>General</c:formatCode>
                <c:ptCount val="13"/>
                <c:pt idx="1">
                  <c:v>92.5019</c:v>
                </c:pt>
                <c:pt idx="2">
                  <c:v>92.5452</c:v>
                </c:pt>
                <c:pt idx="3">
                  <c:v>92.5236</c:v>
                </c:pt>
                <c:pt idx="4">
                  <c:v>92.4124</c:v>
                </c:pt>
                <c:pt idx="5">
                  <c:v>92.2926</c:v>
                </c:pt>
                <c:pt idx="6">
                  <c:v>92.1952</c:v>
                </c:pt>
                <c:pt idx="7">
                  <c:v>92.2496</c:v>
                </c:pt>
                <c:pt idx="8">
                  <c:v>92.3666</c:v>
                </c:pt>
                <c:pt idx="9">
                  <c:v>92.4836</c:v>
                </c:pt>
                <c:pt idx="10">
                  <c:v>92.547</c:v>
                </c:pt>
                <c:pt idx="11">
                  <c:v>92.51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6291512"/>
        <c:axId val="2076286664"/>
      </c:scatterChart>
      <c:valAx>
        <c:axId val="2076291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6286664"/>
        <c:crosses val="autoZero"/>
        <c:crossBetween val="midCat"/>
      </c:valAx>
      <c:valAx>
        <c:axId val="2076286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62915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K_7.5!$M$29</c:f>
              <c:strCache>
                <c:ptCount val="1"/>
                <c:pt idx="0">
                  <c:v>Long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xVal>
            <c:numRef>
              <c:f>K_7.5!$L$36:$L$48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K_7.5!$M$36:$M$48</c:f>
              <c:numCache>
                <c:formatCode>0</c:formatCode>
                <c:ptCount val="13"/>
                <c:pt idx="0">
                  <c:v>-83.01251817818475</c:v>
                </c:pt>
                <c:pt idx="1">
                  <c:v>168.8681231096067</c:v>
                </c:pt>
                <c:pt idx="2">
                  <c:v>247.7435427771131</c:v>
                </c:pt>
                <c:pt idx="3">
                  <c:v>339.6286003235146</c:v>
                </c:pt>
                <c:pt idx="4">
                  <c:v>505.5898762494401</c:v>
                </c:pt>
                <c:pt idx="5">
                  <c:v>133.4500771626358</c:v>
                </c:pt>
                <c:pt idx="6">
                  <c:v>147.0107749153987</c:v>
                </c:pt>
                <c:pt idx="7">
                  <c:v>168.7011992942168</c:v>
                </c:pt>
                <c:pt idx="8">
                  <c:v>477.9297226065322</c:v>
                </c:pt>
                <c:pt idx="9">
                  <c:v>301.4584141668547</c:v>
                </c:pt>
                <c:pt idx="10">
                  <c:v>228.6629799263339</c:v>
                </c:pt>
                <c:pt idx="11">
                  <c:v>123.5383850956336</c:v>
                </c:pt>
                <c:pt idx="12">
                  <c:v>-43.0163393832922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K_7.5!$N$29</c:f>
              <c:strCache>
                <c:ptCount val="1"/>
                <c:pt idx="0">
                  <c:v>Tran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xVal>
            <c:numRef>
              <c:f>K_7.5!$L$36:$L$48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K_7.5!$N$36:$N$48</c:f>
              <c:numCache>
                <c:formatCode>0</c:formatCode>
                <c:ptCount val="13"/>
                <c:pt idx="0">
                  <c:v>10.34956008679442</c:v>
                </c:pt>
                <c:pt idx="1">
                  <c:v>4.89806210805106</c:v>
                </c:pt>
                <c:pt idx="2">
                  <c:v>9.842134351322965</c:v>
                </c:pt>
                <c:pt idx="3">
                  <c:v>66.30089910508556</c:v>
                </c:pt>
                <c:pt idx="4">
                  <c:v>221.7407580425522</c:v>
                </c:pt>
                <c:pt idx="5">
                  <c:v>-50.5705503755557</c:v>
                </c:pt>
                <c:pt idx="6">
                  <c:v>91.26759617906695</c:v>
                </c:pt>
                <c:pt idx="7">
                  <c:v>-20.22989071807227</c:v>
                </c:pt>
                <c:pt idx="8">
                  <c:v>218.9219293431827</c:v>
                </c:pt>
                <c:pt idx="9">
                  <c:v>56.4260509506587</c:v>
                </c:pt>
                <c:pt idx="10">
                  <c:v>9.628552461457918</c:v>
                </c:pt>
                <c:pt idx="11">
                  <c:v>-16.96304069981683</c:v>
                </c:pt>
                <c:pt idx="12">
                  <c:v>32.69332397051738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K_7.5!$O$29</c:f>
              <c:strCache>
                <c:ptCount val="1"/>
                <c:pt idx="0">
                  <c:v>Norm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xVal>
            <c:numRef>
              <c:f>K_7.5!$L$36:$L$48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K_7.5!$O$36:$O$48</c:f>
              <c:numCache>
                <c:formatCode>0</c:formatCode>
                <c:ptCount val="13"/>
                <c:pt idx="0">
                  <c:v>21.41976316544745</c:v>
                </c:pt>
                <c:pt idx="1">
                  <c:v>-14.77463091239217</c:v>
                </c:pt>
                <c:pt idx="2">
                  <c:v>-62.20533993863718</c:v>
                </c:pt>
                <c:pt idx="3">
                  <c:v>-25.99291264423178</c:v>
                </c:pt>
                <c:pt idx="4">
                  <c:v>116.1516552798253</c:v>
                </c:pt>
                <c:pt idx="5">
                  <c:v>-355.7800753706682</c:v>
                </c:pt>
                <c:pt idx="6">
                  <c:v>-233.7034305783768</c:v>
                </c:pt>
                <c:pt idx="7">
                  <c:v>-278.7213934775621</c:v>
                </c:pt>
                <c:pt idx="8">
                  <c:v>127.8283553633464</c:v>
                </c:pt>
                <c:pt idx="9">
                  <c:v>-15.20963509980473</c:v>
                </c:pt>
                <c:pt idx="10">
                  <c:v>-71.46293690106843</c:v>
                </c:pt>
                <c:pt idx="11">
                  <c:v>-58.02537896407338</c:v>
                </c:pt>
                <c:pt idx="12">
                  <c:v>52.6794687302906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6226712"/>
        <c:axId val="2076221832"/>
      </c:scatterChart>
      <c:valAx>
        <c:axId val="2076226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6221832"/>
        <c:crosses val="autoZero"/>
        <c:crossBetween val="midCat"/>
      </c:valAx>
      <c:valAx>
        <c:axId val="2076221832"/>
        <c:scaling>
          <c:orientation val="minMax"/>
          <c:max val="800.0"/>
          <c:min val="-6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762267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K_7.5!$M$29</c:f>
              <c:strCache>
                <c:ptCount val="1"/>
                <c:pt idx="0">
                  <c:v>Long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xVal>
            <c:numRef>
              <c:f>K_7.5!$L$36:$L$48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K_7.5!$C$36:$C$48</c:f>
              <c:numCache>
                <c:formatCode>0.00</c:formatCode>
                <c:ptCount val="13"/>
                <c:pt idx="0">
                  <c:v>-417.7633122218749</c:v>
                </c:pt>
                <c:pt idx="1">
                  <c:v>780.1525562491917</c:v>
                </c:pt>
                <c:pt idx="2">
                  <c:v>1192.751092461641</c:v>
                </c:pt>
                <c:pt idx="3">
                  <c:v>1492.465291429435</c:v>
                </c:pt>
                <c:pt idx="4">
                  <c:v>1868.090911450793</c:v>
                </c:pt>
                <c:pt idx="5">
                  <c:v>1123.764783507175</c:v>
                </c:pt>
                <c:pt idx="6">
                  <c:v>849.5127661236612</c:v>
                </c:pt>
                <c:pt idx="7">
                  <c:v>1147.307085768157</c:v>
                </c:pt>
                <c:pt idx="8">
                  <c:v>1731.089285857745</c:v>
                </c:pt>
                <c:pt idx="9">
                  <c:v>1317.808262402797</c:v>
                </c:pt>
                <c:pt idx="10">
                  <c:v>1118.075488951931</c:v>
                </c:pt>
                <c:pt idx="11">
                  <c:v>656.9779209160131</c:v>
                </c:pt>
                <c:pt idx="12">
                  <c:v>-304.1850969978111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K_7.5!$N$29</c:f>
              <c:strCache>
                <c:ptCount val="1"/>
                <c:pt idx="0">
                  <c:v>Tran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xVal>
            <c:numRef>
              <c:f>K_7.5!$L$36:$L$48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K_7.5!$F$36:$F$48</c:f>
              <c:numCache>
                <c:formatCode>0.00</c:formatCode>
                <c:ptCount val="13"/>
                <c:pt idx="0">
                  <c:v>125.4342340470949</c:v>
                </c:pt>
                <c:pt idx="1">
                  <c:v>-173.8550713962228</c:v>
                </c:pt>
                <c:pt idx="2">
                  <c:v>-191.4025565611377</c:v>
                </c:pt>
                <c:pt idx="3">
                  <c:v>-97.80497020506206</c:v>
                </c:pt>
                <c:pt idx="4">
                  <c:v>216.6051327925356</c:v>
                </c:pt>
                <c:pt idx="5">
                  <c:v>53.09931419406055</c:v>
                </c:pt>
                <c:pt idx="6">
                  <c:v>525.1888171122765</c:v>
                </c:pt>
                <c:pt idx="7">
                  <c:v>48.07165296938365</c:v>
                </c:pt>
                <c:pt idx="8">
                  <c:v>224.1348523255304</c:v>
                </c:pt>
                <c:pt idx="9">
                  <c:v>-107.8345781277967</c:v>
                </c:pt>
                <c:pt idx="10">
                  <c:v>-156.3066344800745</c:v>
                </c:pt>
                <c:pt idx="11">
                  <c:v>-160.4849200756986</c:v>
                </c:pt>
                <c:pt idx="12">
                  <c:v>136.3074897879901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K_7.5!$O$29</c:f>
              <c:strCache>
                <c:ptCount val="1"/>
                <c:pt idx="0">
                  <c:v>Norm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xVal>
            <c:numRef>
              <c:f>K_7.5!$L$36:$L$48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K_7.5!$I$36:$I$48</c:f>
              <c:numCache>
                <c:formatCode>0.00</c:formatCode>
                <c:ptCount val="13"/>
                <c:pt idx="0">
                  <c:v>189.8426883228943</c:v>
                </c:pt>
                <c:pt idx="1">
                  <c:v>-288.3143762424378</c:v>
                </c:pt>
                <c:pt idx="2">
                  <c:v>-610.587861520906</c:v>
                </c:pt>
                <c:pt idx="3">
                  <c:v>-634.7871476556355</c:v>
                </c:pt>
                <c:pt idx="4">
                  <c:v>-397.7314650996933</c:v>
                </c:pt>
                <c:pt idx="5">
                  <c:v>-1722.665194868411</c:v>
                </c:pt>
                <c:pt idx="6">
                  <c:v>-1365.55170220376</c:v>
                </c:pt>
                <c:pt idx="7">
                  <c:v>-1455.878908540376</c:v>
                </c:pt>
                <c:pt idx="8">
                  <c:v>-305.8641235571536</c:v>
                </c:pt>
                <c:pt idx="9">
                  <c:v>-524.6240242395838</c:v>
                </c:pt>
                <c:pt idx="10">
                  <c:v>-628.1116634984096</c:v>
                </c:pt>
                <c:pt idx="11">
                  <c:v>-399.3930699768277</c:v>
                </c:pt>
                <c:pt idx="12">
                  <c:v>252.5905138448525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6189544"/>
        <c:axId val="2076184680"/>
      </c:scatterChart>
      <c:valAx>
        <c:axId val="2076189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6184680"/>
        <c:crosses val="autoZero"/>
        <c:crossBetween val="midCat"/>
      </c:valAx>
      <c:valAx>
        <c:axId val="207618468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761895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K_7.5!$M$29</c:f>
              <c:strCache>
                <c:ptCount val="1"/>
                <c:pt idx="0">
                  <c:v>Long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xVal>
            <c:numRef>
              <c:f>K_7.5!$L$36:$L$48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K_7.5!$C$4:$C$16</c:f>
              <c:numCache>
                <c:formatCode>General</c:formatCode>
                <c:ptCount val="13"/>
                <c:pt idx="0">
                  <c:v>92.504</c:v>
                </c:pt>
                <c:pt idx="1">
                  <c:v>92.3608</c:v>
                </c:pt>
                <c:pt idx="2">
                  <c:v>92.3116</c:v>
                </c:pt>
                <c:pt idx="3">
                  <c:v>92.27589999999999</c:v>
                </c:pt>
                <c:pt idx="4">
                  <c:v>92.2312</c:v>
                </c:pt>
                <c:pt idx="5">
                  <c:v>92.185</c:v>
                </c:pt>
                <c:pt idx="6">
                  <c:v>92.1905</c:v>
                </c:pt>
                <c:pt idx="7">
                  <c:v>92.2171</c:v>
                </c:pt>
                <c:pt idx="8">
                  <c:v>92.2475</c:v>
                </c:pt>
                <c:pt idx="9">
                  <c:v>92.2967</c:v>
                </c:pt>
                <c:pt idx="10">
                  <c:v>92.3205</c:v>
                </c:pt>
                <c:pt idx="11">
                  <c:v>92.3755</c:v>
                </c:pt>
                <c:pt idx="12">
                  <c:v>92.4904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K_7.5!$N$29</c:f>
              <c:strCache>
                <c:ptCount val="1"/>
                <c:pt idx="0">
                  <c:v>Tran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xVal>
            <c:numRef>
              <c:f>K_7.5!$L$36:$L$48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K_7.5!$K$4:$K$16</c:f>
              <c:numCache>
                <c:formatCode>General</c:formatCode>
                <c:ptCount val="13"/>
                <c:pt idx="0">
                  <c:v>92.439</c:v>
                </c:pt>
                <c:pt idx="1">
                  <c:v>92.4748</c:v>
                </c:pt>
                <c:pt idx="2">
                  <c:v>92.4769</c:v>
                </c:pt>
                <c:pt idx="3">
                  <c:v>92.4657</c:v>
                </c:pt>
                <c:pt idx="4">
                  <c:v>92.4281</c:v>
                </c:pt>
                <c:pt idx="5">
                  <c:v>92.3282</c:v>
                </c:pt>
                <c:pt idx="6">
                  <c:v>92.2291</c:v>
                </c:pt>
                <c:pt idx="7">
                  <c:v>92.3288</c:v>
                </c:pt>
                <c:pt idx="8">
                  <c:v>92.4272</c:v>
                </c:pt>
                <c:pt idx="9">
                  <c:v>92.4669</c:v>
                </c:pt>
                <c:pt idx="10">
                  <c:v>92.4727</c:v>
                </c:pt>
                <c:pt idx="11">
                  <c:v>92.4732</c:v>
                </c:pt>
                <c:pt idx="12">
                  <c:v>92.4377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K_7.5!$O$29</c:f>
              <c:strCache>
                <c:ptCount val="1"/>
                <c:pt idx="0">
                  <c:v>Norm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xVal>
            <c:numRef>
              <c:f>K_7.5!$L$36:$L$48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K_7.5!$R$4:$R$16</c:f>
              <c:numCache>
                <c:formatCode>General</c:formatCode>
                <c:ptCount val="13"/>
                <c:pt idx="0">
                  <c:v>92.4313</c:v>
                </c:pt>
                <c:pt idx="1">
                  <c:v>92.4885</c:v>
                </c:pt>
                <c:pt idx="2">
                  <c:v>92.5271</c:v>
                </c:pt>
                <c:pt idx="3">
                  <c:v>92.53</c:v>
                </c:pt>
                <c:pt idx="4">
                  <c:v>92.5016</c:v>
                </c:pt>
                <c:pt idx="5">
                  <c:v>92.5407</c:v>
                </c:pt>
                <c:pt idx="6">
                  <c:v>92.4549</c:v>
                </c:pt>
                <c:pt idx="7">
                  <c:v>92.5087</c:v>
                </c:pt>
                <c:pt idx="8">
                  <c:v>92.4906</c:v>
                </c:pt>
                <c:pt idx="9">
                  <c:v>92.5168</c:v>
                </c:pt>
                <c:pt idx="10">
                  <c:v>92.5292</c:v>
                </c:pt>
                <c:pt idx="11">
                  <c:v>92.5018</c:v>
                </c:pt>
                <c:pt idx="12">
                  <c:v>92.4238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1185992"/>
        <c:axId val="2091190696"/>
      </c:scatterChart>
      <c:valAx>
        <c:axId val="2091185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1190696"/>
        <c:crosses val="autoZero"/>
        <c:crossBetween val="midCat"/>
      </c:valAx>
      <c:valAx>
        <c:axId val="2091190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1185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chart" Target="../charts/chart14.xml"/><Relationship Id="rId3" Type="http://schemas.openxmlformats.org/officeDocument/2006/relationships/chart" Target="../charts/chart1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169335</xdr:colOff>
      <xdr:row>51</xdr:row>
      <xdr:rowOff>118533</xdr:rowOff>
    </xdr:from>
    <xdr:to>
      <xdr:col>13</xdr:col>
      <xdr:colOff>629920</xdr:colOff>
      <xdr:row>80</xdr:row>
      <xdr:rowOff>60960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83</xdr:row>
      <xdr:rowOff>0</xdr:rowOff>
    </xdr:from>
    <xdr:to>
      <xdr:col>13</xdr:col>
      <xdr:colOff>460585</xdr:colOff>
      <xdr:row>111</xdr:row>
      <xdr:rowOff>94827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114</xdr:row>
      <xdr:rowOff>0</xdr:rowOff>
    </xdr:from>
    <xdr:to>
      <xdr:col>13</xdr:col>
      <xdr:colOff>460585</xdr:colOff>
      <xdr:row>142</xdr:row>
      <xdr:rowOff>94827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169335</xdr:colOff>
      <xdr:row>51</xdr:row>
      <xdr:rowOff>118533</xdr:rowOff>
    </xdr:from>
    <xdr:to>
      <xdr:col>13</xdr:col>
      <xdr:colOff>629920</xdr:colOff>
      <xdr:row>80</xdr:row>
      <xdr:rowOff>60960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83</xdr:row>
      <xdr:rowOff>0</xdr:rowOff>
    </xdr:from>
    <xdr:to>
      <xdr:col>13</xdr:col>
      <xdr:colOff>460585</xdr:colOff>
      <xdr:row>111</xdr:row>
      <xdr:rowOff>94827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114</xdr:row>
      <xdr:rowOff>0</xdr:rowOff>
    </xdr:from>
    <xdr:to>
      <xdr:col>13</xdr:col>
      <xdr:colOff>460585</xdr:colOff>
      <xdr:row>142</xdr:row>
      <xdr:rowOff>94827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279400</xdr:colOff>
      <xdr:row>49</xdr:row>
      <xdr:rowOff>126999</xdr:rowOff>
    </xdr:from>
    <xdr:to>
      <xdr:col>14</xdr:col>
      <xdr:colOff>414867</xdr:colOff>
      <xdr:row>79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83</xdr:row>
      <xdr:rowOff>0</xdr:rowOff>
    </xdr:from>
    <xdr:to>
      <xdr:col>14</xdr:col>
      <xdr:colOff>135467</xdr:colOff>
      <xdr:row>112</xdr:row>
      <xdr:rowOff>127001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116</xdr:row>
      <xdr:rowOff>0</xdr:rowOff>
    </xdr:from>
    <xdr:to>
      <xdr:col>14</xdr:col>
      <xdr:colOff>135467</xdr:colOff>
      <xdr:row>145</xdr:row>
      <xdr:rowOff>127001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169335</xdr:colOff>
      <xdr:row>51</xdr:row>
      <xdr:rowOff>118533</xdr:rowOff>
    </xdr:from>
    <xdr:to>
      <xdr:col>13</xdr:col>
      <xdr:colOff>629920</xdr:colOff>
      <xdr:row>80</xdr:row>
      <xdr:rowOff>60960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83</xdr:row>
      <xdr:rowOff>0</xdr:rowOff>
    </xdr:from>
    <xdr:to>
      <xdr:col>13</xdr:col>
      <xdr:colOff>460585</xdr:colOff>
      <xdr:row>111</xdr:row>
      <xdr:rowOff>94827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114</xdr:row>
      <xdr:rowOff>0</xdr:rowOff>
    </xdr:from>
    <xdr:to>
      <xdr:col>13</xdr:col>
      <xdr:colOff>460585</xdr:colOff>
      <xdr:row>142</xdr:row>
      <xdr:rowOff>94827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533401</xdr:colOff>
      <xdr:row>49</xdr:row>
      <xdr:rowOff>25400</xdr:rowOff>
    </xdr:from>
    <xdr:to>
      <xdr:col>14</xdr:col>
      <xdr:colOff>143934</xdr:colOff>
      <xdr:row>79</xdr:row>
      <xdr:rowOff>143934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83</xdr:row>
      <xdr:rowOff>0</xdr:rowOff>
    </xdr:from>
    <xdr:to>
      <xdr:col>14</xdr:col>
      <xdr:colOff>486833</xdr:colOff>
      <xdr:row>113</xdr:row>
      <xdr:rowOff>118534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117</xdr:row>
      <xdr:rowOff>0</xdr:rowOff>
    </xdr:from>
    <xdr:to>
      <xdr:col>14</xdr:col>
      <xdr:colOff>486833</xdr:colOff>
      <xdr:row>147</xdr:row>
      <xdr:rowOff>118534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336550</xdr:colOff>
      <xdr:row>10</xdr:row>
      <xdr:rowOff>31750</xdr:rowOff>
    </xdr:from>
    <xdr:to>
      <xdr:col>14</xdr:col>
      <xdr:colOff>406400</xdr:colOff>
      <xdr:row>42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2.vml"/><Relationship Id="rId3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Relationship Id="rId2" Type="http://schemas.openxmlformats.org/officeDocument/2006/relationships/vmlDrawing" Target="../drawings/vmlDrawing3.vml"/><Relationship Id="rId3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Relationship Id="rId2" Type="http://schemas.openxmlformats.org/officeDocument/2006/relationships/vmlDrawing" Target="../drawings/vmlDrawing4.vml"/><Relationship Id="rId3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Relationship Id="rId2" Type="http://schemas.openxmlformats.org/officeDocument/2006/relationships/vmlDrawing" Target="../drawings/vmlDrawing5.vml"/><Relationship Id="rId3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 enableFormatConditionsCalculation="0"/>
  <dimension ref="A1:AB177"/>
  <sheetViews>
    <sheetView tabSelected="1" topLeftCell="A18" workbookViewId="0">
      <selection activeCell="E4" sqref="E4:E16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 ht="15">
      <c r="A4" s="6" t="s">
        <v>29</v>
      </c>
      <c r="B4">
        <v>-24</v>
      </c>
      <c r="C4">
        <v>92.438299999999998</v>
      </c>
      <c r="D4">
        <v>1.4199700000000001E-2</v>
      </c>
      <c r="E4" s="20">
        <v>92.456400000000002</v>
      </c>
      <c r="F4" s="31">
        <v>5.9389000000000004E-3</v>
      </c>
      <c r="G4" s="11"/>
      <c r="H4" s="11"/>
      <c r="I4" s="7" t="s">
        <v>30</v>
      </c>
      <c r="J4" s="19">
        <f>B4</f>
        <v>-24</v>
      </c>
      <c r="K4">
        <v>92.443100000000001</v>
      </c>
      <c r="L4">
        <v>5.50374E-3</v>
      </c>
      <c r="M4" s="20">
        <v>92.456400000000002</v>
      </c>
      <c r="N4" s="20">
        <f>F4</f>
        <v>5.9389000000000004E-3</v>
      </c>
      <c r="P4" s="7" t="s">
        <v>30</v>
      </c>
      <c r="Q4" s="19">
        <f>B4</f>
        <v>-24</v>
      </c>
      <c r="R4">
        <v>92.452699999999993</v>
      </c>
      <c r="S4">
        <v>4.4013500000000001E-3</v>
      </c>
      <c r="T4" s="20">
        <f>M4</f>
        <v>92.456400000000002</v>
      </c>
      <c r="U4" s="20">
        <f>F4</f>
        <v>5.9389000000000004E-3</v>
      </c>
    </row>
    <row r="5" spans="1:21" ht="15">
      <c r="B5">
        <v>-16</v>
      </c>
      <c r="C5">
        <v>92.316199999999995</v>
      </c>
      <c r="D5">
        <v>1.53245E-2</v>
      </c>
      <c r="E5" s="20">
        <v>92.456400000000002</v>
      </c>
      <c r="F5" s="31">
        <v>6.0155199999999999E-3</v>
      </c>
      <c r="G5" s="3"/>
      <c r="H5" s="3"/>
      <c r="I5" s="3"/>
      <c r="J5" s="19">
        <f t="shared" ref="J5:J16" si="0">B5</f>
        <v>-16</v>
      </c>
      <c r="K5">
        <v>92.4726</v>
      </c>
      <c r="L5">
        <v>5.4999200000000002E-3</v>
      </c>
      <c r="M5" s="20">
        <v>92.456400000000002</v>
      </c>
      <c r="N5" s="20">
        <f t="shared" ref="N5:N16" si="1">F5</f>
        <v>6.0155199999999999E-3</v>
      </c>
      <c r="O5" s="3"/>
      <c r="P5" s="3"/>
      <c r="Q5" s="19">
        <f t="shared" ref="Q5:Q16" si="2">B5</f>
        <v>-16</v>
      </c>
      <c r="R5">
        <v>92.505200000000002</v>
      </c>
      <c r="S5">
        <v>4.6472400000000004E-3</v>
      </c>
      <c r="T5" s="20">
        <f t="shared" ref="T5:T16" si="3">M5</f>
        <v>92.456400000000002</v>
      </c>
      <c r="U5" s="20">
        <f t="shared" ref="U5:U16" si="4">F5</f>
        <v>6.0155199999999999E-3</v>
      </c>
    </row>
    <row r="6" spans="1:21" ht="15">
      <c r="B6">
        <v>-12</v>
      </c>
      <c r="C6">
        <v>92.288799999999995</v>
      </c>
      <c r="D6">
        <v>1.5572900000000001E-2</v>
      </c>
      <c r="E6" s="20">
        <v>92.456400000000002</v>
      </c>
      <c r="F6" s="31">
        <v>6.60146E-3</v>
      </c>
      <c r="G6"/>
      <c r="I6"/>
      <c r="J6" s="19">
        <f t="shared" si="0"/>
        <v>-12</v>
      </c>
      <c r="K6">
        <v>92.459800000000001</v>
      </c>
      <c r="L6">
        <v>6.5188199999999998E-3</v>
      </c>
      <c r="M6" s="20">
        <v>92.456400000000002</v>
      </c>
      <c r="N6" s="20">
        <f t="shared" si="1"/>
        <v>6.60146E-3</v>
      </c>
      <c r="O6" s="3"/>
      <c r="P6"/>
      <c r="Q6" s="19">
        <f t="shared" si="2"/>
        <v>-12</v>
      </c>
      <c r="R6">
        <v>92.534599999999998</v>
      </c>
      <c r="S6">
        <v>5.1598299999999998E-3</v>
      </c>
      <c r="T6" s="20">
        <f t="shared" si="3"/>
        <v>92.456400000000002</v>
      </c>
      <c r="U6" s="20">
        <f t="shared" si="4"/>
        <v>6.60146E-3</v>
      </c>
    </row>
    <row r="7" spans="1:21" ht="15">
      <c r="B7">
        <v>-9</v>
      </c>
      <c r="C7">
        <v>92.247399999999999</v>
      </c>
      <c r="D7">
        <v>1.64429E-2</v>
      </c>
      <c r="E7" s="20">
        <v>92.456385569915838</v>
      </c>
      <c r="F7" s="31">
        <v>7.0540999999999998E-3</v>
      </c>
      <c r="G7"/>
      <c r="I7"/>
      <c r="J7" s="19">
        <f t="shared" si="0"/>
        <v>-9</v>
      </c>
      <c r="K7">
        <v>92.478999999999999</v>
      </c>
      <c r="L7">
        <v>6.5344499999999998E-3</v>
      </c>
      <c r="M7" s="20">
        <v>92.456399934560096</v>
      </c>
      <c r="N7" s="20">
        <f t="shared" si="1"/>
        <v>7.0540999999999998E-3</v>
      </c>
      <c r="O7" s="11"/>
      <c r="P7"/>
      <c r="Q7" s="19">
        <f t="shared" si="2"/>
        <v>-9</v>
      </c>
      <c r="R7">
        <v>92.497</v>
      </c>
      <c r="S7">
        <v>5.6714399999999998E-3</v>
      </c>
      <c r="T7" s="20">
        <f t="shared" si="3"/>
        <v>92.456399934560096</v>
      </c>
      <c r="U7" s="20">
        <f t="shared" si="4"/>
        <v>7.0540999999999998E-3</v>
      </c>
    </row>
    <row r="8" spans="1:21" ht="15">
      <c r="B8">
        <v>-6</v>
      </c>
      <c r="C8">
        <v>92.336200000000005</v>
      </c>
      <c r="D8">
        <v>4.8405499999999997E-2</v>
      </c>
      <c r="E8" s="20">
        <v>92.255885940432748</v>
      </c>
      <c r="F8" s="31">
        <v>1.9334500000000001E-2</v>
      </c>
      <c r="G8"/>
      <c r="I8"/>
      <c r="J8" s="19">
        <f t="shared" si="0"/>
        <v>-6</v>
      </c>
      <c r="K8">
        <v>92.532700000000006</v>
      </c>
      <c r="L8">
        <v>1.48904E-2</v>
      </c>
      <c r="M8" s="20">
        <v>92.342254615384618</v>
      </c>
      <c r="N8" s="20">
        <f t="shared" si="1"/>
        <v>1.9334500000000001E-2</v>
      </c>
      <c r="P8"/>
      <c r="Q8" s="19">
        <f t="shared" si="2"/>
        <v>-6</v>
      </c>
      <c r="R8">
        <v>92.360500000000002</v>
      </c>
      <c r="S8">
        <v>9.5384400000000005E-3</v>
      </c>
      <c r="T8" s="20">
        <f t="shared" si="3"/>
        <v>92.342254615384618</v>
      </c>
      <c r="U8" s="20">
        <f t="shared" si="4"/>
        <v>1.9334500000000001E-2</v>
      </c>
    </row>
    <row r="9" spans="1:21" ht="15">
      <c r="B9">
        <v>-3</v>
      </c>
      <c r="C9">
        <v>92.427599999999998</v>
      </c>
      <c r="D9">
        <v>5.7000700000000001E-2</v>
      </c>
      <c r="E9" s="20">
        <v>92.228109230848844</v>
      </c>
      <c r="F9" s="31">
        <v>2.2162500000000002E-2</v>
      </c>
      <c r="G9"/>
      <c r="H9"/>
      <c r="I9"/>
      <c r="J9" s="19">
        <f t="shared" si="0"/>
        <v>-3</v>
      </c>
      <c r="K9">
        <v>92.247699999999995</v>
      </c>
      <c r="L9">
        <v>1.7855699999999999E-2</v>
      </c>
      <c r="M9" s="20">
        <v>92.228109296209141</v>
      </c>
      <c r="N9" s="20">
        <f t="shared" si="1"/>
        <v>2.2162500000000002E-2</v>
      </c>
      <c r="O9"/>
      <c r="P9"/>
      <c r="Q9" s="19">
        <f t="shared" si="2"/>
        <v>-3</v>
      </c>
      <c r="R9">
        <v>92.219200000000001</v>
      </c>
      <c r="S9">
        <v>1.5570199999999999E-2</v>
      </c>
      <c r="T9" s="20">
        <f t="shared" si="3"/>
        <v>92.228109296209141</v>
      </c>
      <c r="U9" s="20">
        <f t="shared" si="4"/>
        <v>2.2162500000000002E-2</v>
      </c>
    </row>
    <row r="10" spans="1:21" ht="15">
      <c r="B10">
        <v>0</v>
      </c>
      <c r="C10">
        <v>92.4405</v>
      </c>
      <c r="D10">
        <v>5.9610000000000003E-2</v>
      </c>
      <c r="E10" s="20">
        <v>92.228109230769235</v>
      </c>
      <c r="F10" s="31">
        <v>1.78935E-2</v>
      </c>
      <c r="G10"/>
      <c r="H10"/>
      <c r="I10"/>
      <c r="J10" s="19">
        <f t="shared" si="0"/>
        <v>0</v>
      </c>
      <c r="K10">
        <v>92.251199999999997</v>
      </c>
      <c r="L10">
        <v>2.0572199999999999E-2</v>
      </c>
      <c r="M10" s="20">
        <v>92.228109230769235</v>
      </c>
      <c r="N10" s="20">
        <f t="shared" si="1"/>
        <v>1.78935E-2</v>
      </c>
      <c r="O10"/>
      <c r="P10"/>
      <c r="Q10" s="19">
        <f t="shared" si="2"/>
        <v>0</v>
      </c>
      <c r="R10">
        <v>92.198800000000006</v>
      </c>
      <c r="S10">
        <v>1.5233E-2</v>
      </c>
      <c r="T10" s="20">
        <f t="shared" si="3"/>
        <v>92.228109230769235</v>
      </c>
      <c r="U10" s="20">
        <f t="shared" si="4"/>
        <v>1.78935E-2</v>
      </c>
    </row>
    <row r="11" spans="1:21" ht="15">
      <c r="B11">
        <v>3</v>
      </c>
      <c r="C11">
        <v>92.444500000000005</v>
      </c>
      <c r="D11">
        <v>5.5810199999999997E-2</v>
      </c>
      <c r="E11" s="20">
        <v>92.22810923510437</v>
      </c>
      <c r="F11" s="31">
        <v>2.0423799999999999E-2</v>
      </c>
      <c r="G11"/>
      <c r="H11"/>
      <c r="I11"/>
      <c r="J11" s="19">
        <f t="shared" si="0"/>
        <v>3</v>
      </c>
      <c r="K11">
        <v>92.263000000000005</v>
      </c>
      <c r="L11">
        <v>1.8080700000000002E-2</v>
      </c>
      <c r="M11" s="20">
        <v>92.228109230772219</v>
      </c>
      <c r="N11" s="20">
        <f t="shared" si="1"/>
        <v>2.0423799999999999E-2</v>
      </c>
      <c r="O11"/>
      <c r="P11"/>
      <c r="Q11" s="19">
        <f t="shared" si="2"/>
        <v>3</v>
      </c>
      <c r="R11">
        <v>92.210099999999997</v>
      </c>
      <c r="S11">
        <v>1.3820600000000001E-2</v>
      </c>
      <c r="T11" s="20">
        <f t="shared" si="3"/>
        <v>92.228109230772219</v>
      </c>
      <c r="U11" s="20">
        <f t="shared" si="4"/>
        <v>2.0423799999999999E-2</v>
      </c>
    </row>
    <row r="12" spans="1:21" ht="15">
      <c r="B12">
        <v>6</v>
      </c>
      <c r="C12">
        <v>92.264799999999994</v>
      </c>
      <c r="D12">
        <v>2.0449599999999998E-2</v>
      </c>
      <c r="E12" s="20">
        <v>92.298545502821554</v>
      </c>
      <c r="F12" s="31">
        <v>7.68105E-3</v>
      </c>
      <c r="G12"/>
      <c r="H12"/>
      <c r="I12"/>
      <c r="J12" s="19">
        <f t="shared" si="0"/>
        <v>6</v>
      </c>
      <c r="K12">
        <v>92.442700000000002</v>
      </c>
      <c r="L12">
        <v>2.2837400000000001E-2</v>
      </c>
      <c r="M12" s="20">
        <v>92.239019327051409</v>
      </c>
      <c r="N12" s="20">
        <f t="shared" si="1"/>
        <v>7.68105E-3</v>
      </c>
      <c r="O12"/>
      <c r="P12"/>
      <c r="Q12" s="19">
        <f t="shared" si="2"/>
        <v>6</v>
      </c>
      <c r="R12">
        <v>92.261300000000006</v>
      </c>
      <c r="S12">
        <v>1.59451E-2</v>
      </c>
      <c r="T12" s="20">
        <f t="shared" si="3"/>
        <v>92.239019327051409</v>
      </c>
      <c r="U12" s="20">
        <f t="shared" si="4"/>
        <v>7.68105E-3</v>
      </c>
    </row>
    <row r="13" spans="1:21" ht="15">
      <c r="B13">
        <v>9</v>
      </c>
      <c r="C13">
        <v>92.254099999999994</v>
      </c>
      <c r="D13">
        <v>1.6056899999999999E-2</v>
      </c>
      <c r="E13" s="20">
        <v>92.45639922434259</v>
      </c>
      <c r="F13" s="31">
        <v>5.8500100000000001E-3</v>
      </c>
      <c r="G13"/>
      <c r="H13"/>
      <c r="I13"/>
      <c r="J13" s="19">
        <f t="shared" si="0"/>
        <v>9</v>
      </c>
      <c r="K13">
        <v>92.492500000000007</v>
      </c>
      <c r="L13">
        <v>6.3840199999999998E-3</v>
      </c>
      <c r="M13" s="20">
        <v>92.456302049486496</v>
      </c>
      <c r="N13" s="20">
        <f t="shared" si="1"/>
        <v>5.8500100000000001E-3</v>
      </c>
      <c r="O13"/>
      <c r="P13"/>
      <c r="Q13" s="19">
        <f t="shared" si="2"/>
        <v>9</v>
      </c>
      <c r="R13">
        <v>92.437799999999996</v>
      </c>
      <c r="S13">
        <v>5.3649199999999996E-3</v>
      </c>
      <c r="T13" s="20">
        <f t="shared" si="3"/>
        <v>92.456302049486496</v>
      </c>
      <c r="U13" s="20">
        <f t="shared" si="4"/>
        <v>5.8500100000000001E-3</v>
      </c>
    </row>
    <row r="14" spans="1:21" ht="15">
      <c r="B14">
        <v>12</v>
      </c>
      <c r="C14">
        <v>92.299800000000005</v>
      </c>
      <c r="D14">
        <v>1.63739E-2</v>
      </c>
      <c r="E14" s="20">
        <v>92.456400000000002</v>
      </c>
      <c r="F14" s="31">
        <v>6.2978499999999998E-3</v>
      </c>
      <c r="H14"/>
      <c r="I14"/>
      <c r="J14" s="19">
        <f t="shared" si="0"/>
        <v>12</v>
      </c>
      <c r="K14">
        <v>92.454099999999997</v>
      </c>
      <c r="L14">
        <v>7.0216300000000001E-3</v>
      </c>
      <c r="M14" s="20">
        <v>92.456400000000002</v>
      </c>
      <c r="N14" s="20">
        <f t="shared" si="1"/>
        <v>6.2978499999999998E-3</v>
      </c>
      <c r="O14"/>
      <c r="P14"/>
      <c r="Q14" s="19">
        <f t="shared" si="2"/>
        <v>12</v>
      </c>
      <c r="R14">
        <v>92.529499999999999</v>
      </c>
      <c r="S14">
        <v>5.0009499999999997E-3</v>
      </c>
      <c r="T14" s="20">
        <f t="shared" si="3"/>
        <v>92.456400000000002</v>
      </c>
      <c r="U14" s="20">
        <f t="shared" si="4"/>
        <v>6.2978499999999998E-3</v>
      </c>
    </row>
    <row r="15" spans="1:21" ht="15">
      <c r="B15">
        <v>16</v>
      </c>
      <c r="C15">
        <v>92.326499999999996</v>
      </c>
      <c r="D15">
        <v>1.3461300000000001E-2</v>
      </c>
      <c r="E15" s="20">
        <v>92.456400000000002</v>
      </c>
      <c r="F15" s="31">
        <v>5.6456400000000004E-3</v>
      </c>
      <c r="H15"/>
      <c r="I15"/>
      <c r="J15" s="19">
        <f t="shared" si="0"/>
        <v>16</v>
      </c>
      <c r="K15">
        <v>92.468199999999996</v>
      </c>
      <c r="L15">
        <v>5.9478400000000002E-3</v>
      </c>
      <c r="M15" s="20">
        <v>92.456400000000002</v>
      </c>
      <c r="N15" s="20">
        <f t="shared" si="1"/>
        <v>5.6456400000000004E-3</v>
      </c>
      <c r="O15"/>
      <c r="P15"/>
      <c r="Q15" s="19">
        <f t="shared" si="2"/>
        <v>16</v>
      </c>
      <c r="R15">
        <v>92.509500000000003</v>
      </c>
      <c r="S15">
        <v>4.7416400000000001E-3</v>
      </c>
      <c r="T15" s="20">
        <f t="shared" si="3"/>
        <v>92.456400000000002</v>
      </c>
      <c r="U15" s="20">
        <f t="shared" si="4"/>
        <v>5.6456400000000004E-3</v>
      </c>
    </row>
    <row r="16" spans="1:21" ht="15">
      <c r="B16">
        <v>24</v>
      </c>
      <c r="C16">
        <v>92.458299999999994</v>
      </c>
      <c r="D16">
        <v>1.507E-2</v>
      </c>
      <c r="E16" s="20">
        <v>92.456400000000002</v>
      </c>
      <c r="F16" s="31">
        <v>5.27313E-3</v>
      </c>
      <c r="H16"/>
      <c r="I16"/>
      <c r="J16" s="19">
        <f t="shared" si="0"/>
        <v>24</v>
      </c>
      <c r="K16">
        <v>92.442800000000005</v>
      </c>
      <c r="L16">
        <v>6.4709299999999997E-3</v>
      </c>
      <c r="M16" s="20">
        <v>92.456400000000002</v>
      </c>
      <c r="N16" s="20">
        <f t="shared" si="1"/>
        <v>5.27313E-3</v>
      </c>
      <c r="O16"/>
      <c r="P16"/>
      <c r="Q16" s="19">
        <f t="shared" si="2"/>
        <v>24</v>
      </c>
      <c r="R16">
        <v>92.458500000000001</v>
      </c>
      <c r="S16">
        <v>4.6367800000000001E-3</v>
      </c>
      <c r="T16" s="20">
        <f t="shared" si="3"/>
        <v>92.456400000000002</v>
      </c>
      <c r="U16" s="20">
        <f t="shared" si="4"/>
        <v>5.27313E-3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 s="20">
        <f>E4-E10</f>
        <v>0.22829076923076741</v>
      </c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1" t="s">
        <v>8</v>
      </c>
      <c r="W27" s="4" t="s">
        <v>9</v>
      </c>
    </row>
    <row r="29" spans="2:26">
      <c r="C29" s="7" t="s">
        <v>28</v>
      </c>
      <c r="D29" s="7" t="s">
        <v>28</v>
      </c>
      <c r="F29" s="22" t="s">
        <v>31</v>
      </c>
      <c r="G29" s="22" t="s">
        <v>31</v>
      </c>
      <c r="H29" s="10"/>
      <c r="I29" s="22" t="s">
        <v>10</v>
      </c>
      <c r="J29" s="22" t="s">
        <v>10</v>
      </c>
      <c r="K29" s="5"/>
      <c r="M29" s="7" t="s">
        <v>28</v>
      </c>
      <c r="N29" s="22" t="s">
        <v>31</v>
      </c>
      <c r="O29" s="22" t="s">
        <v>10</v>
      </c>
      <c r="Q29" s="7" t="s">
        <v>28</v>
      </c>
      <c r="R29" s="22" t="s">
        <v>31</v>
      </c>
      <c r="S29" s="22" t="s">
        <v>10</v>
      </c>
      <c r="U29" s="7" t="s">
        <v>28</v>
      </c>
      <c r="V29" s="22" t="s">
        <v>31</v>
      </c>
      <c r="W29" s="22" t="s">
        <v>10</v>
      </c>
      <c r="X29" s="7" t="s">
        <v>28</v>
      </c>
      <c r="Y29" s="22" t="s">
        <v>31</v>
      </c>
      <c r="Z29" s="22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-24</v>
      </c>
      <c r="C36" s="6">
        <f>1000000*(SIN(E4*PI()/360)/SIN(C4*PI()/360)-1)</f>
        <v>151.35702336821487</v>
      </c>
      <c r="D36" s="6">
        <f>1000000/TAN(E4*PI()/360)*SQRT((D4*PI()/360)^2+(F4*PI()/360)^2)</f>
        <v>128.67875549327729</v>
      </c>
      <c r="F36" s="6">
        <f t="shared" ref="F36:F41" si="5">1000000*(SIN(M4*PI()/360)/SIN(K4*PI()/360)-1)</f>
        <v>111.21124907553792</v>
      </c>
      <c r="G36" s="6">
        <f>1000000/TAN(M4*PI()/360)*SQRT((L4*PI()/360)^2+(N4*PI()/360)^2)</f>
        <v>67.693588477682368</v>
      </c>
      <c r="H36" s="6"/>
      <c r="I36" s="6">
        <f>1000000*(SIN(T4*PI()/360)/SIN(R4*PI()/360)-1)</f>
        <v>30.934631949364189</v>
      </c>
      <c r="J36" s="6">
        <f>1000000/TAN(T4*PI()/360)*SQRT((S4*PI()/360)^2+(U4*PI()/360)^2)</f>
        <v>61.799849723594747</v>
      </c>
      <c r="K36" s="18"/>
      <c r="L36" s="7">
        <f>B36</f>
        <v>-24</v>
      </c>
      <c r="M36" s="18">
        <f>(U37/(1+V37)*C36+V37*U37/(1+V37)/(1-2*V37)*C36+W37*X37/(1+X37)/(1-2*X37)*F36+Z37*Y37/(1+Z37)/(1-2*Z37)*I36)/1000</f>
        <v>58.116368559409111</v>
      </c>
      <c r="N36" s="18">
        <f>(W37/(1+X37)*F36+X37*W37/(1+X37)/(1-2*X37)*F36+U37*V37/(1+V37)/(1-2*V37)*C36+Z37*Y37/(1+Z37)/(1-2*Z37)*I36)/1000</f>
        <v>51.216313602855259</v>
      </c>
      <c r="O36" s="18">
        <f>(Y37/(1+Z37)*I36+Z37*Y37/(1+Z37)/(1-2*Z37)*I36+W37*X37/(1+X37)/(1-2*X37)*F36+V37*U37/(1+V37)/(1-2*V37)*C36)/1000</f>
        <v>37.418770034294148</v>
      </c>
      <c r="Q36" s="18">
        <f>(SQRT((U37/(1+V37)*D36)^2+(V37*U37/(1+V37)/(1-2*V37)*D36)^2+(X37*W37/(1+X37)/(1-2*X37)*G36)^2+(Z37*Y37/(1+Z37)/(1-2*Z37)*J36)^2))/1000</f>
        <v>28.066685567921873</v>
      </c>
      <c r="R36" s="18">
        <f>(SQRT((W37/(1+X37)*G36)^2+(X37*W37/(1+X37)/(1-2*X37)*G36)^2+(V37*U37/(1+V37)/(1-2*V37)*D36)^2+(Z37*Y37/(1+Z37)/(1-2*Z37)*J36)^2))/1000</f>
        <v>20.831743520563045</v>
      </c>
      <c r="S36" s="18">
        <f>(SQRT((Y37/(1+Z37)*J36)^2+(Z37*Y37/(1+Z37)/(1-2*Z37)*J36)^2+(V37*U37/(1+V37)/(1-2*V37)*D36)^2+(X37*W37/(1+X37)/(1-2*X37)*G36)^2))/1000</f>
        <v>20.283387792845861</v>
      </c>
      <c r="U36" s="11">
        <v>220</v>
      </c>
      <c r="V36" s="11">
        <v>0.28000000000000003</v>
      </c>
      <c r="W36" s="11">
        <v>220</v>
      </c>
      <c r="X36" s="11">
        <v>0.28000000000000003</v>
      </c>
      <c r="Y36" s="11">
        <v>220</v>
      </c>
      <c r="Z36" s="11">
        <v>0.28000000000000003</v>
      </c>
    </row>
    <row r="37" spans="2:26">
      <c r="B37">
        <f t="shared" ref="B37:B48" si="6">B5</f>
        <v>-16</v>
      </c>
      <c r="C37" s="6">
        <f t="shared" ref="C37:C48" si="7">1000000*(SIN(E5*PI()/360)/SIN(C5*PI()/360)-1)</f>
        <v>1174.2410969812768</v>
      </c>
      <c r="D37" s="6">
        <f t="shared" ref="D37:D48" si="8">1000000/TAN(E5*PI()/360)*SQRT((D5*PI()/360)^2+(F5*PI()/360)^2)</f>
        <v>137.6349025831037</v>
      </c>
      <c r="F37" s="6">
        <f t="shared" si="5"/>
        <v>-135.40872015194162</v>
      </c>
      <c r="G37" s="6">
        <f>1000000/TAN(M5*PI()/360)*SQRT((L5*PI()/360)^2+(N5*PI()/360)^2)</f>
        <v>68.143260524398414</v>
      </c>
      <c r="I37" s="6">
        <f>1000000*(SIN(T5*PI()/360)/SIN(R5*PI()/360)-1)</f>
        <v>-407.72621779072705</v>
      </c>
      <c r="J37" s="6">
        <f>1000000/TAN(T5*PI()/360)*SQRT((S5*PI()/360)^2+(U5*PI()/360)^2)</f>
        <v>63.551195330420725</v>
      </c>
      <c r="K37" s="18"/>
      <c r="L37" s="7">
        <f t="shared" ref="L37:L48" si="9">B37</f>
        <v>-16</v>
      </c>
      <c r="M37" s="18">
        <f>(U38/(1+V38)*C37+V38*U38/(1+V38)/(1-2*V38)*C37+W38*X38/(1+X38)/(1-2*X38)*F37+Z38*Y38/(1+Z38)/(1-2*Z38)*I37)/1000</f>
        <v>270.8499246885047</v>
      </c>
      <c r="N37" s="18">
        <f>(W38/(1+X38)*F37+X38*W38/(1+X38)/(1-2*X38)*F37+U38*V38/(1+V38)/(1-2*V38)*C37+Z38*Y38/(1+Z38)/(1-2*Z38)*I37)/1000</f>
        <v>45.753862368732797</v>
      </c>
      <c r="O37" s="18">
        <f>(Y38/(1+Z38)*I37+Z38*Y38/(1+Z38)/(1-2*Z38)*I37+W38*X38/(1+X38)/(1-2*X38)*F37+V38*U38/(1+V38)/(1-2*V38)*C37)/1000</f>
        <v>-1.0507075379334418</v>
      </c>
      <c r="Q37" s="18">
        <f>(SQRT((U38/(1+V38)*D37)^2+(V38*U38/(1+V38)/(1-2*V38)*D37)^2+(X38*W38/(1+X38)/(1-2*X38)*G37)^2+(Z38*Y38/(1+Z38)/(1-2*Z38)*J37)^2))/1000</f>
        <v>29.834352865660161</v>
      </c>
      <c r="R37" s="18">
        <f>(SQRT((W38/(1+X38)*G37)^2+(X38*W38/(1+X38)/(1-2*X38)*G37)^2+(V38*U38/(1+V38)/(1-2*V38)*D37)^2+(Z38*Y38/(1+Z38)/(1-2*Z38)*J37)^2))/1000</f>
        <v>21.625358973180152</v>
      </c>
      <c r="S37" s="18">
        <f>(SQRT((Y38/(1+Z38)*J37)^2+(Z38*Y38/(1+Z38)/(1-2*Z38)*J37)^2+(V38*U38/(1+V38)/(1-2*V38)*D37)^2+(X38*W38/(1+X38)/(1-2*X38)*G37)^2))/1000</f>
        <v>21.208282238159907</v>
      </c>
      <c r="U37" s="11">
        <v>220</v>
      </c>
      <c r="V37" s="11">
        <v>0.28000000000000003</v>
      </c>
      <c r="W37" s="11">
        <v>220</v>
      </c>
      <c r="X37" s="11">
        <v>0.28000000000000003</v>
      </c>
      <c r="Y37" s="11">
        <v>220</v>
      </c>
      <c r="Z37" s="11">
        <v>0.28000000000000003</v>
      </c>
    </row>
    <row r="38" spans="2:26">
      <c r="B38">
        <f t="shared" si="6"/>
        <v>-12</v>
      </c>
      <c r="C38" s="6">
        <f t="shared" si="7"/>
        <v>1404.226427889954</v>
      </c>
      <c r="D38" s="6">
        <f t="shared" si="8"/>
        <v>141.40905562973606</v>
      </c>
      <c r="F38" s="6">
        <f t="shared" si="5"/>
        <v>-28.423812096223244</v>
      </c>
      <c r="G38" s="6">
        <f>1000000/TAN(M6*PI()/360)*SQRT((L6*PI()/360)^2+(N6*PI()/360)^2)</f>
        <v>77.56382119172784</v>
      </c>
      <c r="I38" s="6">
        <f>1000000*(SIN(T6*PI()/360)/SIN(R6*PI()/360)-1)</f>
        <v>-653.11664285805375</v>
      </c>
      <c r="J38" s="6">
        <f>1000000/TAN(T6*PI()/360)*SQRT((S6*PI()/360)^2+(U6*PI()/360)^2)</f>
        <v>70.048797176462429</v>
      </c>
      <c r="K38" s="18"/>
      <c r="L38" s="7">
        <f t="shared" si="9"/>
        <v>-12</v>
      </c>
      <c r="M38" s="18">
        <f>(U39/(1+V39)*C38+V39*U39/(1+V39)/(1-2*V39)*C38+W39*X39/(1+X39)/(1-2*X39)*F38+Z39*Y39/(1+Z39)/(1-2*Z39)*I38)/1000</f>
        <v>320.3951955834255</v>
      </c>
      <c r="N38" s="18">
        <f>(W39/(1+X39)*F38+X39*W39/(1+X39)/(1-2*X39)*F38+U39*V39/(1+V39)/(1-2*V39)*C38+Z39*Y39/(1+Z39)/(1-2*Z39)*I38)/1000</f>
        <v>74.158435585801314</v>
      </c>
      <c r="O38" s="18">
        <f>(Y39/(1+Z39)*I38+Z39*Y39/(1+Z39)/(1-2*Z39)*I38+W39*X39/(1+X39)/(1-2*X39)*F38+V39*U39/(1+V39)/(1-2*V39)*C38)/1000</f>
        <v>-33.210644701388318</v>
      </c>
      <c r="Q38" s="18">
        <f>(SQRT((U39/(1+V39)*D38)^2+(V39*U39/(1+V39)/(1-2*V39)*D38)^2+(X39*W39/(1+X39)/(1-2*X39)*G38)^2+(Z39*Y39/(1+Z39)/(1-2*Z39)*J38)^2))/1000</f>
        <v>30.993614707648874</v>
      </c>
      <c r="R38" s="18">
        <f>(SQRT((W39/(1+X39)*G38)^2+(X39*W39/(1+X39)/(1-2*X39)*G38)^2+(V39*U39/(1+V39)/(1-2*V39)*D38)^2+(Z39*Y39/(1+Z39)/(1-2*Z39)*J38)^2))/1000</f>
        <v>23.401061652905856</v>
      </c>
      <c r="S38" s="18">
        <f>(SQRT((Y39/(1+Z39)*J38)^2+(Z39*Y39/(1+Z39)/(1-2*Z39)*J38)^2+(V39*U39/(1+V39)/(1-2*V39)*D38)^2+(X39*W39/(1+X39)/(1-2*X39)*G38)^2))/1000</f>
        <v>22.690074313872252</v>
      </c>
      <c r="U38" s="11">
        <v>220</v>
      </c>
      <c r="V38" s="11">
        <v>0.28000000000000003</v>
      </c>
      <c r="W38" s="11">
        <v>220</v>
      </c>
      <c r="X38" s="11">
        <v>0.28000000000000003</v>
      </c>
      <c r="Y38" s="11">
        <v>220</v>
      </c>
      <c r="Z38" s="11">
        <v>0.28000000000000003</v>
      </c>
    </row>
    <row r="39" spans="2:26">
      <c r="B39">
        <f t="shared" si="6"/>
        <v>-9</v>
      </c>
      <c r="C39" s="6">
        <f t="shared" si="7"/>
        <v>1751.9108466774735</v>
      </c>
      <c r="D39" s="6">
        <f t="shared" si="8"/>
        <v>149.58405066176698</v>
      </c>
      <c r="F39" s="6">
        <f t="shared" si="5"/>
        <v>-188.88845935560727</v>
      </c>
      <c r="G39" s="6">
        <f>1000000/TAN(M7*PI()/360)*SQRT((L7*PI()/360)^2+(N7*PI()/360)^2)</f>
        <v>80.389240705527499</v>
      </c>
      <c r="I39" s="6">
        <f>1000000*(SIN(T7*PI()/360)/SIN(R7*PI()/360)-1)</f>
        <v>-339.25130491829771</v>
      </c>
      <c r="J39" s="6">
        <f>1000000/TAN(T7*PI()/360)*SQRT((S7*PI()/360)^2+(U7*PI()/360)^2)</f>
        <v>75.671471976784858</v>
      </c>
      <c r="K39" s="18"/>
      <c r="L39" s="7">
        <f t="shared" si="9"/>
        <v>-9</v>
      </c>
      <c r="M39" s="18">
        <f>(U40/(1+V40)*C39+V40*U40/(1+V40)/(1-2*V40)*C39+W40*X40/(1+X40)/(1-2*X40)*F39+Z40*Y40/(1+Z40)/(1-2*Z40)*I39)/1000</f>
        <v>434.95963891058119</v>
      </c>
      <c r="N39" s="18">
        <f>(W40/(1+X40)*F39+X40*W40/(1+X40)/(1-2*X40)*F39+U40*V40/(1+V40)/(1-2*V40)*C39+Z40*Y40/(1+Z40)/(1-2*Z40)*I39)/1000</f>
        <v>101.38475818614533</v>
      </c>
      <c r="O39" s="18">
        <f>(Y40/(1+Z40)*I39+Z40*Y40/(1+Z40)/(1-2*Z40)*I39+W40*X40/(1+X40)/(1-2*X40)*F39+V40*U40/(1+V40)/(1-2*V40)*C39)/1000</f>
        <v>75.54114410505791</v>
      </c>
      <c r="Q39" s="18">
        <f>(SQRT((U40/(1+V40)*D39)^2+(V40*U40/(1+V40)/(1-2*V40)*D39)^2+(X40*W40/(1+X40)/(1-2*X40)*G39)^2+(Z40*Y40/(1+Z40)/(1-2*Z40)*J39)^2))/1000</f>
        <v>32.779214810475082</v>
      </c>
      <c r="R39" s="18">
        <f>(SQRT((W40/(1+X40)*G39)^2+(X40*W40/(1+X40)/(1-2*X40)*G39)^2+(V40*U40/(1+V40)/(1-2*V40)*D39)^2+(Z40*Y40/(1+Z40)/(1-2*Z40)*J39)^2))/1000</f>
        <v>24.584384820977718</v>
      </c>
      <c r="S39" s="18">
        <f>(SQRT((Y40/(1+Z40)*J39)^2+(Z40*Y40/(1+Z40)/(1-2*Z40)*J39)^2+(V40*U40/(1+V40)/(1-2*V40)*D39)^2+(X40*W40/(1+X40)/(1-2*X40)*G39)^2))/1000</f>
        <v>24.137981638948844</v>
      </c>
      <c r="U39" s="11">
        <v>220</v>
      </c>
      <c r="V39" s="11">
        <v>0.28000000000000003</v>
      </c>
      <c r="W39" s="11">
        <v>220</v>
      </c>
      <c r="X39" s="11">
        <v>0.28000000000000003</v>
      </c>
      <c r="Y39" s="11">
        <v>220</v>
      </c>
      <c r="Z39" s="11">
        <v>0.28000000000000003</v>
      </c>
    </row>
    <row r="40" spans="2:26">
      <c r="B40">
        <f t="shared" si="6"/>
        <v>-6</v>
      </c>
      <c r="C40" s="6">
        <f t="shared" si="7"/>
        <v>-673.10747889792742</v>
      </c>
      <c r="D40" s="6">
        <f t="shared" si="8"/>
        <v>437.30222253903742</v>
      </c>
      <c r="F40" s="6">
        <f t="shared" si="5"/>
        <v>-1591.4422216131152</v>
      </c>
      <c r="G40" s="6">
        <f>1000000/TAN(M8*PI()/360)*SQRT((L8*PI()/360)^2+(N8*PI()/360)^2)</f>
        <v>204.43084681135835</v>
      </c>
      <c r="I40" s="6">
        <f>1000000*(SIN(T8*PI()/360)/SIN(R8*PI()/360)-1)</f>
        <v>-152.80553186169942</v>
      </c>
      <c r="J40" s="6">
        <f>1000000/TAN(T8*PI()/360)*SQRT((S8*PI()/360)^2+(U8*PI()/360)^2)</f>
        <v>180.60248056574147</v>
      </c>
      <c r="K40" s="18"/>
      <c r="L40" s="7">
        <f t="shared" si="9"/>
        <v>-6</v>
      </c>
      <c r="M40" s="18">
        <f>(U41/(1+V41)*C40+V41*U41/(1+V41)/(1-2*V41)*C40+W41*X41/(1+X41)/(1-2*X41)*F40+Z41*Y41/(1+Z41)/(1-2*Z41)*I40)/1000</f>
        <v>-380.08857647635</v>
      </c>
      <c r="N40" s="18">
        <f>(W41/(1+X41)*F40+X41*W41/(1+X41)/(1-2*X41)*F40+U41*V41/(1+V41)/(1-2*V41)*C40+Z41*Y41/(1+Z41)/(1-2*Z41)*I40)/1000</f>
        <v>-537.92736038052294</v>
      </c>
      <c r="O40" s="18">
        <f>(Y41/(1+Z41)*I40+Z41*Y41/(1+Z41)/(1-2*Z41)*I40+W41*X41/(1+X41)/(1-2*X41)*F40+V41*U41/(1+V41)/(1-2*V41)*C40)/1000</f>
        <v>-290.66167932949833</v>
      </c>
      <c r="Q40" s="18">
        <f>(SQRT((U41/(1+V41)*D40)^2+(V41*U41/(1+V41)/(1-2*V41)*D40)^2+(X41*W41/(1+X41)/(1-2*X41)*G40)^2+(Z41*Y41/(1+Z41)/(1-2*Z41)*J40)^2))/1000</f>
        <v>93.952518085152832</v>
      </c>
      <c r="R40" s="18">
        <f>(SQRT((W41/(1+X41)*G40)^2+(X41*W41/(1+X41)/(1-2*X41)*G40)^2+(V41*U41/(1+V41)/(1-2*V41)*D40)^2+(Z41*Y41/(1+Z41)/(1-2*Z41)*J40)^2))/1000</f>
        <v>66.426116684763002</v>
      </c>
      <c r="S40" s="18">
        <f>(SQRT((Y41/(1+Z41)*J40)^2+(Z41*Y41/(1+Z41)/(1-2*Z41)*J40)^2+(V41*U41/(1+V41)/(1-2*V41)*D40)^2+(X41*W41/(1+X41)/(1-2*X41)*G40)^2))/1000</f>
        <v>64.353698995997732</v>
      </c>
      <c r="U40" s="11">
        <v>220</v>
      </c>
      <c r="V40" s="11">
        <v>0.28000000000000003</v>
      </c>
      <c r="W40" s="11">
        <v>220</v>
      </c>
      <c r="X40" s="11">
        <v>0.28000000000000003</v>
      </c>
      <c r="Y40" s="11">
        <v>220</v>
      </c>
      <c r="Z40" s="11">
        <v>0.28000000000000003</v>
      </c>
    </row>
    <row r="41" spans="2:26">
      <c r="B41">
        <f t="shared" si="6"/>
        <v>-3</v>
      </c>
      <c r="C41" s="6">
        <f t="shared" si="7"/>
        <v>-1670.1588376092368</v>
      </c>
      <c r="D41" s="6">
        <f t="shared" si="8"/>
        <v>513.33989150745299</v>
      </c>
      <c r="F41" s="6">
        <f t="shared" si="5"/>
        <v>-164.39718369265501</v>
      </c>
      <c r="G41" s="6">
        <f t="shared" ref="G41:G48" si="10">1000000/TAN(M9*PI()/360)*SQRT((L9*PI()/360)^2+(N9*PI()/360)^2)</f>
        <v>238.88974033313016</v>
      </c>
      <c r="I41" s="6">
        <f t="shared" ref="I41:I48" si="11">1000000*(SIN(T9*PI()/360)/SIN(R9*PI()/360)-1)</f>
        <v>74.790729232221409</v>
      </c>
      <c r="J41" s="6">
        <f t="shared" ref="J41:J48" si="12">1000000/TAN(T9*PI()/360)*SQRT((S9*PI()/360)^2+(U9*PI()/360)^2)</f>
        <v>227.34543036399648</v>
      </c>
      <c r="K41" s="18"/>
      <c r="L41" s="7">
        <f t="shared" si="9"/>
        <v>-3</v>
      </c>
      <c r="M41" s="18">
        <f t="shared" ref="M41:M48" si="13">(U42/(1+V42)*C41+V42*U42/(1+V42)/(1-2*V42)*C41+W42*X42/(1+X42)/(1-2*X42)*F41+Z42*Y42/(1+Z42)/(1-2*Z42)*I41)/1000</f>
        <v>-479.53287903420784</v>
      </c>
      <c r="N41" s="18">
        <f t="shared" ref="N41:N48" si="14">(W42/(1+X42)*F41+X42*W42/(1+X42)/(1-2*X42)*F41+U42*V42/(1+V42)/(1-2*V42)*C41+Z42*Y42/(1+Z42)/(1-2*Z42)*I41)/1000</f>
        <v>-220.73009476729536</v>
      </c>
      <c r="O41" s="18">
        <f t="shared" ref="O41:O48" si="15">(Y42/(1+Z42)*I41+Z42*Y42/(1+Z42)/(1-2*Z42)*I41+W42*X42/(1+X42)/(1-2*X42)*F41+V42*U42/(1+V42)/(1-2*V42)*C41)/1000</f>
        <v>-179.61967223333221</v>
      </c>
      <c r="Q41" s="18">
        <f t="shared" ref="Q41:Q48" si="16">(SQRT((U42/(1+V42)*D41)^2+(V42*U42/(1+V42)/(1-2*V42)*D41)^2+(X42*W42/(1+X42)/(1-2*X42)*G41)^2+(Z42*Y42/(1+Z42)/(1-2*Z42)*J41)^2))/1000</f>
        <v>110.62565313701685</v>
      </c>
      <c r="R41" s="18">
        <f t="shared" ref="R41:R48" si="17">(SQRT((W42/(1+X42)*G41)^2+(X42*W42/(1+X42)/(1-2*X42)*G41)^2+(V42*U42/(1+V42)/(1-2*V42)*D41)^2+(Z42*Y42/(1+Z42)/(1-2*Z42)*J41)^2))/1000</f>
        <v>78.353724595764817</v>
      </c>
      <c r="S41" s="18">
        <f t="shared" ref="S41:S48" si="18">(SQRT((Y42/(1+Z42)*J41)^2+(Z42*Y42/(1+Z42)/(1-2*Z42)*J41)^2+(V42*U42/(1+V42)/(1-2*V42)*D41)^2+(X42*W42/(1+X42)/(1-2*X42)*G41)^2))/1000</f>
        <v>77.332436136632694</v>
      </c>
      <c r="U41" s="11">
        <v>220</v>
      </c>
      <c r="V41" s="11">
        <v>0.28000000000000003</v>
      </c>
      <c r="W41" s="11">
        <v>220</v>
      </c>
      <c r="X41" s="11">
        <v>0.28000000000000003</v>
      </c>
      <c r="Y41" s="11">
        <v>220</v>
      </c>
      <c r="Z41" s="11">
        <v>0.28000000000000003</v>
      </c>
    </row>
    <row r="42" spans="2:26">
      <c r="B42">
        <f t="shared" si="6"/>
        <v>0</v>
      </c>
      <c r="C42" s="6">
        <f t="shared" si="7"/>
        <v>-1777.8629732071449</v>
      </c>
      <c r="D42" s="6">
        <f t="shared" si="8"/>
        <v>522.40553411790108</v>
      </c>
      <c r="F42" s="6">
        <f t="shared" ref="F42:F48" si="19">1000000*(SIN(M10*PI()/360)/SIN(K10*PI()/360)-1)</f>
        <v>-193.75953579259254</v>
      </c>
      <c r="G42" s="6">
        <f t="shared" si="10"/>
        <v>228.8566310343094</v>
      </c>
      <c r="I42" s="6">
        <f t="shared" si="11"/>
        <v>246.10665786517495</v>
      </c>
      <c r="J42" s="6">
        <f t="shared" si="12"/>
        <v>197.24729022169799</v>
      </c>
      <c r="K42" s="18"/>
      <c r="L42" s="7">
        <f t="shared" si="9"/>
        <v>0</v>
      </c>
      <c r="M42" s="18">
        <f t="shared" si="13"/>
        <v>-494.29849473782082</v>
      </c>
      <c r="N42" s="18">
        <f t="shared" si="14"/>
        <v>-222.03071643219465</v>
      </c>
      <c r="O42" s="18">
        <f t="shared" si="15"/>
        <v>-146.42871439726588</v>
      </c>
      <c r="Q42" s="18">
        <f t="shared" si="16"/>
        <v>111.43932807433053</v>
      </c>
      <c r="R42" s="18">
        <f t="shared" si="17"/>
        <v>76.837355064273851</v>
      </c>
      <c r="S42" s="18">
        <f t="shared" si="18"/>
        <v>74.203067385200626</v>
      </c>
      <c r="U42" s="11">
        <v>220</v>
      </c>
      <c r="V42" s="11">
        <v>0.28000000000000003</v>
      </c>
      <c r="W42" s="11">
        <v>220</v>
      </c>
      <c r="X42" s="11">
        <v>0.28000000000000003</v>
      </c>
      <c r="Y42" s="11">
        <v>220</v>
      </c>
      <c r="Z42" s="11">
        <v>0.28000000000000003</v>
      </c>
    </row>
    <row r="43" spans="2:26">
      <c r="B43">
        <f t="shared" si="6"/>
        <v>3</v>
      </c>
      <c r="C43" s="6">
        <f t="shared" si="7"/>
        <v>-1811.2522786503105</v>
      </c>
      <c r="D43" s="6">
        <f t="shared" si="8"/>
        <v>498.83756930004751</v>
      </c>
      <c r="F43" s="6">
        <f t="shared" si="19"/>
        <v>-292.73117841988051</v>
      </c>
      <c r="G43" s="6">
        <f t="shared" si="10"/>
        <v>228.9567485619275</v>
      </c>
      <c r="I43" s="6">
        <f t="shared" si="11"/>
        <v>151.19959887455181</v>
      </c>
      <c r="J43" s="6">
        <f t="shared" si="12"/>
        <v>206.9933218407441</v>
      </c>
      <c r="K43" s="18"/>
      <c r="L43" s="7">
        <f t="shared" si="9"/>
        <v>3</v>
      </c>
      <c r="M43" s="18">
        <f t="shared" si="13"/>
        <v>-524.89471988317018</v>
      </c>
      <c r="N43" s="18">
        <f t="shared" si="14"/>
        <v>-263.89890578106508</v>
      </c>
      <c r="O43" s="18">
        <f t="shared" si="15"/>
        <v>-187.5983034335845</v>
      </c>
      <c r="Q43" s="18">
        <f t="shared" si="16"/>
        <v>107.08623184579815</v>
      </c>
      <c r="R43" s="18">
        <f t="shared" si="17"/>
        <v>75.266738231349876</v>
      </c>
      <c r="S43" s="18">
        <f t="shared" si="18"/>
        <v>73.363668917759099</v>
      </c>
      <c r="U43" s="11">
        <v>220</v>
      </c>
      <c r="V43" s="11">
        <v>0.28000000000000003</v>
      </c>
      <c r="W43" s="11">
        <v>220</v>
      </c>
      <c r="X43" s="11">
        <v>0.28000000000000003</v>
      </c>
      <c r="Y43" s="11">
        <v>220</v>
      </c>
      <c r="Z43" s="11">
        <v>0.28000000000000003</v>
      </c>
    </row>
    <row r="44" spans="2:26">
      <c r="B44">
        <f t="shared" si="6"/>
        <v>6</v>
      </c>
      <c r="C44" s="6">
        <f t="shared" si="7"/>
        <v>283.02537852731291</v>
      </c>
      <c r="D44" s="6">
        <f t="shared" si="8"/>
        <v>183.1315895401568</v>
      </c>
      <c r="F44" s="6">
        <f t="shared" si="19"/>
        <v>-1704.8202902946175</v>
      </c>
      <c r="G44" s="6">
        <f t="shared" si="10"/>
        <v>202.20396177764255</v>
      </c>
      <c r="I44" s="6">
        <f t="shared" si="11"/>
        <v>-186.92818259147259</v>
      </c>
      <c r="J44" s="6">
        <f t="shared" si="12"/>
        <v>148.5297582035046</v>
      </c>
      <c r="K44" s="18"/>
      <c r="L44" s="7">
        <f t="shared" si="9"/>
        <v>6</v>
      </c>
      <c r="M44" s="18">
        <f t="shared" si="13"/>
        <v>-127.30910151110939</v>
      </c>
      <c r="N44" s="18">
        <f t="shared" si="14"/>
        <v>-468.97007583987869</v>
      </c>
      <c r="O44" s="18">
        <f t="shared" si="15"/>
        <v>-208.08236982840066</v>
      </c>
      <c r="Q44" s="18">
        <f t="shared" si="16"/>
        <v>46.313695252724948</v>
      </c>
      <c r="R44" s="18">
        <f t="shared" si="17"/>
        <v>48.60106030918449</v>
      </c>
      <c r="S44" s="18">
        <f t="shared" si="18"/>
        <v>42.496388240650568</v>
      </c>
      <c r="U44" s="11">
        <v>220</v>
      </c>
      <c r="V44" s="11">
        <v>0.28000000000000003</v>
      </c>
      <c r="W44" s="11">
        <v>220</v>
      </c>
      <c r="X44" s="11">
        <v>0.28000000000000003</v>
      </c>
      <c r="Y44" s="11">
        <v>220</v>
      </c>
      <c r="Z44" s="11">
        <v>0.28000000000000003</v>
      </c>
    </row>
    <row r="45" spans="2:26">
      <c r="B45">
        <f t="shared" si="6"/>
        <v>9</v>
      </c>
      <c r="C45" s="6">
        <f t="shared" si="7"/>
        <v>1695.712622884482</v>
      </c>
      <c r="D45" s="6">
        <f t="shared" si="8"/>
        <v>142.8724854775042</v>
      </c>
      <c r="F45" s="6">
        <f t="shared" si="19"/>
        <v>-302.4852493405117</v>
      </c>
      <c r="G45" s="6">
        <f t="shared" si="10"/>
        <v>72.392086837491817</v>
      </c>
      <c r="I45" s="6">
        <f t="shared" si="11"/>
        <v>154.72013655815076</v>
      </c>
      <c r="J45" s="6">
        <f t="shared" si="12"/>
        <v>66.360656040962624</v>
      </c>
      <c r="K45" s="18"/>
      <c r="L45" s="7">
        <f t="shared" si="9"/>
        <v>9</v>
      </c>
      <c r="M45" s="18">
        <f t="shared" si="13"/>
        <v>460.75736597568982</v>
      </c>
      <c r="N45" s="18">
        <f t="shared" si="14"/>
        <v>117.31710668701909</v>
      </c>
      <c r="O45" s="18">
        <f t="shared" si="15"/>
        <v>195.89928238835168</v>
      </c>
      <c r="Q45" s="18">
        <f t="shared" si="16"/>
        <v>31.025388901361936</v>
      </c>
      <c r="R45" s="18">
        <f t="shared" si="17"/>
        <v>22.679957021819373</v>
      </c>
      <c r="S45" s="18">
        <f t="shared" si="18"/>
        <v>22.128222640858102</v>
      </c>
      <c r="U45" s="11">
        <v>220</v>
      </c>
      <c r="V45" s="11">
        <v>0.28000000000000003</v>
      </c>
      <c r="W45" s="11">
        <v>220</v>
      </c>
      <c r="X45" s="11">
        <v>0.28000000000000003</v>
      </c>
      <c r="Y45" s="11">
        <v>220</v>
      </c>
      <c r="Z45" s="11">
        <v>0.28000000000000003</v>
      </c>
    </row>
    <row r="46" spans="2:26">
      <c r="B46">
        <f t="shared" si="6"/>
        <v>12</v>
      </c>
      <c r="C46" s="6">
        <f t="shared" si="7"/>
        <v>1311.8769786459873</v>
      </c>
      <c r="D46" s="6">
        <f t="shared" si="8"/>
        <v>146.6674920413526</v>
      </c>
      <c r="F46" s="6">
        <f t="shared" si="19"/>
        <v>19.229288385380627</v>
      </c>
      <c r="G46" s="6">
        <f t="shared" si="10"/>
        <v>78.856047069094316</v>
      </c>
      <c r="I46" s="6">
        <f t="shared" si="11"/>
        <v>-610.56226942279852</v>
      </c>
      <c r="J46" s="6">
        <f t="shared" si="12"/>
        <v>67.232926776885932</v>
      </c>
      <c r="K46" s="18"/>
      <c r="L46" s="7">
        <f t="shared" si="9"/>
        <v>12</v>
      </c>
      <c r="M46" s="18">
        <f t="shared" si="13"/>
        <v>304.28835544321635</v>
      </c>
      <c r="N46" s="18">
        <f t="shared" si="14"/>
        <v>82.114533679674565</v>
      </c>
      <c r="O46" s="18">
        <f t="shared" si="15"/>
        <v>-26.130890318606195</v>
      </c>
      <c r="Q46" s="18">
        <f t="shared" si="16"/>
        <v>31.957302734240418</v>
      </c>
      <c r="R46" s="18">
        <f t="shared" si="17"/>
        <v>23.864118873217656</v>
      </c>
      <c r="S46" s="18">
        <f t="shared" si="18"/>
        <v>22.788927970226354</v>
      </c>
      <c r="U46" s="11">
        <v>220</v>
      </c>
      <c r="V46" s="11">
        <v>0.28000000000000003</v>
      </c>
      <c r="W46" s="11">
        <v>220</v>
      </c>
      <c r="X46" s="11">
        <v>0.28000000000000003</v>
      </c>
      <c r="Y46" s="11">
        <v>220</v>
      </c>
      <c r="Z46" s="11">
        <v>0.28000000000000003</v>
      </c>
    </row>
    <row r="47" spans="2:26">
      <c r="B47">
        <f t="shared" si="6"/>
        <v>16</v>
      </c>
      <c r="C47" s="6">
        <f t="shared" si="7"/>
        <v>1087.8288739704089</v>
      </c>
      <c r="D47" s="6">
        <f t="shared" si="8"/>
        <v>122.03760221977453</v>
      </c>
      <c r="F47" s="6">
        <f t="shared" si="19"/>
        <v>-98.63664735898503</v>
      </c>
      <c r="G47" s="6">
        <f t="shared" si="10"/>
        <v>68.559680876029574</v>
      </c>
      <c r="I47" s="6">
        <f t="shared" si="11"/>
        <v>-443.62828588440095</v>
      </c>
      <c r="J47" s="6">
        <f t="shared" si="12"/>
        <v>61.637898416959771</v>
      </c>
      <c r="K47" s="18"/>
      <c r="L47" s="7">
        <f t="shared" si="9"/>
        <v>16</v>
      </c>
      <c r="M47" s="18">
        <f t="shared" si="13"/>
        <v>246.6416437306822</v>
      </c>
      <c r="N47" s="18">
        <f t="shared" si="14"/>
        <v>42.717882252192588</v>
      </c>
      <c r="O47" s="18">
        <f t="shared" si="15"/>
        <v>-16.577555619363253</v>
      </c>
      <c r="Q47" s="18">
        <f t="shared" si="16"/>
        <v>26.829191238252911</v>
      </c>
      <c r="R47" s="18">
        <f t="shared" si="17"/>
        <v>20.462194859667846</v>
      </c>
      <c r="S47" s="18">
        <f t="shared" si="18"/>
        <v>19.800986724529903</v>
      </c>
      <c r="U47" s="11">
        <v>220</v>
      </c>
      <c r="V47" s="11">
        <v>0.28000000000000003</v>
      </c>
      <c r="W47" s="11">
        <v>220</v>
      </c>
      <c r="X47" s="11">
        <v>0.28000000000000003</v>
      </c>
      <c r="Y47" s="11">
        <v>220</v>
      </c>
      <c r="Z47" s="11">
        <v>0.28000000000000003</v>
      </c>
    </row>
    <row r="48" spans="2:26">
      <c r="B48">
        <f t="shared" si="6"/>
        <v>24</v>
      </c>
      <c r="C48" s="6">
        <f t="shared" si="7"/>
        <v>-15.884202698157601</v>
      </c>
      <c r="D48" s="6">
        <f t="shared" si="8"/>
        <v>133.48012177385479</v>
      </c>
      <c r="F48" s="6">
        <f t="shared" si="19"/>
        <v>113.72021413880162</v>
      </c>
      <c r="G48" s="6">
        <f t="shared" si="10"/>
        <v>69.78674089295319</v>
      </c>
      <c r="I48" s="6">
        <f t="shared" si="11"/>
        <v>-17.556178688482582</v>
      </c>
      <c r="J48" s="6">
        <f t="shared" si="12"/>
        <v>58.704409913295606</v>
      </c>
      <c r="K48" s="18"/>
      <c r="L48" s="7">
        <f t="shared" si="9"/>
        <v>24</v>
      </c>
      <c r="M48" s="18">
        <f t="shared" si="13"/>
        <v>6.0505093685218228</v>
      </c>
      <c r="N48" s="18">
        <f t="shared" si="14"/>
        <v>28.326268512374195</v>
      </c>
      <c r="O48" s="18">
        <f t="shared" si="15"/>
        <v>5.763138495184716</v>
      </c>
      <c r="Q48" s="18">
        <f t="shared" si="16"/>
        <v>28.964821339457032</v>
      </c>
      <c r="R48" s="18">
        <f t="shared" si="17"/>
        <v>21.365875169410359</v>
      </c>
      <c r="S48" s="18">
        <f t="shared" si="18"/>
        <v>20.357670867760007</v>
      </c>
      <c r="U48" s="11">
        <v>220</v>
      </c>
      <c r="V48" s="11">
        <v>0.28000000000000003</v>
      </c>
      <c r="W48" s="11">
        <v>220</v>
      </c>
      <c r="X48" s="11">
        <v>0.28000000000000003</v>
      </c>
      <c r="Y48" s="11">
        <v>220</v>
      </c>
      <c r="Z48" s="11">
        <v>0.28000000000000003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220</v>
      </c>
      <c r="V49" s="11">
        <v>0.28000000000000003</v>
      </c>
      <c r="W49" s="11">
        <v>220</v>
      </c>
      <c r="X49" s="11">
        <v>0.28000000000000003</v>
      </c>
      <c r="Y49" s="11">
        <v>220</v>
      </c>
      <c r="Z49" s="11">
        <v>0.28000000000000003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220</v>
      </c>
      <c r="V50" s="11">
        <v>0.28000000000000003</v>
      </c>
      <c r="W50" s="11">
        <v>220</v>
      </c>
      <c r="X50" s="11">
        <v>0.28000000000000003</v>
      </c>
      <c r="Y50" s="11">
        <v>220</v>
      </c>
      <c r="Z50" s="11">
        <v>0.28000000000000003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220</v>
      </c>
      <c r="V51" s="11">
        <v>0.28000000000000003</v>
      </c>
      <c r="W51" s="11">
        <v>220</v>
      </c>
      <c r="X51" s="11">
        <v>0.28000000000000003</v>
      </c>
      <c r="Y51" s="11">
        <v>220</v>
      </c>
      <c r="Z51" s="11">
        <v>0.28000000000000003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220</v>
      </c>
      <c r="V52" s="11">
        <v>0.28000000000000003</v>
      </c>
      <c r="W52" s="11">
        <v>220</v>
      </c>
      <c r="X52" s="11">
        <v>0.28000000000000003</v>
      </c>
      <c r="Y52" s="11">
        <v>220</v>
      </c>
      <c r="Z52" s="11">
        <v>0.28000000000000003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220</v>
      </c>
      <c r="V53" s="11">
        <v>0.28000000000000003</v>
      </c>
      <c r="W53" s="11">
        <v>220</v>
      </c>
      <c r="X53" s="11">
        <v>0.28000000000000003</v>
      </c>
      <c r="Y53" s="11">
        <v>220</v>
      </c>
      <c r="Z53" s="11">
        <v>0.28000000000000003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220</v>
      </c>
      <c r="V54" s="11">
        <v>0.28000000000000003</v>
      </c>
      <c r="W54" s="11">
        <v>220</v>
      </c>
      <c r="X54" s="11">
        <v>0.28000000000000003</v>
      </c>
      <c r="Y54" s="11">
        <v>220</v>
      </c>
      <c r="Z54" s="11">
        <v>0.28000000000000003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honeticPr fontId="0" type="noConversion"/>
  <pageMargins left="0.75" right="0.75" top="1" bottom="1" header="0.4921259845" footer="0.4921259845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77"/>
  <sheetViews>
    <sheetView topLeftCell="A50" workbookViewId="0">
      <selection activeCell="C37" sqref="C37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/>
      <c r="C4"/>
      <c r="D4"/>
      <c r="E4"/>
      <c r="F4" s="20"/>
      <c r="G4" s="11"/>
      <c r="H4" s="11"/>
      <c r="J4" s="19"/>
      <c r="K4"/>
      <c r="L4"/>
      <c r="M4" s="20"/>
      <c r="N4" s="20"/>
      <c r="Q4" s="19"/>
      <c r="R4"/>
      <c r="S4"/>
      <c r="T4" s="20"/>
      <c r="U4" s="20"/>
    </row>
    <row r="5" spans="1:21" ht="15">
      <c r="B5">
        <v>-16</v>
      </c>
      <c r="C5">
        <v>92.334999999999994</v>
      </c>
      <c r="D5">
        <v>1.47131E-2</v>
      </c>
      <c r="E5">
        <v>92.454999999999998</v>
      </c>
      <c r="F5" s="30">
        <v>6.5634899999999999E-3</v>
      </c>
      <c r="G5" s="3"/>
      <c r="H5" s="3"/>
      <c r="I5" s="3"/>
      <c r="J5" s="19">
        <f t="shared" ref="J5:J15" si="0">B5</f>
        <v>-16</v>
      </c>
      <c r="K5">
        <v>92.4739</v>
      </c>
      <c r="L5">
        <v>5.84302E-3</v>
      </c>
      <c r="M5" s="20">
        <v>92.454999999999998</v>
      </c>
      <c r="N5" s="20">
        <f t="shared" ref="N5:N15" si="1">F5</f>
        <v>6.5634899999999999E-3</v>
      </c>
      <c r="O5" s="3"/>
      <c r="P5" s="3"/>
      <c r="Q5" s="19">
        <f t="shared" ref="Q5:Q15" si="2">B5</f>
        <v>-16</v>
      </c>
      <c r="R5">
        <v>92.501900000000006</v>
      </c>
      <c r="S5">
        <v>5.4894100000000001E-3</v>
      </c>
      <c r="T5" s="20">
        <f>M5</f>
        <v>92.454999999999998</v>
      </c>
      <c r="U5" s="20">
        <f>N5</f>
        <v>6.5634899999999999E-3</v>
      </c>
    </row>
    <row r="6" spans="1:21" ht="15">
      <c r="B6">
        <v>-12</v>
      </c>
      <c r="C6">
        <v>92.2971</v>
      </c>
      <c r="D6">
        <v>1.51018E-2</v>
      </c>
      <c r="E6">
        <v>92.454999999999998</v>
      </c>
      <c r="F6" s="30">
        <v>6.2041199999999996E-3</v>
      </c>
      <c r="G6"/>
      <c r="I6"/>
      <c r="J6" s="19">
        <f t="shared" si="0"/>
        <v>-12</v>
      </c>
      <c r="K6">
        <v>92.449600000000004</v>
      </c>
      <c r="L6">
        <v>5.9719999999999999E-3</v>
      </c>
      <c r="M6" s="20">
        <v>92.454999999999998</v>
      </c>
      <c r="N6" s="20">
        <f t="shared" si="1"/>
        <v>6.2041199999999996E-3</v>
      </c>
      <c r="O6" s="3"/>
      <c r="P6"/>
      <c r="Q6" s="19">
        <f t="shared" si="2"/>
        <v>-12</v>
      </c>
      <c r="R6">
        <v>92.545199999999994</v>
      </c>
      <c r="S6">
        <v>5.3962999999999997E-3</v>
      </c>
      <c r="T6" s="20">
        <f t="shared" ref="T6:T15" si="3">M6</f>
        <v>92.454999999999998</v>
      </c>
      <c r="U6" s="20">
        <f t="shared" ref="U6:U15" si="4">N6</f>
        <v>6.2041199999999996E-3</v>
      </c>
    </row>
    <row r="7" spans="1:21" ht="15">
      <c r="B7">
        <v>-9</v>
      </c>
      <c r="C7">
        <v>92.244299999999996</v>
      </c>
      <c r="D7">
        <v>1.7581900000000001E-2</v>
      </c>
      <c r="E7">
        <v>92.454999999971321</v>
      </c>
      <c r="F7" s="30">
        <v>6.2785699999999998E-3</v>
      </c>
      <c r="G7"/>
      <c r="I7"/>
      <c r="J7" s="19">
        <f t="shared" si="0"/>
        <v>-9</v>
      </c>
      <c r="K7">
        <v>92.452399999999997</v>
      </c>
      <c r="L7">
        <v>5.7897599999999997E-3</v>
      </c>
      <c r="M7" s="20">
        <v>92.454999999999984</v>
      </c>
      <c r="N7" s="20">
        <f t="shared" si="1"/>
        <v>6.2785699999999998E-3</v>
      </c>
      <c r="O7" s="11"/>
      <c r="P7"/>
      <c r="Q7" s="19">
        <f t="shared" si="2"/>
        <v>-9</v>
      </c>
      <c r="R7">
        <v>92.523600000000002</v>
      </c>
      <c r="S7">
        <v>6.0035899999999996E-3</v>
      </c>
      <c r="T7" s="20">
        <f t="shared" si="3"/>
        <v>92.454999999999984</v>
      </c>
      <c r="U7" s="20">
        <f t="shared" si="4"/>
        <v>6.2785699999999998E-3</v>
      </c>
    </row>
    <row r="8" spans="1:21" ht="15">
      <c r="B8">
        <v>-6</v>
      </c>
      <c r="C8">
        <v>92.242500000000007</v>
      </c>
      <c r="D8">
        <v>2.46923E-2</v>
      </c>
      <c r="E8">
        <v>92.436253595666187</v>
      </c>
      <c r="F8" s="30">
        <v>1.5905499999999999E-2</v>
      </c>
      <c r="G8"/>
      <c r="I8"/>
      <c r="J8" s="19">
        <f t="shared" si="0"/>
        <v>-6</v>
      </c>
      <c r="K8">
        <v>92.460899999999995</v>
      </c>
      <c r="L8">
        <v>6.6553899999999997E-3</v>
      </c>
      <c r="M8" s="20">
        <v>92.453680918964551</v>
      </c>
      <c r="N8" s="20">
        <f t="shared" si="1"/>
        <v>1.5905499999999999E-2</v>
      </c>
      <c r="P8"/>
      <c r="Q8" s="19">
        <f t="shared" si="2"/>
        <v>-6</v>
      </c>
      <c r="R8">
        <v>92.412400000000005</v>
      </c>
      <c r="S8">
        <v>6.6299799999999997E-3</v>
      </c>
      <c r="T8" s="20">
        <f t="shared" si="3"/>
        <v>92.453680918964551</v>
      </c>
      <c r="U8" s="20">
        <f t="shared" si="4"/>
        <v>1.5905499999999999E-2</v>
      </c>
    </row>
    <row r="9" spans="1:21" ht="15">
      <c r="B9">
        <v>-3</v>
      </c>
      <c r="C9">
        <v>92.385599999999997</v>
      </c>
      <c r="D9">
        <v>5.9081599999999998E-2</v>
      </c>
      <c r="E9">
        <v>92.260988910287509</v>
      </c>
      <c r="F9" s="30">
        <v>1.8336999999999999E-2</v>
      </c>
      <c r="G9"/>
      <c r="H9"/>
      <c r="I9"/>
      <c r="J9" s="19">
        <f t="shared" si="0"/>
        <v>-3</v>
      </c>
      <c r="K9">
        <v>92.289500000000004</v>
      </c>
      <c r="L9">
        <v>1.7352200000000002E-2</v>
      </c>
      <c r="M9" s="20">
        <v>92.262067417689551</v>
      </c>
      <c r="N9" s="20">
        <f t="shared" si="1"/>
        <v>1.8336999999999999E-2</v>
      </c>
      <c r="O9"/>
      <c r="P9"/>
      <c r="Q9" s="19">
        <f t="shared" si="2"/>
        <v>-3</v>
      </c>
      <c r="R9">
        <v>92.292599999999993</v>
      </c>
      <c r="S9">
        <v>1.7388399999999998E-2</v>
      </c>
      <c r="T9" s="20">
        <f t="shared" si="3"/>
        <v>92.262067417689551</v>
      </c>
      <c r="U9" s="20">
        <f t="shared" si="4"/>
        <v>1.8336999999999999E-2</v>
      </c>
    </row>
    <row r="10" spans="1:21" ht="15">
      <c r="B10">
        <v>0</v>
      </c>
      <c r="C10">
        <v>92.374700000000004</v>
      </c>
      <c r="D10">
        <v>6.02865E-2</v>
      </c>
      <c r="E10">
        <v>92.260967904210702</v>
      </c>
      <c r="F10" s="30">
        <v>1.81727E-2</v>
      </c>
      <c r="G10"/>
      <c r="H10"/>
      <c r="I10"/>
      <c r="J10" s="19">
        <f t="shared" si="0"/>
        <v>0</v>
      </c>
      <c r="K10">
        <v>92.265500000000003</v>
      </c>
      <c r="L10">
        <v>1.7277299999999999E-2</v>
      </c>
      <c r="M10" s="20">
        <v>92.260967904210702</v>
      </c>
      <c r="N10" s="20">
        <f t="shared" si="1"/>
        <v>1.81727E-2</v>
      </c>
      <c r="O10"/>
      <c r="P10"/>
      <c r="Q10" s="19">
        <f t="shared" si="2"/>
        <v>0</v>
      </c>
      <c r="R10">
        <v>92.1952</v>
      </c>
      <c r="S10">
        <v>1.8243599999999999E-2</v>
      </c>
      <c r="T10" s="20">
        <f t="shared" si="3"/>
        <v>92.260967904210702</v>
      </c>
      <c r="U10" s="20">
        <f t="shared" si="4"/>
        <v>1.81727E-2</v>
      </c>
    </row>
    <row r="11" spans="1:21" ht="15">
      <c r="B11">
        <v>3</v>
      </c>
      <c r="C11">
        <v>92.347099999999998</v>
      </c>
      <c r="D11">
        <v>4.3112400000000002E-2</v>
      </c>
      <c r="E11">
        <v>92.261203399097255</v>
      </c>
      <c r="F11" s="30">
        <v>2.02209E-2</v>
      </c>
      <c r="G11"/>
      <c r="H11"/>
      <c r="I11"/>
      <c r="J11" s="19">
        <f t="shared" si="0"/>
        <v>3</v>
      </c>
      <c r="K11">
        <v>92.228800000000007</v>
      </c>
      <c r="L11">
        <v>1.7645899999999999E-2</v>
      </c>
      <c r="M11" s="20">
        <v>92.260970506132495</v>
      </c>
      <c r="N11" s="20">
        <f t="shared" si="1"/>
        <v>2.02209E-2</v>
      </c>
      <c r="O11"/>
      <c r="P11"/>
      <c r="Q11" s="19">
        <f t="shared" si="2"/>
        <v>3</v>
      </c>
      <c r="R11">
        <v>92.249600000000001</v>
      </c>
      <c r="S11">
        <v>1.95088E-2</v>
      </c>
      <c r="T11" s="20">
        <f t="shared" si="3"/>
        <v>92.260970506132495</v>
      </c>
      <c r="U11" s="20">
        <f t="shared" si="4"/>
        <v>2.02209E-2</v>
      </c>
    </row>
    <row r="12" spans="1:21" ht="15">
      <c r="B12">
        <v>6</v>
      </c>
      <c r="C12">
        <v>92.250200000000007</v>
      </c>
      <c r="D12">
        <v>1.7969300000000001E-2</v>
      </c>
      <c r="E12">
        <v>92.450236821555222</v>
      </c>
      <c r="F12" s="30">
        <v>6.5545899999999999E-3</v>
      </c>
      <c r="G12"/>
      <c r="H12"/>
      <c r="I12"/>
      <c r="J12" s="19">
        <f t="shared" si="0"/>
        <v>6</v>
      </c>
      <c r="K12">
        <v>92.437799999999996</v>
      </c>
      <c r="L12">
        <v>9.8409699999999992E-3</v>
      </c>
      <c r="M12" s="20">
        <v>92.413954120197786</v>
      </c>
      <c r="N12" s="20">
        <f t="shared" si="1"/>
        <v>6.5545899999999999E-3</v>
      </c>
      <c r="O12"/>
      <c r="P12"/>
      <c r="Q12" s="19">
        <f t="shared" si="2"/>
        <v>6</v>
      </c>
      <c r="R12">
        <v>92.366600000000005</v>
      </c>
      <c r="S12">
        <v>1.1547099999999999E-2</v>
      </c>
      <c r="T12" s="20">
        <f t="shared" si="3"/>
        <v>92.413954120197786</v>
      </c>
      <c r="U12" s="20">
        <f t="shared" si="4"/>
        <v>6.5545899999999999E-3</v>
      </c>
    </row>
    <row r="13" spans="1:21" ht="15">
      <c r="B13">
        <v>9</v>
      </c>
      <c r="C13">
        <v>92.258700000000005</v>
      </c>
      <c r="D13">
        <v>1.48022E-2</v>
      </c>
      <c r="E13">
        <v>92.454999999999686</v>
      </c>
      <c r="F13" s="30">
        <v>6.23005E-3</v>
      </c>
      <c r="G13"/>
      <c r="H13"/>
      <c r="I13"/>
      <c r="J13" s="19">
        <f t="shared" si="0"/>
        <v>9</v>
      </c>
      <c r="K13">
        <v>92.439400000000006</v>
      </c>
      <c r="L13">
        <v>6.9678500000000003E-3</v>
      </c>
      <c r="M13" s="20">
        <v>92.45499999936078</v>
      </c>
      <c r="N13" s="20">
        <f t="shared" si="1"/>
        <v>6.23005E-3</v>
      </c>
      <c r="O13"/>
      <c r="P13"/>
      <c r="Q13" s="19">
        <f t="shared" si="2"/>
        <v>9</v>
      </c>
      <c r="R13">
        <v>92.483599999999996</v>
      </c>
      <c r="S13">
        <v>5.7425899999999997E-3</v>
      </c>
      <c r="T13" s="20">
        <f t="shared" si="3"/>
        <v>92.45499999936078</v>
      </c>
      <c r="U13" s="20">
        <f t="shared" si="4"/>
        <v>6.23005E-3</v>
      </c>
    </row>
    <row r="14" spans="1:21" ht="15">
      <c r="B14">
        <v>12</v>
      </c>
      <c r="C14">
        <v>92.313000000000002</v>
      </c>
      <c r="D14">
        <v>1.6047700000000002E-2</v>
      </c>
      <c r="E14">
        <v>92.454999999999998</v>
      </c>
      <c r="F14" s="30">
        <v>5.7452500000000004E-3</v>
      </c>
      <c r="H14"/>
      <c r="I14"/>
      <c r="J14" s="19">
        <f t="shared" si="0"/>
        <v>12</v>
      </c>
      <c r="K14">
        <v>92.443399999999997</v>
      </c>
      <c r="L14">
        <v>5.6738700000000001E-3</v>
      </c>
      <c r="M14" s="20">
        <v>92.454999999999998</v>
      </c>
      <c r="N14" s="20">
        <f t="shared" si="1"/>
        <v>5.7452500000000004E-3</v>
      </c>
      <c r="O14"/>
      <c r="P14"/>
      <c r="Q14" s="19">
        <f t="shared" si="2"/>
        <v>12</v>
      </c>
      <c r="R14">
        <v>92.546999999999997</v>
      </c>
      <c r="S14">
        <v>6.1055800000000002E-3</v>
      </c>
      <c r="T14" s="20">
        <f t="shared" si="3"/>
        <v>92.454999999999998</v>
      </c>
      <c r="U14" s="20">
        <f t="shared" si="4"/>
        <v>5.7452500000000004E-3</v>
      </c>
    </row>
    <row r="15" spans="1:21" ht="15">
      <c r="B15">
        <v>16</v>
      </c>
      <c r="C15">
        <v>92.347499999999997</v>
      </c>
      <c r="D15">
        <v>1.5376799999999999E-2</v>
      </c>
      <c r="E15">
        <v>92.454999999999998</v>
      </c>
      <c r="F15" s="30">
        <v>5.7303199999999997E-3</v>
      </c>
      <c r="H15"/>
      <c r="I15"/>
      <c r="J15" s="19">
        <f t="shared" si="0"/>
        <v>16</v>
      </c>
      <c r="K15">
        <v>92.468400000000003</v>
      </c>
      <c r="L15">
        <v>5.4744099999999999E-3</v>
      </c>
      <c r="M15" s="20">
        <v>92.454999999999998</v>
      </c>
      <c r="N15" s="20">
        <f t="shared" si="1"/>
        <v>5.7303199999999997E-3</v>
      </c>
      <c r="O15"/>
      <c r="P15"/>
      <c r="Q15" s="19">
        <f t="shared" si="2"/>
        <v>16</v>
      </c>
      <c r="R15">
        <v>92.51</v>
      </c>
      <c r="S15">
        <v>4.5822600000000003E-3</v>
      </c>
      <c r="T15" s="20">
        <f t="shared" si="3"/>
        <v>92.454999999999998</v>
      </c>
      <c r="U15" s="20">
        <f t="shared" si="4"/>
        <v>5.7303199999999997E-3</v>
      </c>
    </row>
    <row r="16" spans="1:21" ht="15">
      <c r="B16"/>
      <c r="C16"/>
      <c r="D16"/>
      <c r="E16"/>
      <c r="F16" s="30"/>
      <c r="H16"/>
      <c r="I16"/>
      <c r="J16" s="19"/>
      <c r="K16"/>
      <c r="L16"/>
      <c r="M16" s="20"/>
      <c r="N16" s="20"/>
      <c r="O16"/>
      <c r="P16"/>
      <c r="Q16" s="19"/>
      <c r="R16"/>
      <c r="S16"/>
      <c r="T16" s="20"/>
      <c r="U16" s="20"/>
    </row>
    <row r="17" spans="2:26" ht="15">
      <c r="B17"/>
      <c r="C17"/>
      <c r="D17"/>
      <c r="E17"/>
      <c r="F17" s="30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1" t="s">
        <v>8</v>
      </c>
      <c r="W27" s="4" t="s">
        <v>9</v>
      </c>
    </row>
    <row r="29" spans="2:26">
      <c r="C29" s="7" t="s">
        <v>28</v>
      </c>
      <c r="D29" s="7" t="s">
        <v>28</v>
      </c>
      <c r="F29" s="22" t="s">
        <v>31</v>
      </c>
      <c r="G29" s="22" t="s">
        <v>31</v>
      </c>
      <c r="H29" s="10"/>
      <c r="I29" s="22" t="s">
        <v>10</v>
      </c>
      <c r="J29" s="22" t="s">
        <v>10</v>
      </c>
      <c r="K29" s="5"/>
      <c r="M29" s="7" t="s">
        <v>28</v>
      </c>
      <c r="N29" s="22" t="s">
        <v>31</v>
      </c>
      <c r="O29" s="22" t="s">
        <v>10</v>
      </c>
      <c r="Q29" s="7" t="s">
        <v>28</v>
      </c>
      <c r="R29" s="22" t="s">
        <v>31</v>
      </c>
      <c r="S29" s="22" t="s">
        <v>10</v>
      </c>
      <c r="U29" s="7" t="s">
        <v>28</v>
      </c>
      <c r="V29" s="22" t="s">
        <v>31</v>
      </c>
      <c r="W29" s="22" t="s">
        <v>10</v>
      </c>
      <c r="X29" s="7" t="s">
        <v>28</v>
      </c>
      <c r="Y29" s="22" t="s">
        <v>31</v>
      </c>
      <c r="Z29" s="22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 t="shared" ref="B36:B48" si="5">B4</f>
        <v>0</v>
      </c>
      <c r="C36" s="6" t="e">
        <f t="shared" ref="C36:C48" si="6">1000000*(SIN(E4*PI()/360)/SIN(C4*PI()/360)-1)</f>
        <v>#DIV/0!</v>
      </c>
      <c r="D36" s="6" t="e">
        <f t="shared" ref="D36:D48" si="7">1000000/TAN(E4*PI()/360)*SQRT((D4*PI()/360)^2+(F4*PI()/360)^2)</f>
        <v>#DIV/0!</v>
      </c>
      <c r="F36" s="6" t="e">
        <f t="shared" ref="F36:F48" si="8">1000000*(SIN(M4*PI()/360)/SIN(K4*PI()/360)-1)</f>
        <v>#DIV/0!</v>
      </c>
      <c r="G36" s="6" t="e">
        <f t="shared" ref="G36:G48" si="9">1000000/TAN(M4*PI()/360)*SQRT((L4*PI()/360)^2+(N4*PI()/360)^2)</f>
        <v>#DIV/0!</v>
      </c>
      <c r="H36" s="6"/>
      <c r="I36" s="6" t="e">
        <f t="shared" ref="I36:I48" si="10">1000000*(SIN(T4*PI()/360)/SIN(R4*PI()/360)-1)</f>
        <v>#DIV/0!</v>
      </c>
      <c r="J36" s="6" t="e">
        <f t="shared" ref="J36:J48" si="11">1000000/TAN(T4*PI()/360)*SQRT((S4*PI()/360)^2+(U4*PI()/360)^2)</f>
        <v>#DIV/0!</v>
      </c>
      <c r="K36" s="18"/>
      <c r="M36" s="18" t="e">
        <f>(U37/(1+V37)*C36+V37*U37/(1+V37)/(1-2*V37)*C36+W37*X37/(1+X37)/(1-2*X37)*F36+Z37*Y37/(1+Z37)/(1-2*Z37)*I36)/1000</f>
        <v>#DIV/0!</v>
      </c>
      <c r="N36" s="18" t="e">
        <f>(W37/(1+X37)*F36+X37*W37/(1+X37)/(1-2*X37)*F36+U37*V37/(1+V37)/(1-2*V37)*C36+Z37*Y37/(1+Z37)/(1-2*Z37)*I36)/1000</f>
        <v>#DIV/0!</v>
      </c>
      <c r="O36" s="18" t="e">
        <f>(Y37/(1+Z37)*I36+Z37*Y37/(1+Z37)/(1-2*Z37)*I36+W37*X37/(1+X37)/(1-2*X37)*F36+V37*U37/(1+V37)/(1-2*V37)*C36)/1000</f>
        <v>#DIV/0!</v>
      </c>
      <c r="Q36" s="18" t="e">
        <f>(SQRT((U37/(1+V37)*D36)^2+(V37*U37/(1+V37)/(1-2*V37)*D36)^2+(X37*W37/(1+X37)/(1-2*X37)*G36)^2+(Z37*Y37/(1+Z37)/(1-2*Z37)*J36)^2))/1000</f>
        <v>#DIV/0!</v>
      </c>
      <c r="R36" s="18" t="e">
        <f>(SQRT((W37/(1+X37)*G36)^2+(X37*W37/(1+X37)/(1-2*X37)*G36)^2+(V37*U37/(1+V37)/(1-2*V37)*D36)^2+(Z37*Y37/(1+Z37)/(1-2*Z37)*J36)^2))/1000</f>
        <v>#DIV/0!</v>
      </c>
      <c r="S36" s="18" t="e">
        <f>(SQRT((Y37/(1+Z37)*J36)^2+(Z37*Y37/(1+Z37)/(1-2*Z37)*J36)^2+(V37*U37/(1+V37)/(1-2*V37)*D36)^2+(X37*W37/(1+X37)/(1-2*X37)*G36)^2))/1000</f>
        <v>#DIV/0!</v>
      </c>
      <c r="U36" s="11">
        <v>220</v>
      </c>
      <c r="V36" s="11">
        <v>0.28000000000000003</v>
      </c>
      <c r="W36" s="11">
        <v>220</v>
      </c>
      <c r="X36" s="11">
        <v>0.28000000000000003</v>
      </c>
      <c r="Y36" s="11">
        <v>220</v>
      </c>
      <c r="Z36" s="11">
        <v>0.28000000000000003</v>
      </c>
    </row>
    <row r="37" spans="2:26">
      <c r="B37">
        <f t="shared" si="5"/>
        <v>-16</v>
      </c>
      <c r="C37" s="6">
        <f t="shared" si="6"/>
        <v>1004.8187307876156</v>
      </c>
      <c r="D37" s="6">
        <f t="shared" si="7"/>
        <v>134.69378498598564</v>
      </c>
      <c r="F37" s="6">
        <f t="shared" si="8"/>
        <v>-157.97519564830776</v>
      </c>
      <c r="G37" s="6">
        <f t="shared" si="9"/>
        <v>73.468097591230432</v>
      </c>
      <c r="I37" s="6">
        <f t="shared" si="10"/>
        <v>-391.87082551228605</v>
      </c>
      <c r="J37" s="6">
        <f t="shared" si="11"/>
        <v>71.536430799091349</v>
      </c>
      <c r="K37" s="18"/>
      <c r="L37" s="7">
        <f t="shared" ref="L37:L47" si="12">B37</f>
        <v>-16</v>
      </c>
      <c r="M37" s="18">
        <f>(U38/(1+V38)*C37+V38*U38/(1+V38)/(1-2*V38)*C37+W38*X38/(1+X38)/(1-2*X38)*F37+Z38*Y38/(1+Z38)/(1-2*Z38)*I37)/1000</f>
        <v>222.46585946957691</v>
      </c>
      <c r="N37" s="18">
        <f>(W38/(1+X38)*F37+X38*W38/(1+X38)/(1-2*X38)*F37+U38*V38/(1+V38)/(1-2*V38)*C37+Z38*Y38/(1+Z38)/(1-2*Z38)*I37)/1000</f>
        <v>22.610653363402619</v>
      </c>
      <c r="O37" s="18">
        <f>(Y38/(1+Z38)*I37+Z38*Y38/(1+Z38)/(1-2*Z38)*I37+W38*X38/(1+X38)/(1-2*X38)*F37+V38*U38/(1+V38)/(1-2*V38)*C37)/1000</f>
        <v>-17.590158019468639</v>
      </c>
      <c r="Q37" s="18">
        <f>(SQRT((U38/(1+V38)*D37)^2+(V38*U38/(1+V38)/(1-2*V38)*D37)^2+(X38*W38/(1+X38)/(1-2*X38)*G37)^2+(Z38*Y38/(1+Z38)/(1-2*Z38)*J37)^2))/1000</f>
        <v>29.644074999441035</v>
      </c>
      <c r="R37" s="18">
        <f>(SQRT((W38/(1+X38)*G37)^2+(X38*W38/(1+X38)/(1-2*X38)*G37)^2+(V38*U38/(1+V38)/(1-2*V38)*D37)^2+(Z38*Y38/(1+Z38)/(1-2*Z38)*J37)^2))/1000</f>
        <v>22.4114979659008</v>
      </c>
      <c r="S37" s="18">
        <f>(SQRT((Y38/(1+Z38)*J37)^2+(Z38*Y38/(1+Z38)/(1-2*Z38)*J37)^2+(V38*U38/(1+V38)/(1-2*V38)*D37)^2+(X38*W38/(1+X38)/(1-2*X38)*G37)^2))/1000</f>
        <v>22.226128538981897</v>
      </c>
      <c r="U37" s="11">
        <v>220</v>
      </c>
      <c r="V37" s="11">
        <v>0.28000000000000003</v>
      </c>
      <c r="W37" s="11">
        <v>220</v>
      </c>
      <c r="X37" s="11">
        <v>0.28000000000000003</v>
      </c>
      <c r="Y37" s="11">
        <v>220</v>
      </c>
      <c r="Z37" s="11">
        <v>0.28000000000000003</v>
      </c>
    </row>
    <row r="38" spans="2:26">
      <c r="B38">
        <f t="shared" si="5"/>
        <v>-12</v>
      </c>
      <c r="C38" s="6">
        <f t="shared" si="6"/>
        <v>1322.8220076064722</v>
      </c>
      <c r="D38" s="6">
        <f t="shared" si="7"/>
        <v>136.49819105011807</v>
      </c>
      <c r="F38" s="6">
        <f t="shared" si="8"/>
        <v>45.149936743982266</v>
      </c>
      <c r="G38" s="6">
        <f t="shared" si="9"/>
        <v>71.99559422526967</v>
      </c>
      <c r="I38" s="6">
        <f t="shared" si="10"/>
        <v>-753.24089518158394</v>
      </c>
      <c r="J38" s="6">
        <f t="shared" si="11"/>
        <v>68.745185324560765</v>
      </c>
      <c r="K38" s="18"/>
      <c r="L38" s="7">
        <f t="shared" si="12"/>
        <v>-12</v>
      </c>
      <c r="M38" s="18">
        <f>(U39/(1+V39)*C38+V39*U39/(1+V39)/(1-2*V39)*C38+W39*X39/(1+X39)/(1-2*X39)*F38+Z39*Y39/(1+Z39)/(1-2*Z39)*I38)/1000</f>
        <v>294.59624106020766</v>
      </c>
      <c r="N38" s="18">
        <f>(W39/(1+X39)*F38+X39*W39/(1+X39)/(1-2*X39)*F38+U39*V39/(1+V39)/(1-2*V39)*C38+Z39*Y39/(1+Z39)/(1-2*Z39)*I38)/1000</f>
        <v>74.996353880717166</v>
      </c>
      <c r="O38" s="18">
        <f>(Y39/(1+Z39)*I38+Z39*Y39/(1+Z39)/(1-2*Z39)*I38+W39*X39/(1+X39)/(1-2*X39)*F38+V39*U39/(1+V39)/(1-2*V39)*C38)/1000</f>
        <v>-62.227070356489506</v>
      </c>
      <c r="Q38" s="18">
        <f>(SQRT((U39/(1+V39)*D38)^2+(V39*U39/(1+V39)/(1-2*V39)*D38)^2+(X39*W39/(1+X39)/(1-2*X39)*G38)^2+(Z39*Y39/(1+Z39)/(1-2*Z39)*J38)^2))/1000</f>
        <v>29.863592004011878</v>
      </c>
      <c r="R38" s="18">
        <f>(SQRT((W39/(1+X39)*G38)^2+(X39*W39/(1+X39)/(1-2*X39)*G38)^2+(V39*U39/(1+V39)/(1-2*V39)*D38)^2+(Z39*Y39/(1+Z39)/(1-2*Z39)*J38)^2))/1000</f>
        <v>22.238592836787806</v>
      </c>
      <c r="S38" s="18">
        <f>(SQRT((Y39/(1+Z39)*J38)^2+(Z39*Y39/(1+Z39)/(1-2*Z39)*J38)^2+(V39*U39/(1+V39)/(1-2*V39)*D38)^2+(X39*W39/(1+X39)/(1-2*X39)*G38)^2))/1000</f>
        <v>21.932647542172838</v>
      </c>
      <c r="U38" s="11">
        <v>220</v>
      </c>
      <c r="V38" s="11">
        <v>0.28000000000000003</v>
      </c>
      <c r="W38" s="11">
        <v>220</v>
      </c>
      <c r="X38" s="11">
        <v>0.28000000000000003</v>
      </c>
      <c r="Y38" s="11">
        <v>220</v>
      </c>
      <c r="Z38" s="11">
        <v>0.28000000000000003</v>
      </c>
    </row>
    <row r="39" spans="2:26">
      <c r="B39">
        <f t="shared" si="5"/>
        <v>-9</v>
      </c>
      <c r="C39" s="6">
        <f t="shared" si="6"/>
        <v>1766.364750419358</v>
      </c>
      <c r="D39" s="6">
        <f t="shared" si="7"/>
        <v>156.08518537557615</v>
      </c>
      <c r="F39" s="6">
        <f t="shared" si="8"/>
        <v>21.738072306209943</v>
      </c>
      <c r="G39" s="6">
        <f t="shared" si="9"/>
        <v>71.403783269241771</v>
      </c>
      <c r="I39" s="6">
        <f t="shared" si="10"/>
        <v>-573.02364970146516</v>
      </c>
      <c r="J39" s="6">
        <f t="shared" si="11"/>
        <v>72.627595812537649</v>
      </c>
      <c r="K39" s="18"/>
      <c r="L39" s="7">
        <f t="shared" si="12"/>
        <v>-9</v>
      </c>
      <c r="M39" s="18">
        <f>(U40/(1+V40)*C39+V40*U40/(1+V40)/(1-2*V40)*C39+W40*X40/(1+X40)/(1-2*X40)*F39+Z40*Y40/(1+Z40)/(1-2*Z40)*I39)/1000</f>
        <v>436.49322602783838</v>
      </c>
      <c r="N39" s="18">
        <f>(W40/(1+X40)*F39+X40*W40/(1+X40)/(1-2*X40)*F39+U40*V40/(1+V40)/(1-2*V40)*C39+Z40*Y40/(1+Z40)/(1-2*Z40)*I39)/1000</f>
        <v>136.63551572714113</v>
      </c>
      <c r="O39" s="18">
        <f>(Y40/(1+Z40)*I39+Z40*Y40/(1+Z40)/(1-2*Z40)*I39+W40*X40/(1+X40)/(1-2*X40)*F39+V40*U40/(1+V40)/(1-2*V40)*C39)/1000</f>
        <v>34.410844757071928</v>
      </c>
      <c r="Q39" s="18">
        <f>(SQRT((U40/(1+V40)*D39)^2+(V40*U40/(1+V40)/(1-2*V40)*D39)^2+(X40*W40/(1+X40)/(1-2*X40)*G39)^2+(Z40*Y40/(1+Z40)/(1-2*Z40)*J39)^2))/1000</f>
        <v>33.69327406934304</v>
      </c>
      <c r="R39" s="18">
        <f>(SQRT((W40/(1+X40)*G39)^2+(X40*W40/(1+X40)/(1-2*X40)*G39)^2+(V40*U40/(1+V40)/(1-2*V40)*D39)^2+(Z40*Y40/(1+Z40)/(1-2*Z40)*J39)^2))/1000</f>
        <v>23.794034684975923</v>
      </c>
      <c r="S39" s="18">
        <f>(SQRT((Y40/(1+Z40)*J39)^2+(Z40*Y40/(1+Z40)/(1-2*Z40)*J39)^2+(V40*U40/(1+V40)/(1-2*V40)*D39)^2+(X40*W40/(1+X40)/(1-2*X40)*G39)^2))/1000</f>
        <v>23.903204907585888</v>
      </c>
      <c r="U39" s="11">
        <v>220</v>
      </c>
      <c r="V39" s="11">
        <v>0.28000000000000003</v>
      </c>
      <c r="W39" s="11">
        <v>220</v>
      </c>
      <c r="X39" s="11">
        <v>0.28000000000000003</v>
      </c>
      <c r="Y39" s="11">
        <v>220</v>
      </c>
      <c r="Z39" s="11">
        <v>0.28000000000000003</v>
      </c>
    </row>
    <row r="40" spans="2:26">
      <c r="B40">
        <f t="shared" si="5"/>
        <v>-6</v>
      </c>
      <c r="C40" s="6">
        <f t="shared" si="6"/>
        <v>1624.4739650828067</v>
      </c>
      <c r="D40" s="6">
        <f t="shared" si="7"/>
        <v>245.64270141445937</v>
      </c>
      <c r="F40" s="6">
        <f t="shared" si="8"/>
        <v>-60.351008556169816</v>
      </c>
      <c r="G40" s="6">
        <f t="shared" si="9"/>
        <v>144.15354534972974</v>
      </c>
      <c r="I40" s="6">
        <f t="shared" si="10"/>
        <v>345.32183524249581</v>
      </c>
      <c r="J40" s="6">
        <f t="shared" si="11"/>
        <v>144.07167388659056</v>
      </c>
      <c r="K40" s="18"/>
      <c r="L40" s="7">
        <f t="shared" si="12"/>
        <v>-6</v>
      </c>
      <c r="M40" s="18">
        <f>(U41/(1+V41)*C40+V41*U41/(1+V41)/(1-2*V41)*C40+W41*X41/(1+X41)/(1-2*X41)*F40+Z41*Y41/(1+Z41)/(1-2*Z41)*I40)/1000</f>
        <v>488.05198684835636</v>
      </c>
      <c r="N40" s="18">
        <f>(W41/(1+X41)*F40+X41*W41/(1+X41)/(1-2*X41)*F40+U41*V41/(1+V41)/(1-2*V41)*C40+Z41*Y41/(1+Z41)/(1-2*Z41)*I40)/1000</f>
        <v>198.47269450415729</v>
      </c>
      <c r="O40" s="18">
        <f>(Y41/(1+Z41)*I40+Z41*Y41/(1+Z41)/(1-2*Z41)*I40+W41*X41/(1+X41)/(1-2*X41)*F40+V41*U41/(1+V41)/(1-2*V41)*C40)/1000</f>
        <v>268.19771453205294</v>
      </c>
      <c r="Q40" s="18">
        <f>(SQRT((U41/(1+V41)*D40)^2+(V41*U41/(1+V41)/(1-2*V41)*D40)^2+(X41*W41/(1+X41)/(1-2*X41)*G40)^2+(Z41*Y41/(1+Z41)/(1-2*Z41)*J40)^2))/1000</f>
        <v>54.783765606700747</v>
      </c>
      <c r="R40" s="18">
        <f>(SQRT((W41/(1+X41)*G40)^2+(X41*W41/(1+X41)/(1-2*X41)*G40)^2+(V41*U41/(1+V41)/(1-2*V41)*D40)^2+(Z41*Y41/(1+Z41)/(1-2*Z41)*J40)^2))/1000</f>
        <v>42.809060659727919</v>
      </c>
      <c r="S40" s="18">
        <f>(SQRT((Y41/(1+Z41)*J40)^2+(Z41*Y41/(1+Z41)/(1-2*Z41)*J40)^2+(V41*U41/(1+V41)/(1-2*V41)*D40)^2+(X41*W41/(1+X41)/(1-2*X41)*G40)^2))/1000</f>
        <v>42.800918013556085</v>
      </c>
      <c r="U40" s="11">
        <v>220</v>
      </c>
      <c r="V40" s="11">
        <v>0.28000000000000003</v>
      </c>
      <c r="W40" s="11">
        <v>220</v>
      </c>
      <c r="X40" s="11">
        <v>0.28000000000000003</v>
      </c>
      <c r="Y40" s="11">
        <v>220</v>
      </c>
      <c r="Z40" s="11">
        <v>0.28000000000000003</v>
      </c>
    </row>
    <row r="41" spans="2:26">
      <c r="B41">
        <f t="shared" si="5"/>
        <v>-3</v>
      </c>
      <c r="C41" s="6">
        <f t="shared" si="6"/>
        <v>-1043.6678978543723</v>
      </c>
      <c r="D41" s="6">
        <f t="shared" si="7"/>
        <v>518.95225535880502</v>
      </c>
      <c r="F41" s="6">
        <f t="shared" si="8"/>
        <v>-230.04321560615716</v>
      </c>
      <c r="G41" s="6">
        <f t="shared" si="9"/>
        <v>211.77945865756445</v>
      </c>
      <c r="I41" s="6">
        <f t="shared" si="10"/>
        <v>-256.02883158926113</v>
      </c>
      <c r="J41" s="6">
        <f t="shared" si="11"/>
        <v>211.9882975880586</v>
      </c>
      <c r="K41" s="18"/>
      <c r="L41" s="7">
        <f t="shared" si="12"/>
        <v>-3</v>
      </c>
      <c r="M41" s="18">
        <f t="shared" ref="M41:M48" si="13">(U42/(1+V42)*C41+V42*U42/(1+V42)/(1-2*V42)*C41+W42*X42/(1+X42)/(1-2*X42)*F41+Z42*Y42/(1+Z42)/(1-2*Z42)*I41)/1000</f>
        <v>-346.69572643354115</v>
      </c>
      <c r="N41" s="18">
        <f t="shared" ref="N41:N48" si="14">(W42/(1+X42)*F41+X42*W42/(1+X42)/(1-2*X42)*F41+U42*V42/(1+V42)/(1-2*V42)*C41+Z42*Y42/(1+Z42)/(1-2*Z42)*I41)/1000</f>
        <v>-206.8539841721292</v>
      </c>
      <c r="O41" s="18">
        <f t="shared" ref="O41:O48" si="15">(Y42/(1+Z42)*I41+Z42*Y42/(1+Z42)/(1-2*Z42)*I41+W42*X42/(1+X42)/(1-2*X42)*F41+V42*U42/(1+V42)/(1-2*V42)*C41)/1000</f>
        <v>-211.32026191922515</v>
      </c>
      <c r="Q41" s="18">
        <f t="shared" ref="Q41:Q48" si="16">(SQRT((U42/(1+V42)*D41)^2+(V42*U42/(1+V42)/(1-2*V42)*D41)^2+(X42*W42/(1+X42)/(1-2*X42)*G41)^2+(Z42*Y42/(1+Z42)/(1-2*Z42)*J41)^2))/1000</f>
        <v>110.68703533161121</v>
      </c>
      <c r="R41" s="18">
        <f t="shared" ref="R41:R48" si="17">(SQRT((W42/(1+X42)*G41)^2+(X42*W42/(1+X42)/(1-2*X42)*G41)^2+(V42*U42/(1+V42)/(1-2*V42)*D41)^2+(Z42*Y42/(1+Z42)/(1-2*Z42)*J41)^2))/1000</f>
        <v>74.972106221991297</v>
      </c>
      <c r="S41" s="18">
        <f t="shared" ref="S41:S48" si="18">(SQRT((Y42/(1+Z42)*J41)^2+(Z42*Y42/(1+Z42)/(1-2*Z42)*J41)^2+(V42*U42/(1+V42)/(1-2*V42)*D41)^2+(X42*W42/(1+X42)/(1-2*X42)*G41)^2))/1000</f>
        <v>74.989539722277414</v>
      </c>
      <c r="U41" s="11">
        <v>220</v>
      </c>
      <c r="V41" s="11">
        <v>0.28000000000000003</v>
      </c>
      <c r="W41" s="11">
        <v>220</v>
      </c>
      <c r="X41" s="11">
        <v>0.28000000000000003</v>
      </c>
      <c r="Y41" s="11">
        <v>220</v>
      </c>
      <c r="Z41" s="11">
        <v>0.28000000000000003</v>
      </c>
    </row>
    <row r="42" spans="2:26">
      <c r="B42">
        <f t="shared" si="5"/>
        <v>0</v>
      </c>
      <c r="C42" s="6">
        <f t="shared" si="6"/>
        <v>-952.68616081156665</v>
      </c>
      <c r="D42" s="6">
        <f t="shared" si="7"/>
        <v>528.21502061959427</v>
      </c>
      <c r="F42" s="6">
        <f t="shared" si="8"/>
        <v>-38.017076615215473</v>
      </c>
      <c r="G42" s="6">
        <f t="shared" si="9"/>
        <v>210.35111289842771</v>
      </c>
      <c r="I42" s="6">
        <f t="shared" si="10"/>
        <v>552.18986928884385</v>
      </c>
      <c r="J42" s="6">
        <f t="shared" si="11"/>
        <v>216.01640097973524</v>
      </c>
      <c r="K42" s="18"/>
      <c r="L42" s="7">
        <f t="shared" si="12"/>
        <v>0</v>
      </c>
      <c r="M42" s="18">
        <f t="shared" si="13"/>
        <v>-211.705333529575</v>
      </c>
      <c r="N42" s="18">
        <f t="shared" si="14"/>
        <v>-54.496584683327171</v>
      </c>
      <c r="O42" s="18">
        <f t="shared" si="15"/>
        <v>46.94523414393305</v>
      </c>
      <c r="Q42" s="18">
        <f t="shared" si="16"/>
        <v>112.55045688660326</v>
      </c>
      <c r="R42" s="18">
        <f t="shared" si="17"/>
        <v>75.712961983614036</v>
      </c>
      <c r="S42" s="18">
        <f t="shared" si="18"/>
        <v>76.182732832331993</v>
      </c>
      <c r="U42" s="11">
        <v>220</v>
      </c>
      <c r="V42" s="11">
        <v>0.28000000000000003</v>
      </c>
      <c r="W42" s="11">
        <v>220</v>
      </c>
      <c r="X42" s="11">
        <v>0.28000000000000003</v>
      </c>
      <c r="Y42" s="11">
        <v>220</v>
      </c>
      <c r="Z42" s="11">
        <v>0.28000000000000003</v>
      </c>
    </row>
    <row r="43" spans="2:26">
      <c r="B43">
        <f t="shared" si="5"/>
        <v>3</v>
      </c>
      <c r="C43" s="6">
        <f t="shared" si="6"/>
        <v>-719.77567989933709</v>
      </c>
      <c r="D43" s="6">
        <f t="shared" si="7"/>
        <v>399.46897643238339</v>
      </c>
      <c r="F43" s="6">
        <f t="shared" si="8"/>
        <v>269.9874648390832</v>
      </c>
      <c r="G43" s="6">
        <f t="shared" si="9"/>
        <v>225.13887425658146</v>
      </c>
      <c r="I43" s="6">
        <f t="shared" si="10"/>
        <v>95.40007197816891</v>
      </c>
      <c r="J43" s="6">
        <f t="shared" si="11"/>
        <v>235.70842149718433</v>
      </c>
      <c r="K43" s="18"/>
      <c r="L43" s="7">
        <f t="shared" si="12"/>
        <v>3</v>
      </c>
      <c r="M43" s="18">
        <f t="shared" si="13"/>
        <v>-162.47264813230163</v>
      </c>
      <c r="N43" s="18">
        <f t="shared" si="14"/>
        <v>7.6428923696143718</v>
      </c>
      <c r="O43" s="18">
        <f t="shared" si="15"/>
        <v>-22.364315778355273</v>
      </c>
      <c r="Q43" s="18">
        <f t="shared" si="16"/>
        <v>88.848263978430552</v>
      </c>
      <c r="R43" s="18">
        <f t="shared" si="17"/>
        <v>68.391179014122542</v>
      </c>
      <c r="S43" s="18">
        <f t="shared" si="18"/>
        <v>69.435193498338549</v>
      </c>
      <c r="U43" s="11">
        <v>220</v>
      </c>
      <c r="V43" s="11">
        <v>0.28000000000000003</v>
      </c>
      <c r="W43" s="11">
        <v>220</v>
      </c>
      <c r="X43" s="11">
        <v>0.28000000000000003</v>
      </c>
      <c r="Y43" s="11">
        <v>220</v>
      </c>
      <c r="Z43" s="11">
        <v>0.28000000000000003</v>
      </c>
    </row>
    <row r="44" spans="2:26">
      <c r="B44">
        <f t="shared" si="5"/>
        <v>6</v>
      </c>
      <c r="C44" s="6">
        <f t="shared" si="6"/>
        <v>1676.8802910021029</v>
      </c>
      <c r="D44" s="6">
        <f t="shared" si="7"/>
        <v>159.92845661636343</v>
      </c>
      <c r="F44" s="6">
        <f t="shared" si="8"/>
        <v>-199.44542890071304</v>
      </c>
      <c r="G44" s="6">
        <f t="shared" si="9"/>
        <v>98.925781220087003</v>
      </c>
      <c r="I44" s="6">
        <f t="shared" si="10"/>
        <v>396.43134129763166</v>
      </c>
      <c r="J44" s="6">
        <f t="shared" si="11"/>
        <v>111.08832065472272</v>
      </c>
      <c r="K44" s="18"/>
      <c r="L44" s="7">
        <f t="shared" si="12"/>
        <v>6</v>
      </c>
      <c r="M44" s="18">
        <f t="shared" si="13"/>
        <v>493.1679160127544</v>
      </c>
      <c r="N44" s="18">
        <f t="shared" si="14"/>
        <v>170.67443290445797</v>
      </c>
      <c r="O44" s="18">
        <f t="shared" si="15"/>
        <v>273.09075278229847</v>
      </c>
      <c r="Q44" s="18">
        <f t="shared" si="16"/>
        <v>36.417743101663056</v>
      </c>
      <c r="R44" s="18">
        <f t="shared" si="17"/>
        <v>29.321932272563586</v>
      </c>
      <c r="S44" s="18">
        <f t="shared" si="18"/>
        <v>30.581570758922243</v>
      </c>
      <c r="U44" s="11">
        <v>220</v>
      </c>
      <c r="V44" s="11">
        <v>0.28000000000000003</v>
      </c>
      <c r="W44" s="11">
        <v>220</v>
      </c>
      <c r="X44" s="11">
        <v>0.28000000000000003</v>
      </c>
      <c r="Y44" s="11">
        <v>220</v>
      </c>
      <c r="Z44" s="11">
        <v>0.28000000000000003</v>
      </c>
    </row>
    <row r="45" spans="2:26">
      <c r="B45">
        <f t="shared" si="5"/>
        <v>9</v>
      </c>
      <c r="C45" s="6">
        <f t="shared" si="6"/>
        <v>1645.3384921888414</v>
      </c>
      <c r="D45" s="6">
        <f t="shared" si="7"/>
        <v>134.26860273093462</v>
      </c>
      <c r="F45" s="6">
        <f t="shared" si="8"/>
        <v>130.45033002212492</v>
      </c>
      <c r="G45" s="6">
        <f t="shared" si="9"/>
        <v>78.144872666202005</v>
      </c>
      <c r="I45" s="6">
        <f t="shared" si="10"/>
        <v>-239.02247795348774</v>
      </c>
      <c r="J45" s="6">
        <f t="shared" si="11"/>
        <v>70.838227290619145</v>
      </c>
      <c r="K45" s="18"/>
      <c r="L45" s="7">
        <f t="shared" si="12"/>
        <v>9</v>
      </c>
      <c r="M45" s="18">
        <f t="shared" si="13"/>
        <v>450.87637224811886</v>
      </c>
      <c r="N45" s="18">
        <f t="shared" si="14"/>
        <v>190.5049693757145</v>
      </c>
      <c r="O45" s="18">
        <f t="shared" si="15"/>
        <v>127.00183050490605</v>
      </c>
      <c r="Q45" s="18">
        <f t="shared" si="16"/>
        <v>29.68700208628098</v>
      </c>
      <c r="R45" s="18">
        <f t="shared" si="17"/>
        <v>23.003189981354094</v>
      </c>
      <c r="S45" s="18">
        <f t="shared" si="18"/>
        <v>22.293258713444917</v>
      </c>
      <c r="U45" s="11">
        <v>220</v>
      </c>
      <c r="V45" s="11">
        <v>0.28000000000000003</v>
      </c>
      <c r="W45" s="11">
        <v>220</v>
      </c>
      <c r="X45" s="11">
        <v>0.28000000000000003</v>
      </c>
      <c r="Y45" s="11">
        <v>220</v>
      </c>
      <c r="Z45" s="11">
        <v>0.28000000000000003</v>
      </c>
    </row>
    <row r="46" spans="2:26">
      <c r="B46">
        <f t="shared" si="5"/>
        <v>12</v>
      </c>
      <c r="C46" s="6">
        <f t="shared" si="6"/>
        <v>1189.3737278489969</v>
      </c>
      <c r="D46" s="6">
        <f t="shared" si="7"/>
        <v>142.50611563621828</v>
      </c>
      <c r="F46" s="6">
        <f t="shared" si="8"/>
        <v>96.996519960201866</v>
      </c>
      <c r="G46" s="6">
        <f t="shared" si="9"/>
        <v>67.508618623545829</v>
      </c>
      <c r="I46" s="6">
        <f t="shared" si="10"/>
        <v>-768.25446280359699</v>
      </c>
      <c r="J46" s="6">
        <f t="shared" si="11"/>
        <v>70.091850567789692</v>
      </c>
      <c r="K46" s="18"/>
      <c r="L46" s="7">
        <f t="shared" si="12"/>
        <v>12</v>
      </c>
      <c r="M46" s="18">
        <f t="shared" si="13"/>
        <v>261.092523459034</v>
      </c>
      <c r="N46" s="18">
        <f t="shared" si="14"/>
        <v>73.340190853147419</v>
      </c>
      <c r="O46" s="18">
        <f t="shared" si="15"/>
        <v>-75.374821809380506</v>
      </c>
      <c r="Q46" s="18">
        <f t="shared" si="16"/>
        <v>30.921723341010679</v>
      </c>
      <c r="R46" s="18">
        <f t="shared" si="17"/>
        <v>22.155470251481955</v>
      </c>
      <c r="S46" s="18">
        <f t="shared" si="18"/>
        <v>22.391188715480478</v>
      </c>
      <c r="U46" s="11">
        <v>220</v>
      </c>
      <c r="V46" s="11">
        <v>0.28000000000000003</v>
      </c>
      <c r="W46" s="11">
        <v>220</v>
      </c>
      <c r="X46" s="11">
        <v>0.28000000000000003</v>
      </c>
      <c r="Y46" s="11">
        <v>220</v>
      </c>
      <c r="Z46" s="11">
        <v>0.28000000000000003</v>
      </c>
    </row>
    <row r="47" spans="2:26">
      <c r="B47">
        <f t="shared" si="5"/>
        <v>16</v>
      </c>
      <c r="C47" s="6">
        <f t="shared" si="6"/>
        <v>900.00467954931548</v>
      </c>
      <c r="D47" s="6">
        <f t="shared" si="7"/>
        <v>137.19465749719978</v>
      </c>
      <c r="F47" s="6">
        <f t="shared" si="8"/>
        <v>-112.01153300133271</v>
      </c>
      <c r="G47" s="6">
        <f t="shared" si="9"/>
        <v>66.257148175438417</v>
      </c>
      <c r="I47" s="6">
        <f t="shared" si="10"/>
        <v>-459.50195612387557</v>
      </c>
      <c r="J47" s="6">
        <f t="shared" si="11"/>
        <v>61.342307391605374</v>
      </c>
      <c r="K47" s="18"/>
      <c r="L47" s="7">
        <f t="shared" si="12"/>
        <v>16</v>
      </c>
      <c r="M47" s="18">
        <f t="shared" si="13"/>
        <v>190.61702825017534</v>
      </c>
      <c r="N47" s="18">
        <f t="shared" si="14"/>
        <v>16.676741718032659</v>
      </c>
      <c r="O47" s="18">
        <f t="shared" si="15"/>
        <v>-43.048174756154388</v>
      </c>
      <c r="Q47" s="18">
        <f t="shared" si="16"/>
        <v>29.643450533504907</v>
      </c>
      <c r="R47" s="18">
        <f t="shared" si="17"/>
        <v>21.269401929193918</v>
      </c>
      <c r="S47" s="18">
        <f t="shared" si="18"/>
        <v>20.829339200103611</v>
      </c>
      <c r="U47" s="11">
        <v>220</v>
      </c>
      <c r="V47" s="11">
        <v>0.28000000000000003</v>
      </c>
      <c r="W47" s="11">
        <v>220</v>
      </c>
      <c r="X47" s="11">
        <v>0.28000000000000003</v>
      </c>
      <c r="Y47" s="11">
        <v>220</v>
      </c>
      <c r="Z47" s="11">
        <v>0.28000000000000003</v>
      </c>
    </row>
    <row r="48" spans="2:26">
      <c r="B48">
        <f t="shared" si="5"/>
        <v>0</v>
      </c>
      <c r="C48" s="6" t="e">
        <f t="shared" si="6"/>
        <v>#DIV/0!</v>
      </c>
      <c r="D48" s="6" t="e">
        <f t="shared" si="7"/>
        <v>#DIV/0!</v>
      </c>
      <c r="F48" s="6" t="e">
        <f t="shared" si="8"/>
        <v>#DIV/0!</v>
      </c>
      <c r="G48" s="6" t="e">
        <f t="shared" si="9"/>
        <v>#DIV/0!</v>
      </c>
      <c r="I48" s="6" t="e">
        <f t="shared" si="10"/>
        <v>#DIV/0!</v>
      </c>
      <c r="J48" s="6" t="e">
        <f t="shared" si="11"/>
        <v>#DIV/0!</v>
      </c>
      <c r="K48" s="18"/>
      <c r="M48" s="18" t="e">
        <f t="shared" si="13"/>
        <v>#DIV/0!</v>
      </c>
      <c r="N48" s="18" t="e">
        <f t="shared" si="14"/>
        <v>#DIV/0!</v>
      </c>
      <c r="O48" s="18" t="e">
        <f t="shared" si="15"/>
        <v>#DIV/0!</v>
      </c>
      <c r="Q48" s="18" t="e">
        <f t="shared" si="16"/>
        <v>#DIV/0!</v>
      </c>
      <c r="R48" s="18" t="e">
        <f t="shared" si="17"/>
        <v>#DIV/0!</v>
      </c>
      <c r="S48" s="18" t="e">
        <f t="shared" si="18"/>
        <v>#DIV/0!</v>
      </c>
      <c r="U48" s="11">
        <v>220</v>
      </c>
      <c r="V48" s="11">
        <v>0.28000000000000003</v>
      </c>
      <c r="W48" s="11">
        <v>220</v>
      </c>
      <c r="X48" s="11">
        <v>0.28000000000000003</v>
      </c>
      <c r="Y48" s="11">
        <v>220</v>
      </c>
      <c r="Z48" s="11">
        <v>0.28000000000000003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220</v>
      </c>
      <c r="V49" s="11">
        <v>0.28000000000000003</v>
      </c>
      <c r="W49" s="11">
        <v>220</v>
      </c>
      <c r="X49" s="11">
        <v>0.28000000000000003</v>
      </c>
      <c r="Y49" s="11">
        <v>220</v>
      </c>
      <c r="Z49" s="11">
        <v>0.28000000000000003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220</v>
      </c>
      <c r="V50" s="11">
        <v>0.28000000000000003</v>
      </c>
      <c r="W50" s="11">
        <v>220</v>
      </c>
      <c r="X50" s="11">
        <v>0.28000000000000003</v>
      </c>
      <c r="Y50" s="11">
        <v>220</v>
      </c>
      <c r="Z50" s="11">
        <v>0.28000000000000003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220</v>
      </c>
      <c r="V51" s="11">
        <v>0.28000000000000003</v>
      </c>
      <c r="W51" s="11">
        <v>220</v>
      </c>
      <c r="X51" s="11">
        <v>0.28000000000000003</v>
      </c>
      <c r="Y51" s="11">
        <v>220</v>
      </c>
      <c r="Z51" s="11">
        <v>0.28000000000000003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220</v>
      </c>
      <c r="V52" s="11">
        <v>0.28000000000000003</v>
      </c>
      <c r="W52" s="11">
        <v>220</v>
      </c>
      <c r="X52" s="11">
        <v>0.28000000000000003</v>
      </c>
      <c r="Y52" s="11">
        <v>220</v>
      </c>
      <c r="Z52" s="11">
        <v>0.28000000000000003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220</v>
      </c>
      <c r="V53" s="11">
        <v>0.28000000000000003</v>
      </c>
      <c r="W53" s="11">
        <v>220</v>
      </c>
      <c r="X53" s="11">
        <v>0.28000000000000003</v>
      </c>
      <c r="Y53" s="11">
        <v>220</v>
      </c>
      <c r="Z53" s="11">
        <v>0.28000000000000003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220</v>
      </c>
      <c r="V54" s="11">
        <v>0.28000000000000003</v>
      </c>
      <c r="W54" s="11">
        <v>220</v>
      </c>
      <c r="X54" s="11">
        <v>0.28000000000000003</v>
      </c>
      <c r="Y54" s="11">
        <v>220</v>
      </c>
      <c r="Z54" s="11">
        <v>0.28000000000000003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ageMargins left="0.75" right="0.75" top="1" bottom="1" header="0.4921259845" footer="0.4921259845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77"/>
  <sheetViews>
    <sheetView topLeftCell="A54" workbookViewId="0">
      <selection activeCell="T9" sqref="T9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 ht="14">
      <c r="A4" s="6" t="s">
        <v>29</v>
      </c>
      <c r="B4">
        <v>-24</v>
      </c>
      <c r="C4">
        <v>92.504000000000005</v>
      </c>
      <c r="D4">
        <v>1.5306E-2</v>
      </c>
      <c r="E4">
        <v>92.453999999999994</v>
      </c>
      <c r="F4">
        <v>6.20683E-3</v>
      </c>
      <c r="G4" s="11"/>
      <c r="H4" s="11"/>
      <c r="I4" s="7" t="s">
        <v>30</v>
      </c>
      <c r="J4" s="19">
        <f>B4</f>
        <v>-24</v>
      </c>
      <c r="K4">
        <v>92.438999999999993</v>
      </c>
      <c r="L4">
        <v>5.8618799999999999E-3</v>
      </c>
      <c r="M4" s="23">
        <v>92.453999999999994</v>
      </c>
      <c r="N4" s="23">
        <f>F4</f>
        <v>6.20683E-3</v>
      </c>
      <c r="P4" s="7" t="s">
        <v>30</v>
      </c>
      <c r="Q4" s="19">
        <f>B4</f>
        <v>-24</v>
      </c>
      <c r="R4">
        <v>92.431299999999993</v>
      </c>
      <c r="S4">
        <v>6.9356599999999997E-3</v>
      </c>
      <c r="T4" s="23">
        <f>M4</f>
        <v>92.453999999999994</v>
      </c>
      <c r="U4" s="23">
        <f>F4</f>
        <v>6.20683E-3</v>
      </c>
    </row>
    <row r="5" spans="1:21" ht="14">
      <c r="B5">
        <v>-16</v>
      </c>
      <c r="C5">
        <v>92.360799999999998</v>
      </c>
      <c r="D5">
        <v>1.6087600000000001E-2</v>
      </c>
      <c r="E5">
        <v>92.453999999999994</v>
      </c>
      <c r="F5">
        <v>5.51747E-3</v>
      </c>
      <c r="G5" s="3"/>
      <c r="H5" s="3"/>
      <c r="I5" s="3"/>
      <c r="J5" s="19">
        <f t="shared" ref="J5:J16" si="0">B5</f>
        <v>-16</v>
      </c>
      <c r="K5">
        <v>92.474800000000002</v>
      </c>
      <c r="L5">
        <v>5.6114399999999997E-3</v>
      </c>
      <c r="M5" s="23">
        <v>92.453999999999994</v>
      </c>
      <c r="N5" s="23">
        <f t="shared" ref="N5:N16" si="1">F5</f>
        <v>5.51747E-3</v>
      </c>
      <c r="O5" s="3"/>
      <c r="P5" s="3"/>
      <c r="Q5" s="19">
        <f t="shared" ref="Q5:Q16" si="2">B5</f>
        <v>-16</v>
      </c>
      <c r="R5">
        <v>92.488500000000002</v>
      </c>
      <c r="S5">
        <v>6.45234E-3</v>
      </c>
      <c r="T5" s="23">
        <f t="shared" ref="T5:T16" si="3">M5</f>
        <v>92.453999999999994</v>
      </c>
      <c r="U5" s="23">
        <f t="shared" ref="U5:U16" si="4">F5</f>
        <v>5.51747E-3</v>
      </c>
    </row>
    <row r="6" spans="1:21" ht="14">
      <c r="B6">
        <v>-12</v>
      </c>
      <c r="C6">
        <v>92.311599999999999</v>
      </c>
      <c r="D6">
        <v>1.65224E-2</v>
      </c>
      <c r="E6">
        <v>92.453999999999994</v>
      </c>
      <c r="F6">
        <v>6.0123599999999996E-3</v>
      </c>
      <c r="G6"/>
      <c r="I6"/>
      <c r="J6" s="19">
        <f t="shared" si="0"/>
        <v>-12</v>
      </c>
      <c r="K6">
        <v>92.476900000000001</v>
      </c>
      <c r="L6">
        <v>6.5170499999999999E-3</v>
      </c>
      <c r="M6" s="23">
        <v>92.453999999999994</v>
      </c>
      <c r="N6" s="23">
        <f t="shared" si="1"/>
        <v>6.0123599999999996E-3</v>
      </c>
      <c r="O6" s="3"/>
      <c r="P6"/>
      <c r="Q6" s="19">
        <f t="shared" si="2"/>
        <v>-12</v>
      </c>
      <c r="R6">
        <v>92.527100000000004</v>
      </c>
      <c r="S6">
        <v>6.6537599999999999E-3</v>
      </c>
      <c r="T6" s="23">
        <f t="shared" si="3"/>
        <v>92.453999999999994</v>
      </c>
      <c r="U6" s="23">
        <f t="shared" si="4"/>
        <v>6.0123599999999996E-3</v>
      </c>
    </row>
    <row r="7" spans="1:21" ht="14">
      <c r="B7">
        <v>-9</v>
      </c>
      <c r="C7">
        <v>92.275899999999993</v>
      </c>
      <c r="D7">
        <v>1.5858000000000001E-2</v>
      </c>
      <c r="E7">
        <v>92.453999999999994</v>
      </c>
      <c r="F7">
        <v>6.3817800000000001E-3</v>
      </c>
      <c r="G7"/>
      <c r="I7"/>
      <c r="J7" s="19">
        <f t="shared" si="0"/>
        <v>-9</v>
      </c>
      <c r="K7">
        <v>92.465699999999998</v>
      </c>
      <c r="L7">
        <v>6.5940499999999997E-3</v>
      </c>
      <c r="M7" s="23">
        <v>92.453999999999994</v>
      </c>
      <c r="N7" s="23">
        <f t="shared" si="1"/>
        <v>6.3817800000000001E-3</v>
      </c>
      <c r="O7" s="11"/>
      <c r="P7"/>
      <c r="Q7" s="19">
        <f t="shared" si="2"/>
        <v>-9</v>
      </c>
      <c r="R7">
        <v>92.53</v>
      </c>
      <c r="S7">
        <v>7.7297599999999996E-3</v>
      </c>
      <c r="T7" s="23">
        <f t="shared" si="3"/>
        <v>92.453999999999994</v>
      </c>
      <c r="U7" s="23">
        <f t="shared" si="4"/>
        <v>6.3817800000000001E-3</v>
      </c>
    </row>
    <row r="8" spans="1:21" ht="14">
      <c r="B8">
        <v>-6</v>
      </c>
      <c r="C8">
        <v>92.231200000000001</v>
      </c>
      <c r="D8">
        <v>2.1856400000000002E-2</v>
      </c>
      <c r="E8">
        <v>92.453995579695686</v>
      </c>
      <c r="F8">
        <v>8.35668E-3</v>
      </c>
      <c r="G8"/>
      <c r="I8"/>
      <c r="J8" s="19">
        <f t="shared" si="0"/>
        <v>-6</v>
      </c>
      <c r="K8">
        <v>92.428100000000001</v>
      </c>
      <c r="L8">
        <v>6.5782599999999998E-3</v>
      </c>
      <c r="M8" s="23">
        <v>92.4539989866513</v>
      </c>
      <c r="N8" s="23">
        <f t="shared" si="1"/>
        <v>8.35668E-3</v>
      </c>
      <c r="P8"/>
      <c r="Q8" s="19">
        <f t="shared" si="2"/>
        <v>-6</v>
      </c>
      <c r="R8">
        <v>92.501599999999996</v>
      </c>
      <c r="S8">
        <v>7.9761199999999997E-3</v>
      </c>
      <c r="T8" s="23">
        <f t="shared" si="3"/>
        <v>92.4539989866513</v>
      </c>
      <c r="U8" s="23">
        <f t="shared" si="4"/>
        <v>8.35668E-3</v>
      </c>
    </row>
    <row r="9" spans="1:21" ht="14">
      <c r="B9">
        <v>-3</v>
      </c>
      <c r="C9">
        <v>92.185000000000002</v>
      </c>
      <c r="D9">
        <v>3.1411599999999998E-2</v>
      </c>
      <c r="E9">
        <v>92.318862145351247</v>
      </c>
      <c r="F9">
        <v>1.8905100000000001E-2</v>
      </c>
      <c r="G9"/>
      <c r="H9"/>
      <c r="I9"/>
      <c r="J9" s="19">
        <f t="shared" si="0"/>
        <v>-3</v>
      </c>
      <c r="K9">
        <v>92.328199999999995</v>
      </c>
      <c r="L9">
        <v>8.3599E-3</v>
      </c>
      <c r="M9" s="23">
        <v>92.3345373304942</v>
      </c>
      <c r="N9" s="23">
        <f t="shared" si="1"/>
        <v>1.8905100000000001E-2</v>
      </c>
      <c r="O9"/>
      <c r="P9"/>
      <c r="Q9" s="19">
        <f t="shared" si="2"/>
        <v>-3</v>
      </c>
      <c r="R9">
        <v>92.540700000000001</v>
      </c>
      <c r="S9">
        <v>9.1879000000000006E-3</v>
      </c>
      <c r="T9" s="23">
        <f t="shared" si="3"/>
        <v>92.3345373304942</v>
      </c>
      <c r="U9" s="23">
        <f t="shared" si="4"/>
        <v>1.8905100000000001E-2</v>
      </c>
    </row>
    <row r="10" spans="1:21" ht="14">
      <c r="B10">
        <v>0</v>
      </c>
      <c r="C10">
        <v>92.1905</v>
      </c>
      <c r="D10">
        <v>4.1547199999999999E-2</v>
      </c>
      <c r="E10">
        <v>92.291688139588189</v>
      </c>
      <c r="F10">
        <v>1.90829E-2</v>
      </c>
      <c r="G10"/>
      <c r="H10"/>
      <c r="I10"/>
      <c r="J10" s="19">
        <f t="shared" si="0"/>
        <v>0</v>
      </c>
      <c r="K10">
        <v>92.229100000000003</v>
      </c>
      <c r="L10">
        <v>1.6671100000000001E-2</v>
      </c>
      <c r="M10" s="23">
        <v>92.291688132781047</v>
      </c>
      <c r="N10" s="23">
        <f t="shared" si="1"/>
        <v>1.90829E-2</v>
      </c>
      <c r="O10"/>
      <c r="P10"/>
      <c r="Q10" s="19">
        <f t="shared" si="2"/>
        <v>0</v>
      </c>
      <c r="R10">
        <v>92.454899999999995</v>
      </c>
      <c r="S10">
        <v>1.87809E-2</v>
      </c>
      <c r="T10" s="23">
        <f t="shared" si="3"/>
        <v>92.291688132781047</v>
      </c>
      <c r="U10" s="23">
        <f t="shared" si="4"/>
        <v>1.90829E-2</v>
      </c>
    </row>
    <row r="11" spans="1:21" ht="14">
      <c r="B11">
        <v>3</v>
      </c>
      <c r="C11">
        <v>92.217100000000002</v>
      </c>
      <c r="D11">
        <v>2.1670999999999999E-2</v>
      </c>
      <c r="E11">
        <v>92.353844971875219</v>
      </c>
      <c r="F11">
        <v>9.9619700000000005E-3</v>
      </c>
      <c r="G11"/>
      <c r="H11"/>
      <c r="I11"/>
      <c r="J11" s="19">
        <f t="shared" si="0"/>
        <v>3</v>
      </c>
      <c r="K11">
        <v>92.328800000000001</v>
      </c>
      <c r="L11">
        <v>1.21872E-2</v>
      </c>
      <c r="M11" s="23">
        <v>92.3345373304942</v>
      </c>
      <c r="N11" s="23">
        <f t="shared" si="1"/>
        <v>9.9619700000000005E-3</v>
      </c>
      <c r="O11"/>
      <c r="P11"/>
      <c r="Q11" s="19">
        <f t="shared" si="2"/>
        <v>3</v>
      </c>
      <c r="R11">
        <v>92.508700000000005</v>
      </c>
      <c r="S11">
        <v>1.5529100000000001E-2</v>
      </c>
      <c r="T11" s="23">
        <f t="shared" si="3"/>
        <v>92.3345373304942</v>
      </c>
      <c r="U11" s="23">
        <f t="shared" si="4"/>
        <v>9.9619700000000005E-3</v>
      </c>
    </row>
    <row r="12" spans="1:21" ht="14">
      <c r="B12">
        <v>6</v>
      </c>
      <c r="C12">
        <v>92.247500000000002</v>
      </c>
      <c r="D12">
        <v>1.8997300000000002E-2</v>
      </c>
      <c r="E12">
        <v>92.453999791177509</v>
      </c>
      <c r="F12">
        <v>5.9411799999999999E-3</v>
      </c>
      <c r="G12"/>
      <c r="H12"/>
      <c r="I12"/>
      <c r="J12" s="19">
        <f t="shared" si="0"/>
        <v>6</v>
      </c>
      <c r="K12">
        <v>92.427199999999999</v>
      </c>
      <c r="L12">
        <v>7.4366800000000002E-3</v>
      </c>
      <c r="M12" s="23">
        <v>92.4539989866513</v>
      </c>
      <c r="N12" s="23">
        <f t="shared" si="1"/>
        <v>5.9411799999999999E-3</v>
      </c>
      <c r="O12"/>
      <c r="P12"/>
      <c r="Q12" s="19">
        <f t="shared" si="2"/>
        <v>6</v>
      </c>
      <c r="R12">
        <v>92.490600000000001</v>
      </c>
      <c r="S12">
        <v>8.4474700000000003E-3</v>
      </c>
      <c r="T12" s="23">
        <f t="shared" si="3"/>
        <v>92.4539989866513</v>
      </c>
      <c r="U12" s="23">
        <f t="shared" si="4"/>
        <v>5.9411799999999999E-3</v>
      </c>
    </row>
    <row r="13" spans="1:21" ht="14">
      <c r="B13">
        <v>9</v>
      </c>
      <c r="C13">
        <v>92.296700000000001</v>
      </c>
      <c r="D13">
        <v>1.7825899999999999E-2</v>
      </c>
      <c r="E13">
        <v>92.453999999999994</v>
      </c>
      <c r="F13">
        <v>5.8698300000000004E-3</v>
      </c>
      <c r="G13"/>
      <c r="H13"/>
      <c r="I13"/>
      <c r="J13" s="19">
        <f t="shared" si="0"/>
        <v>9</v>
      </c>
      <c r="K13">
        <v>92.466899999999995</v>
      </c>
      <c r="L13">
        <v>6.8069999999999997E-3</v>
      </c>
      <c r="M13" s="23">
        <v>92.453999999999994</v>
      </c>
      <c r="N13" s="23">
        <f t="shared" si="1"/>
        <v>5.8698300000000004E-3</v>
      </c>
      <c r="O13"/>
      <c r="P13"/>
      <c r="Q13" s="19">
        <f t="shared" si="2"/>
        <v>9</v>
      </c>
      <c r="R13">
        <v>92.516800000000003</v>
      </c>
      <c r="S13">
        <v>6.7983699999999998E-3</v>
      </c>
      <c r="T13" s="23">
        <f t="shared" si="3"/>
        <v>92.453999999999994</v>
      </c>
      <c r="U13" s="23">
        <f t="shared" si="4"/>
        <v>5.8698300000000004E-3</v>
      </c>
    </row>
    <row r="14" spans="1:21" ht="14">
      <c r="B14">
        <v>12</v>
      </c>
      <c r="C14">
        <v>92.320499999999996</v>
      </c>
      <c r="D14">
        <v>1.61327E-2</v>
      </c>
      <c r="E14">
        <v>92.453999999999994</v>
      </c>
      <c r="F14">
        <v>5.8512299999999998E-3</v>
      </c>
      <c r="H14"/>
      <c r="I14"/>
      <c r="J14" s="19">
        <f t="shared" si="0"/>
        <v>12</v>
      </c>
      <c r="K14">
        <v>92.472700000000003</v>
      </c>
      <c r="L14">
        <v>7.0989399999999998E-3</v>
      </c>
      <c r="M14" s="23">
        <v>92.453999999999994</v>
      </c>
      <c r="N14" s="23">
        <f t="shared" si="1"/>
        <v>5.8512299999999998E-3</v>
      </c>
      <c r="O14"/>
      <c r="P14"/>
      <c r="Q14" s="19">
        <f t="shared" si="2"/>
        <v>12</v>
      </c>
      <c r="R14">
        <v>92.529200000000003</v>
      </c>
      <c r="S14">
        <v>7.4733300000000003E-3</v>
      </c>
      <c r="T14" s="23">
        <f t="shared" si="3"/>
        <v>92.453999999999994</v>
      </c>
      <c r="U14" s="23">
        <f t="shared" si="4"/>
        <v>5.8512299999999998E-3</v>
      </c>
    </row>
    <row r="15" spans="1:21" ht="14">
      <c r="B15">
        <v>16</v>
      </c>
      <c r="C15">
        <v>92.375500000000002</v>
      </c>
      <c r="D15">
        <v>1.62097E-2</v>
      </c>
      <c r="E15">
        <v>92.453999999999994</v>
      </c>
      <c r="F15">
        <v>5.9068300000000001E-3</v>
      </c>
      <c r="H15"/>
      <c r="I15"/>
      <c r="J15" s="19">
        <f t="shared" si="0"/>
        <v>16</v>
      </c>
      <c r="K15">
        <v>92.473200000000006</v>
      </c>
      <c r="L15">
        <v>6.5782599999999998E-3</v>
      </c>
      <c r="M15" s="23">
        <v>92.453999999999994</v>
      </c>
      <c r="N15" s="23">
        <f t="shared" si="1"/>
        <v>5.9068300000000001E-3</v>
      </c>
      <c r="O15"/>
      <c r="P15"/>
      <c r="Q15" s="19">
        <f t="shared" si="2"/>
        <v>16</v>
      </c>
      <c r="R15">
        <v>92.501800000000003</v>
      </c>
      <c r="S15">
        <v>5.7099200000000003E-3</v>
      </c>
      <c r="T15" s="23">
        <f t="shared" si="3"/>
        <v>92.453999999999994</v>
      </c>
      <c r="U15" s="23">
        <f t="shared" si="4"/>
        <v>5.9068300000000001E-3</v>
      </c>
    </row>
    <row r="16" spans="1:21" ht="14">
      <c r="B16">
        <v>24</v>
      </c>
      <c r="C16">
        <v>92.490399999999994</v>
      </c>
      <c r="D16">
        <v>1.6441799999999999E-2</v>
      </c>
      <c r="E16">
        <v>92.453999999999994</v>
      </c>
      <c r="F16">
        <v>5.8529599999999999E-3</v>
      </c>
      <c r="H16"/>
      <c r="I16"/>
      <c r="J16" s="19">
        <f t="shared" si="0"/>
        <v>24</v>
      </c>
      <c r="K16">
        <v>92.437700000000007</v>
      </c>
      <c r="L16">
        <v>5.7754E-3</v>
      </c>
      <c r="M16" s="23">
        <v>92.453999999999994</v>
      </c>
      <c r="N16" s="23">
        <f t="shared" si="1"/>
        <v>5.8529599999999999E-3</v>
      </c>
      <c r="O16"/>
      <c r="P16"/>
      <c r="Q16" s="19">
        <f t="shared" si="2"/>
        <v>24</v>
      </c>
      <c r="R16">
        <v>92.4238</v>
      </c>
      <c r="S16">
        <v>6.6412700000000003E-3</v>
      </c>
      <c r="T16" s="23">
        <f t="shared" si="3"/>
        <v>92.453999999999994</v>
      </c>
      <c r="U16" s="23">
        <f t="shared" si="4"/>
        <v>5.8529599999999999E-3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1" t="s">
        <v>8</v>
      </c>
      <c r="W27" s="4" t="s">
        <v>9</v>
      </c>
    </row>
    <row r="29" spans="2:26">
      <c r="C29" s="7" t="s">
        <v>28</v>
      </c>
      <c r="D29" s="7" t="s">
        <v>28</v>
      </c>
      <c r="F29" s="22" t="s">
        <v>31</v>
      </c>
      <c r="G29" s="22" t="s">
        <v>31</v>
      </c>
      <c r="H29" s="10"/>
      <c r="I29" s="22" t="s">
        <v>10</v>
      </c>
      <c r="J29" s="22" t="s">
        <v>10</v>
      </c>
      <c r="K29" s="5"/>
      <c r="M29" s="7" t="s">
        <v>28</v>
      </c>
      <c r="N29" s="22" t="s">
        <v>31</v>
      </c>
      <c r="O29" s="22" t="s">
        <v>10</v>
      </c>
      <c r="Q29" s="7" t="s">
        <v>28</v>
      </c>
      <c r="R29" s="22" t="s">
        <v>31</v>
      </c>
      <c r="S29" s="22" t="s">
        <v>10</v>
      </c>
      <c r="U29" s="7" t="s">
        <v>28</v>
      </c>
      <c r="V29" s="22" t="s">
        <v>31</v>
      </c>
      <c r="W29" s="22" t="s">
        <v>10</v>
      </c>
      <c r="X29" s="7" t="s">
        <v>28</v>
      </c>
      <c r="Y29" s="22" t="s">
        <v>31</v>
      </c>
      <c r="Z29" s="22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-24</v>
      </c>
      <c r="C36" s="6">
        <f>1000000*(SIN(E4*PI()/360)/SIN(C4*PI()/360)-1)</f>
        <v>-417.76331222187491</v>
      </c>
      <c r="D36" s="6">
        <f>1000000/TAN(E4*PI()/360)*SQRT((D4*PI()/360)^2+(F4*PI()/360)^2)</f>
        <v>138.0897914871197</v>
      </c>
      <c r="F36" s="6">
        <f>1000000*(SIN(M4*PI()/360)/SIN(K4*PI()/360)-1)</f>
        <v>125.43423404709486</v>
      </c>
      <c r="G36" s="6">
        <f>1000000/TAN(M4*PI()/360)*SQRT((L4*PI()/360)^2+(N4*PI()/360)^2)</f>
        <v>71.377915785214924</v>
      </c>
      <c r="H36" s="6"/>
      <c r="I36" s="6">
        <f>1000000*(SIN(T4*PI()/360)/SIN(R4*PI()/360)-1)</f>
        <v>189.8426883228943</v>
      </c>
      <c r="J36" s="6">
        <f>1000000/TAN(T4*PI()/360)*SQRT((S4*PI()/360)^2+(U4*PI()/360)^2)</f>
        <v>77.816218988401587</v>
      </c>
      <c r="K36" s="18"/>
      <c r="L36" s="7">
        <f>B36</f>
        <v>-24</v>
      </c>
      <c r="M36" s="18">
        <f>(U37/(1+V37)*C36+V37*U37/(1+V37)/(1-2*V37)*C36+W37*X37/(1+X37)/(1-2*X37)*F36+Z37*Y37/(1+Z37)/(1-2*Z37)*I36)/1000</f>
        <v>-83.012518178184749</v>
      </c>
      <c r="N36" s="18">
        <f>(W37/(1+X37)*F36+X37*W37/(1+X37)/(1-2*X37)*F36+U37*V37/(1+V37)/(1-2*V37)*C36+Z37*Y37/(1+Z37)/(1-2*Z37)*I36)/1000</f>
        <v>10.349560086794423</v>
      </c>
      <c r="O36" s="18">
        <f>(Y37/(1+Z37)*I36+Z37*Y37/(1+Z37)/(1-2*Z37)*I36+W37*X37/(1+X37)/(1-2*X37)*F36+V37*U37/(1+V37)/(1-2*V37)*C36)/1000</f>
        <v>21.419763165447453</v>
      </c>
      <c r="Q36" s="18">
        <f>(SQRT((U37/(1+V37)*D36)^2+(V37*U37/(1+V37)/(1-2*V37)*D36)^2+(X37*W37/(1+X37)/(1-2*X37)*G36)^2+(Z37*Y37/(1+Z37)/(1-2*Z37)*J36)^2))/1000</f>
        <v>30.410813331363176</v>
      </c>
      <c r="R36" s="18">
        <f>(SQRT((W37/(1+X37)*G36)^2+(X37*W37/(1+X37)/(1-2*X37)*G36)^2+(V37*U37/(1+V37)/(1-2*V37)*D36)^2+(Z37*Y37/(1+Z37)/(1-2*Z37)*J36)^2))/1000</f>
        <v>22.627679909657878</v>
      </c>
      <c r="S36" s="18">
        <f>(SQRT((Y37/(1+Z37)*J36)^2+(Z37*Y37/(1+Z37)/(1-2*Z37)*J36)^2+(V37*U37/(1+V37)/(1-2*V37)*D36)^2+(X37*W37/(1+X37)/(1-2*X37)*G36)^2))/1000</f>
        <v>23.246241194634706</v>
      </c>
      <c r="U36" s="11">
        <v>220</v>
      </c>
      <c r="V36" s="11">
        <v>0.28000000000000003</v>
      </c>
      <c r="W36" s="11">
        <v>220</v>
      </c>
      <c r="X36" s="11">
        <v>0.28000000000000003</v>
      </c>
      <c r="Y36" s="11">
        <v>220</v>
      </c>
      <c r="Z36" s="11">
        <v>0.28000000000000003</v>
      </c>
    </row>
    <row r="37" spans="2:26">
      <c r="B37">
        <f t="shared" ref="B37:B48" si="5">B5</f>
        <v>-16</v>
      </c>
      <c r="C37" s="6">
        <f t="shared" ref="C37:C48" si="6">1000000*(SIN(E5*PI()/360)/SIN(C5*PI()/360)-1)</f>
        <v>780.15255624919178</v>
      </c>
      <c r="D37" s="6">
        <f t="shared" ref="D37:D48" si="7">1000000/TAN(E5*PI()/360)*SQRT((D5*PI()/360)^2+(F5*PI()/360)^2)</f>
        <v>142.19354529525569</v>
      </c>
      <c r="F37" s="6">
        <f>1000000*(SIN(M5*PI()/360)/SIN(K5*PI()/360)-1)</f>
        <v>-173.8550713962228</v>
      </c>
      <c r="G37" s="6">
        <f>1000000/TAN(M5*PI()/360)*SQRT((L5*PI()/360)^2+(N5*PI()/360)^2)</f>
        <v>65.79513744872321</v>
      </c>
      <c r="I37" s="6">
        <f>1000000*(SIN(T5*PI()/360)/SIN(R5*PI()/360)-1)</f>
        <v>-288.31437624243785</v>
      </c>
      <c r="J37" s="6">
        <f>1000000/TAN(T5*PI()/360)*SQRT((S5*PI()/360)^2+(U5*PI()/360)^2)</f>
        <v>70.97959423490046</v>
      </c>
      <c r="K37" s="18"/>
      <c r="L37" s="7">
        <f t="shared" ref="L37:L48" si="8">B37</f>
        <v>-16</v>
      </c>
      <c r="M37" s="18">
        <f>(U38/(1+V38)*C37+V38*U38/(1+V38)/(1-2*V38)*C37+W38*X38/(1+X38)/(1-2*X38)*F37+Z38*Y38/(1+Z38)/(1-2*Z38)*I37)/1000</f>
        <v>168.86812310960667</v>
      </c>
      <c r="N37" s="18">
        <f>(W38/(1+X38)*F37+X38*W38/(1+X38)/(1-2*X38)*F37+U38*V38/(1+V38)/(1-2*V38)*C37+Z38*Y38/(1+Z38)/(1-2*Z38)*I37)/1000</f>
        <v>4.8980621080510609</v>
      </c>
      <c r="O37" s="18">
        <f>(Y38/(1+Z38)*I37+Z38*Y38/(1+Z38)/(1-2*Z38)*I37+W38*X38/(1+X38)/(1-2*X38)*F37+V38*U38/(1+V38)/(1-2*V38)*C37)/1000</f>
        <v>-14.774630912392167</v>
      </c>
      <c r="Q37" s="18">
        <f>(SQRT((U38/(1+V38)*D37)^2+(V38*U38/(1+V38)/(1-2*V38)*D37)^2+(X38*W38/(1+X38)/(1-2*X38)*G37)^2+(Z38*Y38/(1+Z38)/(1-2*Z38)*J37)^2))/1000</f>
        <v>30.841940397738917</v>
      </c>
      <c r="R37" s="18">
        <f>(SQRT((W38/(1+X38)*G37)^2+(X38*W38/(1+X38)/(1-2*X38)*G37)^2+(V38*U38/(1+V38)/(1-2*V38)*D37)^2+(Z38*Y38/(1+Z38)/(1-2*Z38)*J37)^2))/1000</f>
        <v>21.950362748652356</v>
      </c>
      <c r="S37" s="18">
        <f>(SQRT((Y38/(1+Z38)*J37)^2+(Z38*Y38/(1+Z38)/(1-2*Z38)*J37)^2+(V38*U38/(1+V38)/(1-2*V38)*D37)^2+(X38*W38/(1+X38)/(1-2*X38)*G37)^2))/1000</f>
        <v>22.422444967487134</v>
      </c>
      <c r="U37" s="11">
        <v>220</v>
      </c>
      <c r="V37" s="11">
        <v>0.28000000000000003</v>
      </c>
      <c r="W37" s="11">
        <v>220</v>
      </c>
      <c r="X37" s="11">
        <v>0.28000000000000003</v>
      </c>
      <c r="Y37" s="11">
        <v>220</v>
      </c>
      <c r="Z37" s="11">
        <v>0.28000000000000003</v>
      </c>
    </row>
    <row r="38" spans="2:26">
      <c r="B38">
        <f t="shared" si="5"/>
        <v>-12</v>
      </c>
      <c r="C38" s="6">
        <f t="shared" si="6"/>
        <v>1192.7510924616413</v>
      </c>
      <c r="D38" s="6">
        <f t="shared" si="7"/>
        <v>146.99988793237148</v>
      </c>
      <c r="F38" s="6">
        <f>1000000*(SIN(M6*PI()/360)/SIN(K6*PI()/360)-1)</f>
        <v>-191.40255656113769</v>
      </c>
      <c r="G38" s="6">
        <f>1000000/TAN(M6*PI()/360)*SQRT((L6*PI()/360)^2+(N6*PI()/360)^2)</f>
        <v>74.13244880935423</v>
      </c>
      <c r="I38" s="6">
        <f>1000000*(SIN(T6*PI()/360)/SIN(R6*PI()/360)-1)</f>
        <v>-610.5878615209059</v>
      </c>
      <c r="J38" s="6">
        <f>1000000/TAN(T6*PI()/360)*SQRT((S6*PI()/360)^2+(U6*PI()/360)^2)</f>
        <v>74.976541825331637</v>
      </c>
      <c r="K38" s="18"/>
      <c r="L38" s="7">
        <f t="shared" si="8"/>
        <v>-12</v>
      </c>
      <c r="M38" s="18">
        <f>(U39/(1+V39)*C38+V39*U39/(1+V39)/(1-2*V39)*C38+W39*X39/(1+X39)/(1-2*X39)*F38+Z39*Y39/(1+Z39)/(1-2*Z39)*I38)/1000</f>
        <v>247.74354277711311</v>
      </c>
      <c r="N38" s="18">
        <f>(W39/(1+X39)*F38+X39*W39/(1+X39)/(1-2*X39)*F38+U39*V39/(1+V39)/(1-2*V39)*C38+Z39*Y39/(1+Z39)/(1-2*Z39)*I38)/1000</f>
        <v>9.8421343513229651</v>
      </c>
      <c r="O38" s="18">
        <f>(Y39/(1+Z39)*I38+Z39*Y39/(1+Z39)/(1-2*Z39)*I38+W39*X39/(1+X39)/(1-2*X39)*F38+V39*U39/(1+V39)/(1-2*V39)*C38)/1000</f>
        <v>-62.205339938637188</v>
      </c>
      <c r="Q38" s="18">
        <f>(SQRT((U39/(1+V39)*D38)^2+(V39*U39/(1+V39)/(1-2*V39)*D38)^2+(X39*W39/(1+X39)/(1-2*X39)*G38)^2+(Z39*Y39/(1+Z39)/(1-2*Z39)*J38)^2))/1000</f>
        <v>32.091263849813721</v>
      </c>
      <c r="R38" s="18">
        <f>(SQRT((W39/(1+X39)*G38)^2+(X39*W39/(1+X39)/(1-2*X39)*G38)^2+(V39*U39/(1+V39)/(1-2*V39)*D38)^2+(Z39*Y39/(1+Z39)/(1-2*Z39)*J38)^2))/1000</f>
        <v>23.533902724577629</v>
      </c>
      <c r="S38" s="18">
        <f>(SQRT((Y39/(1+Z39)*J38)^2+(Z39*Y39/(1+Z39)/(1-2*Z39)*J38)^2+(V39*U39/(1+V39)/(1-2*V39)*D38)^2+(X39*W39/(1+X39)/(1-2*X39)*G38)^2))/1000</f>
        <v>23.612764864628929</v>
      </c>
      <c r="U38" s="11">
        <v>220</v>
      </c>
      <c r="V38" s="11">
        <v>0.28000000000000003</v>
      </c>
      <c r="W38" s="11">
        <v>220</v>
      </c>
      <c r="X38" s="11">
        <v>0.28000000000000003</v>
      </c>
      <c r="Y38" s="11">
        <v>220</v>
      </c>
      <c r="Z38" s="11">
        <v>0.28000000000000003</v>
      </c>
    </row>
    <row r="39" spans="2:26">
      <c r="B39">
        <f t="shared" si="5"/>
        <v>-9</v>
      </c>
      <c r="C39" s="6">
        <f t="shared" si="6"/>
        <v>1492.4652914294345</v>
      </c>
      <c r="D39" s="6">
        <f t="shared" si="7"/>
        <v>142.91678170218938</v>
      </c>
      <c r="F39" s="6">
        <f>1000000*(SIN(M7*PI()/360)/SIN(K7*PI()/360)-1)</f>
        <v>-97.804970205062062</v>
      </c>
      <c r="G39" s="6">
        <f>1000000/TAN(M7*PI()/360)*SQRT((L7*PI()/360)^2+(N7*PI()/360)^2)</f>
        <v>76.721827215899836</v>
      </c>
      <c r="I39" s="6">
        <f>1000000*(SIN(T7*PI()/360)/SIN(R7*PI()/360)-1)</f>
        <v>-634.78714765563552</v>
      </c>
      <c r="J39" s="6">
        <f>1000000/TAN(T7*PI()/360)*SQRT((S7*PI()/360)^2+(U7*PI()/360)^2)</f>
        <v>83.805498504825565</v>
      </c>
      <c r="K39" s="18"/>
      <c r="L39" s="7">
        <f t="shared" si="8"/>
        <v>-9</v>
      </c>
      <c r="M39" s="18">
        <f>(U40/(1+V40)*C39+V40*U40/(1+V40)/(1-2*V40)*C39+W40*X40/(1+X40)/(1-2*X40)*F39+Z40*Y40/(1+Z40)/(1-2*Z40)*I39)/1000</f>
        <v>339.62860032351466</v>
      </c>
      <c r="N39" s="18">
        <f>(W40/(1+X40)*F39+X40*W40/(1+X40)/(1-2*X40)*F39+U40*V40/(1+V40)/(1-2*V40)*C39+Z40*Y40/(1+Z40)/(1-2*Z40)*I39)/1000</f>
        <v>66.300899105085563</v>
      </c>
      <c r="O39" s="18">
        <f>(Y40/(1+Z40)*I39+Z40*Y40/(1+Z40)/(1-2*Z40)*I39+W40*X40/(1+X40)/(1-2*X40)*F39+V40*U40/(1+V40)/(1-2*V40)*C39)/1000</f>
        <v>-25.992912644231779</v>
      </c>
      <c r="Q39" s="18">
        <f>(SQRT((U40/(1+V40)*D39)^2+(V40*U40/(1+V40)/(1-2*V40)*D39)^2+(X40*W40/(1+X40)/(1-2*X40)*G39)^2+(Z40*Y40/(1+Z40)/(1-2*Z40)*J39)^2))/1000</f>
        <v>31.656942246477573</v>
      </c>
      <c r="R39" s="18">
        <f>(SQRT((W40/(1+X40)*G39)^2+(X40*W40/(1+X40)/(1-2*X40)*G39)^2+(V40*U40/(1+V40)/(1-2*V40)*D39)^2+(Z40*Y40/(1+Z40)/(1-2*Z40)*J39)^2))/1000</f>
        <v>23.930443367943084</v>
      </c>
      <c r="S39" s="18">
        <f>(SQRT((Y40/(1+Z40)*J39)^2+(Z40*Y40/(1+Z40)/(1-2*Z40)*J39)^2+(V40*U40/(1+V40)/(1-2*V40)*D39)^2+(X40*W40/(1+X40)/(1-2*X40)*G39)^2))/1000</f>
        <v>24.622304571947463</v>
      </c>
      <c r="U39" s="11">
        <v>220</v>
      </c>
      <c r="V39" s="11">
        <v>0.28000000000000003</v>
      </c>
      <c r="W39" s="11">
        <v>220</v>
      </c>
      <c r="X39" s="11">
        <v>0.28000000000000003</v>
      </c>
      <c r="Y39" s="11">
        <v>220</v>
      </c>
      <c r="Z39" s="11">
        <v>0.28000000000000003</v>
      </c>
    </row>
    <row r="40" spans="2:26">
      <c r="B40">
        <f t="shared" si="5"/>
        <v>-6</v>
      </c>
      <c r="C40" s="6">
        <f t="shared" si="6"/>
        <v>1868.0909114507926</v>
      </c>
      <c r="D40" s="6">
        <f t="shared" si="7"/>
        <v>195.6352840072592</v>
      </c>
      <c r="F40" s="6">
        <f>1000000*(SIN(M8*PI()/360)/SIN(K8*PI()/360)-1)</f>
        <v>216.60513279253558</v>
      </c>
      <c r="G40" s="6">
        <f>1000000/TAN(M8*PI()/360)*SQRT((L8*PI()/360)^2+(N8*PI()/360)^2)</f>
        <v>88.91736741922756</v>
      </c>
      <c r="I40" s="6">
        <f>1000000*(SIN(T8*PI()/360)/SIN(R8*PI()/360)-1)</f>
        <v>-397.73146509969325</v>
      </c>
      <c r="J40" s="6">
        <f>1000000/TAN(T8*PI()/360)*SQRT((S8*PI()/360)^2+(U8*PI()/360)^2)</f>
        <v>96.583779726504758</v>
      </c>
      <c r="K40" s="18"/>
      <c r="L40" s="7">
        <f t="shared" si="8"/>
        <v>-6</v>
      </c>
      <c r="M40" s="18">
        <f>(U41/(1+V41)*C40+V41*U41/(1+V41)/(1-2*V41)*C40+W41*X41/(1+X41)/(1-2*X41)*F40+Z41*Y41/(1+Z41)/(1-2*Z41)*I40)/1000</f>
        <v>505.58987624944012</v>
      </c>
      <c r="N40" s="18">
        <f>(W41/(1+X41)*F40+X41*W41/(1+X41)/(1-2*X41)*F40+U41*V41/(1+V41)/(1-2*V41)*C40+Z41*Y41/(1+Z41)/(1-2*Z41)*I40)/1000</f>
        <v>221.74075804255216</v>
      </c>
      <c r="O40" s="18">
        <f>(Y41/(1+Z41)*I40+Z41*Y41/(1+Z41)/(1-2*Z41)*I40+W41*X41/(1+X41)/(1-2*X41)*F40+V41*U41/(1+V41)/(1-2*V41)*C40)/1000</f>
        <v>116.15165527982535</v>
      </c>
      <c r="Q40" s="18">
        <f>(SQRT((U41/(1+V41)*D40)^2+(V41*U41/(1+V41)/(1-2*V41)*D40)^2+(X41*W41/(1+X41)/(1-2*X41)*G40)^2+(Z41*Y41/(1+Z41)/(1-2*Z41)*J40)^2))/1000</f>
        <v>42.363462464395546</v>
      </c>
      <c r="R40" s="18">
        <f>(SQRT((W41/(1+X41)*G40)^2+(X41*W41/(1+X41)/(1-2*X41)*G40)^2+(V41*U41/(1+V41)/(1-2*V41)*D40)^2+(Z41*Y41/(1+Z41)/(1-2*Z41)*J40)^2))/1000</f>
        <v>29.959887941110857</v>
      </c>
      <c r="S40" s="18">
        <f>(SQRT((Y41/(1+Z41)*J40)^2+(Z41*Y41/(1+Z41)/(1-2*Z41)*J40)^2+(V41*U41/(1+V41)/(1-2*V41)*D40)^2+(X41*W41/(1+X41)/(1-2*X41)*G40)^2))/1000</f>
        <v>30.652993314031626</v>
      </c>
      <c r="U40" s="11">
        <v>220</v>
      </c>
      <c r="V40" s="11">
        <v>0.28000000000000003</v>
      </c>
      <c r="W40" s="11">
        <v>220</v>
      </c>
      <c r="X40" s="11">
        <v>0.28000000000000003</v>
      </c>
      <c r="Y40" s="11">
        <v>220</v>
      </c>
      <c r="Z40" s="11">
        <v>0.28000000000000003</v>
      </c>
    </row>
    <row r="41" spans="2:26">
      <c r="B41">
        <f t="shared" si="5"/>
        <v>-3</v>
      </c>
      <c r="C41" s="6">
        <f t="shared" si="6"/>
        <v>1123.764783507175</v>
      </c>
      <c r="D41" s="6">
        <f t="shared" si="7"/>
        <v>307.2418034557536</v>
      </c>
      <c r="F41" s="6">
        <f t="shared" ref="F41:F48" si="9">1000000*(SIN(M9*PI()/360)/SIN(K9*PI()/360)-1)</f>
        <v>53.099314194060554</v>
      </c>
      <c r="G41" s="6">
        <f t="shared" ref="G41:G48" si="10">1000000/TAN(M9*PI()/360)*SQRT((L9*PI()/360)^2+(N9*PI()/360)^2)</f>
        <v>173.1843822621565</v>
      </c>
      <c r="I41" s="6">
        <f t="shared" ref="I41:I48" si="11">1000000*(SIN(T9*PI()/360)/SIN(R9*PI()/360)-1)</f>
        <v>-1722.6651948684114</v>
      </c>
      <c r="J41" s="6">
        <f t="shared" ref="J41:J48" si="12">1000000/TAN(T9*PI()/360)*SQRT((S9*PI()/360)^2+(U9*PI()/360)^2)</f>
        <v>176.10424570765517</v>
      </c>
      <c r="K41" s="18"/>
      <c r="L41" s="7">
        <f t="shared" si="8"/>
        <v>-3</v>
      </c>
      <c r="M41" s="18">
        <f t="shared" ref="M41:M48" si="13">(U42/(1+V42)*C41+V42*U42/(1+V42)/(1-2*V42)*C41+W42*X42/(1+X42)/(1-2*X42)*F41+Z42*Y42/(1+Z42)/(1-2*Z42)*I41)/1000</f>
        <v>133.45007716263581</v>
      </c>
      <c r="N41" s="18">
        <f t="shared" ref="N41:N48" si="14">(W42/(1+X42)*F41+X42*W42/(1+X42)/(1-2*X42)*F41+U42*V42/(1+V42)/(1-2*V42)*C41+Z42*Y42/(1+Z42)/(1-2*Z42)*I41)/1000</f>
        <v>-50.570550375555698</v>
      </c>
      <c r="O41" s="18">
        <f t="shared" ref="O41:O48" si="15">(Y42/(1+Z42)*I41+Z42*Y42/(1+Z42)/(1-2*Z42)*I41+W42*X42/(1+X42)/(1-2*X42)*F41+V42*U42/(1+V42)/(1-2*V42)*C41)/1000</f>
        <v>-355.78007537066816</v>
      </c>
      <c r="Q41" s="18">
        <f t="shared" ref="Q41:Q48" si="16">(SQRT((U42/(1+V42)*D41)^2+(V42*U42/(1+V42)/(1-2*V42)*D41)^2+(X42*W42/(1+X42)/(1-2*X42)*G41)^2+(Z42*Y42/(1+Z42)/(1-2*Z42)*J41)^2))/1000</f>
        <v>68.173811766265459</v>
      </c>
      <c r="R41" s="18">
        <f t="shared" ref="R41:R48" si="17">(SQRT((W42/(1+X42)*G41)^2+(X42*W42/(1+X42)/(1-2*X42)*G41)^2+(V42*U42/(1+V42)/(1-2*V42)*D41)^2+(Z42*Y42/(1+Z42)/(1-2*Z42)*J41)^2))/1000</f>
        <v>52.393592105629494</v>
      </c>
      <c r="S41" s="18">
        <f t="shared" ref="S41:S48" si="18">(SQRT((Y42/(1+Z42)*J41)^2+(Z42*Y42/(1+Z42)/(1-2*Z42)*J41)^2+(V42*U42/(1+V42)/(1-2*V42)*D41)^2+(X42*W42/(1+X42)/(1-2*X42)*G41)^2))/1000</f>
        <v>52.68032497905979</v>
      </c>
      <c r="U41" s="11">
        <v>220</v>
      </c>
      <c r="V41" s="11">
        <v>0.28000000000000003</v>
      </c>
      <c r="W41" s="11">
        <v>220</v>
      </c>
      <c r="X41" s="11">
        <v>0.28000000000000003</v>
      </c>
      <c r="Y41" s="11">
        <v>220</v>
      </c>
      <c r="Z41" s="11">
        <v>0.28000000000000003</v>
      </c>
    </row>
    <row r="42" spans="2:26">
      <c r="B42">
        <f t="shared" si="5"/>
        <v>0</v>
      </c>
      <c r="C42" s="6">
        <f t="shared" si="6"/>
        <v>849.51276612366121</v>
      </c>
      <c r="D42" s="6">
        <f t="shared" si="7"/>
        <v>383.33559518145421</v>
      </c>
      <c r="F42" s="6">
        <f t="shared" si="9"/>
        <v>525.18881711227652</v>
      </c>
      <c r="G42" s="6">
        <f t="shared" si="10"/>
        <v>212.45527085329226</v>
      </c>
      <c r="I42" s="6">
        <f t="shared" si="11"/>
        <v>-1365.55170220376</v>
      </c>
      <c r="J42" s="6">
        <f t="shared" si="12"/>
        <v>224.48899552420755</v>
      </c>
      <c r="K42" s="18"/>
      <c r="L42" s="7">
        <f t="shared" si="8"/>
        <v>0</v>
      </c>
      <c r="M42" s="18">
        <f t="shared" si="13"/>
        <v>147.01077491539871</v>
      </c>
      <c r="N42" s="18">
        <f t="shared" si="14"/>
        <v>91.267596179066956</v>
      </c>
      <c r="O42" s="18">
        <f t="shared" si="15"/>
        <v>-233.70343057837681</v>
      </c>
      <c r="Q42" s="18">
        <f t="shared" si="16"/>
        <v>85.098095625366497</v>
      </c>
      <c r="R42" s="18">
        <f t="shared" si="17"/>
        <v>65.070319635935746</v>
      </c>
      <c r="S42" s="18">
        <f t="shared" si="18"/>
        <v>66.253114167348087</v>
      </c>
      <c r="U42" s="11">
        <v>220</v>
      </c>
      <c r="V42" s="11">
        <v>0.28000000000000003</v>
      </c>
      <c r="W42" s="11">
        <v>220</v>
      </c>
      <c r="X42" s="11">
        <v>0.28000000000000003</v>
      </c>
      <c r="Y42" s="11">
        <v>220</v>
      </c>
      <c r="Z42" s="11">
        <v>0.28000000000000003</v>
      </c>
    </row>
    <row r="43" spans="2:26">
      <c r="B43">
        <f t="shared" si="5"/>
        <v>3</v>
      </c>
      <c r="C43" s="6">
        <f t="shared" si="6"/>
        <v>1147.3070857681566</v>
      </c>
      <c r="D43" s="6">
        <f t="shared" si="7"/>
        <v>199.75985288304983</v>
      </c>
      <c r="F43" s="6">
        <f t="shared" si="9"/>
        <v>48.071652969383649</v>
      </c>
      <c r="G43" s="6">
        <f t="shared" si="10"/>
        <v>131.87734638121901</v>
      </c>
      <c r="I43" s="6">
        <f t="shared" si="11"/>
        <v>-1455.8789085403755</v>
      </c>
      <c r="J43" s="6">
        <f t="shared" si="12"/>
        <v>154.57448331460162</v>
      </c>
      <c r="K43" s="18"/>
      <c r="L43" s="7">
        <f t="shared" si="8"/>
        <v>3</v>
      </c>
      <c r="M43" s="18">
        <f t="shared" si="13"/>
        <v>168.70119929421685</v>
      </c>
      <c r="N43" s="18">
        <f t="shared" si="14"/>
        <v>-20.229890718072273</v>
      </c>
      <c r="O43" s="18">
        <f t="shared" si="15"/>
        <v>-278.72139347756212</v>
      </c>
      <c r="Q43" s="18">
        <f t="shared" si="16"/>
        <v>46.368724736790348</v>
      </c>
      <c r="R43" s="18">
        <f t="shared" si="17"/>
        <v>38.535964074242059</v>
      </c>
      <c r="S43" s="18">
        <f t="shared" si="18"/>
        <v>40.952234001491213</v>
      </c>
      <c r="U43" s="11">
        <v>220</v>
      </c>
      <c r="V43" s="11">
        <v>0.28000000000000003</v>
      </c>
      <c r="W43" s="11">
        <v>220</v>
      </c>
      <c r="X43" s="11">
        <v>0.28000000000000003</v>
      </c>
      <c r="Y43" s="11">
        <v>220</v>
      </c>
      <c r="Z43" s="11">
        <v>0.28000000000000003</v>
      </c>
    </row>
    <row r="44" spans="2:26">
      <c r="B44">
        <f t="shared" si="5"/>
        <v>6</v>
      </c>
      <c r="C44" s="6">
        <f t="shared" si="6"/>
        <v>1731.0892858577454</v>
      </c>
      <c r="D44" s="6">
        <f t="shared" si="7"/>
        <v>166.41604491924866</v>
      </c>
      <c r="F44" s="6">
        <f t="shared" si="9"/>
        <v>224.13485232553043</v>
      </c>
      <c r="G44" s="6">
        <f t="shared" si="10"/>
        <v>79.58096027289244</v>
      </c>
      <c r="I44" s="6">
        <f t="shared" si="11"/>
        <v>-305.86412355715356</v>
      </c>
      <c r="J44" s="6">
        <f t="shared" si="12"/>
        <v>86.34478767626193</v>
      </c>
      <c r="K44" s="18"/>
      <c r="L44" s="7">
        <f t="shared" si="8"/>
        <v>6</v>
      </c>
      <c r="M44" s="18">
        <f t="shared" si="13"/>
        <v>477.92972260653221</v>
      </c>
      <c r="N44" s="18">
        <f t="shared" si="14"/>
        <v>218.92192934318271</v>
      </c>
      <c r="O44" s="18">
        <f t="shared" si="15"/>
        <v>127.8283553633464</v>
      </c>
      <c r="Q44" s="18">
        <f t="shared" si="16"/>
        <v>36.254276516870732</v>
      </c>
      <c r="R44" s="18">
        <f t="shared" si="17"/>
        <v>26.140808830599184</v>
      </c>
      <c r="S44" s="18">
        <f t="shared" si="18"/>
        <v>26.767434784423401</v>
      </c>
      <c r="U44" s="11">
        <v>220</v>
      </c>
      <c r="V44" s="11">
        <v>0.28000000000000003</v>
      </c>
      <c r="W44" s="11">
        <v>220</v>
      </c>
      <c r="X44" s="11">
        <v>0.28000000000000003</v>
      </c>
      <c r="Y44" s="11">
        <v>220</v>
      </c>
      <c r="Z44" s="11">
        <v>0.28000000000000003</v>
      </c>
    </row>
    <row r="45" spans="2:26">
      <c r="B45">
        <f t="shared" si="5"/>
        <v>9</v>
      </c>
      <c r="C45" s="6">
        <f t="shared" si="6"/>
        <v>1317.8082624027975</v>
      </c>
      <c r="D45" s="6">
        <f t="shared" si="7"/>
        <v>156.90840965402839</v>
      </c>
      <c r="F45" s="6">
        <f t="shared" si="9"/>
        <v>-107.83457812779673</v>
      </c>
      <c r="G45" s="6">
        <f t="shared" si="10"/>
        <v>75.148428060309996</v>
      </c>
      <c r="I45" s="6">
        <f t="shared" si="11"/>
        <v>-524.62402423958383</v>
      </c>
      <c r="J45" s="6">
        <f t="shared" si="12"/>
        <v>75.09380066359806</v>
      </c>
      <c r="K45" s="18"/>
      <c r="L45" s="7">
        <f t="shared" si="8"/>
        <v>9</v>
      </c>
      <c r="M45" s="18">
        <f t="shared" si="13"/>
        <v>301.45841416685465</v>
      </c>
      <c r="N45" s="18">
        <f t="shared" si="14"/>
        <v>56.426050950658691</v>
      </c>
      <c r="O45" s="18">
        <f t="shared" si="15"/>
        <v>-15.209635099804727</v>
      </c>
      <c r="Q45" s="18">
        <f t="shared" si="16"/>
        <v>34.01255737054197</v>
      </c>
      <c r="R45" s="18">
        <f t="shared" si="17"/>
        <v>24.42075897553887</v>
      </c>
      <c r="S45" s="18">
        <f t="shared" si="18"/>
        <v>24.415794390682468</v>
      </c>
      <c r="U45" s="11">
        <v>220</v>
      </c>
      <c r="V45" s="11">
        <v>0.28000000000000003</v>
      </c>
      <c r="W45" s="11">
        <v>220</v>
      </c>
      <c r="X45" s="11">
        <v>0.28000000000000003</v>
      </c>
      <c r="Y45" s="11">
        <v>220</v>
      </c>
      <c r="Z45" s="11">
        <v>0.28000000000000003</v>
      </c>
    </row>
    <row r="46" spans="2:26">
      <c r="B46">
        <f t="shared" si="5"/>
        <v>12</v>
      </c>
      <c r="C46" s="6">
        <f t="shared" si="6"/>
        <v>1118.0754889519308</v>
      </c>
      <c r="D46" s="6">
        <f t="shared" si="7"/>
        <v>143.47756552548705</v>
      </c>
      <c r="F46" s="6">
        <f t="shared" si="9"/>
        <v>-156.30663448007454</v>
      </c>
      <c r="G46" s="6">
        <f t="shared" si="10"/>
        <v>76.91438651234688</v>
      </c>
      <c r="I46" s="6">
        <f t="shared" si="11"/>
        <v>-628.1116634984096</v>
      </c>
      <c r="J46" s="6">
        <f t="shared" si="12"/>
        <v>79.354778150107535</v>
      </c>
      <c r="K46" s="18"/>
      <c r="L46" s="7">
        <f t="shared" si="8"/>
        <v>12</v>
      </c>
      <c r="M46" s="18">
        <f t="shared" si="13"/>
        <v>228.66297992633389</v>
      </c>
      <c r="N46" s="18">
        <f t="shared" si="14"/>
        <v>9.6285524614579181</v>
      </c>
      <c r="O46" s="18">
        <f t="shared" si="15"/>
        <v>-71.462936901068431</v>
      </c>
      <c r="Q46" s="18">
        <f t="shared" si="16"/>
        <v>31.630593268017805</v>
      </c>
      <c r="R46" s="18">
        <f t="shared" si="17"/>
        <v>23.814450602580777</v>
      </c>
      <c r="S46" s="18">
        <f t="shared" si="18"/>
        <v>24.04981827451239</v>
      </c>
      <c r="U46" s="11">
        <v>220</v>
      </c>
      <c r="V46" s="11">
        <v>0.28000000000000003</v>
      </c>
      <c r="W46" s="11">
        <v>220</v>
      </c>
      <c r="X46" s="11">
        <v>0.28000000000000003</v>
      </c>
      <c r="Y46" s="11">
        <v>220</v>
      </c>
      <c r="Z46" s="11">
        <v>0.28000000000000003</v>
      </c>
    </row>
    <row r="47" spans="2:26">
      <c r="B47">
        <f t="shared" si="5"/>
        <v>16</v>
      </c>
      <c r="C47" s="6">
        <f t="shared" si="6"/>
        <v>656.97792091601309</v>
      </c>
      <c r="D47" s="6">
        <f t="shared" si="7"/>
        <v>144.2414206303543</v>
      </c>
      <c r="F47" s="6">
        <f t="shared" si="9"/>
        <v>-160.4849200756986</v>
      </c>
      <c r="G47" s="6">
        <f t="shared" si="10"/>
        <v>73.917024504787179</v>
      </c>
      <c r="I47" s="6">
        <f t="shared" si="11"/>
        <v>-399.39306997682775</v>
      </c>
      <c r="J47" s="6">
        <f t="shared" si="12"/>
        <v>68.686709529999376</v>
      </c>
      <c r="K47" s="18"/>
      <c r="L47" s="7">
        <f t="shared" si="8"/>
        <v>16</v>
      </c>
      <c r="M47" s="18">
        <f t="shared" si="13"/>
        <v>123.53838509563363</v>
      </c>
      <c r="N47" s="18">
        <f t="shared" si="14"/>
        <v>-16.963040699816826</v>
      </c>
      <c r="O47" s="18">
        <f t="shared" si="15"/>
        <v>-58.02537896407339</v>
      </c>
      <c r="Q47" s="18">
        <f t="shared" si="16"/>
        <v>31.38971813272844</v>
      </c>
      <c r="R47" s="18">
        <f t="shared" si="17"/>
        <v>23.067298313421169</v>
      </c>
      <c r="S47" s="18">
        <f t="shared" si="18"/>
        <v>22.584656679287839</v>
      </c>
      <c r="U47" s="11">
        <v>220</v>
      </c>
      <c r="V47" s="11">
        <v>0.28000000000000003</v>
      </c>
      <c r="W47" s="11">
        <v>220</v>
      </c>
      <c r="X47" s="11">
        <v>0.28000000000000003</v>
      </c>
      <c r="Y47" s="11">
        <v>220</v>
      </c>
      <c r="Z47" s="11">
        <v>0.28000000000000003</v>
      </c>
    </row>
    <row r="48" spans="2:26">
      <c r="B48">
        <f t="shared" si="5"/>
        <v>24</v>
      </c>
      <c r="C48" s="6">
        <f t="shared" si="6"/>
        <v>-304.18509699781106</v>
      </c>
      <c r="D48" s="6">
        <f t="shared" si="7"/>
        <v>145.9145008215016</v>
      </c>
      <c r="F48" s="6">
        <f t="shared" si="9"/>
        <v>136.30748978799011</v>
      </c>
      <c r="G48" s="6">
        <f t="shared" si="10"/>
        <v>68.747010195600978</v>
      </c>
      <c r="I48" s="6">
        <f t="shared" si="11"/>
        <v>252.59051384485252</v>
      </c>
      <c r="J48" s="6">
        <f t="shared" si="12"/>
        <v>74.011276768197035</v>
      </c>
      <c r="K48" s="18"/>
      <c r="L48" s="7">
        <f t="shared" si="8"/>
        <v>24</v>
      </c>
      <c r="M48" s="18">
        <f t="shared" si="13"/>
        <v>-43.016339383292198</v>
      </c>
      <c r="N48" s="18">
        <f t="shared" si="14"/>
        <v>32.693323970517383</v>
      </c>
      <c r="O48" s="18">
        <f t="shared" si="15"/>
        <v>52.679468730290601</v>
      </c>
      <c r="Q48" s="18">
        <f t="shared" si="16"/>
        <v>31.713224072151878</v>
      </c>
      <c r="R48" s="18">
        <f t="shared" si="17"/>
        <v>22.724104000452009</v>
      </c>
      <c r="S48" s="18">
        <f t="shared" si="18"/>
        <v>23.207444885043831</v>
      </c>
      <c r="U48" s="11">
        <v>220</v>
      </c>
      <c r="V48" s="11">
        <v>0.28000000000000003</v>
      </c>
      <c r="W48" s="11">
        <v>220</v>
      </c>
      <c r="X48" s="11">
        <v>0.28000000000000003</v>
      </c>
      <c r="Y48" s="11">
        <v>220</v>
      </c>
      <c r="Z48" s="11">
        <v>0.28000000000000003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220</v>
      </c>
      <c r="V49" s="11">
        <v>0.28000000000000003</v>
      </c>
      <c r="W49" s="11">
        <v>220</v>
      </c>
      <c r="X49" s="11">
        <v>0.28000000000000003</v>
      </c>
      <c r="Y49" s="11">
        <v>220</v>
      </c>
      <c r="Z49" s="11">
        <v>0.28000000000000003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220</v>
      </c>
      <c r="V50" s="11">
        <v>0.28000000000000003</v>
      </c>
      <c r="W50" s="11">
        <v>220</v>
      </c>
      <c r="X50" s="11">
        <v>0.28000000000000003</v>
      </c>
      <c r="Y50" s="11">
        <v>220</v>
      </c>
      <c r="Z50" s="11">
        <v>0.28000000000000003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220</v>
      </c>
      <c r="V51" s="11">
        <v>0.28000000000000003</v>
      </c>
      <c r="W51" s="11">
        <v>220</v>
      </c>
      <c r="X51" s="11">
        <v>0.28000000000000003</v>
      </c>
      <c r="Y51" s="11">
        <v>220</v>
      </c>
      <c r="Z51" s="11">
        <v>0.28000000000000003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220</v>
      </c>
      <c r="V52" s="11">
        <v>0.28000000000000003</v>
      </c>
      <c r="W52" s="11">
        <v>220</v>
      </c>
      <c r="X52" s="11">
        <v>0.28000000000000003</v>
      </c>
      <c r="Y52" s="11">
        <v>220</v>
      </c>
      <c r="Z52" s="11">
        <v>0.28000000000000003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220</v>
      </c>
      <c r="V53" s="11">
        <v>0.28000000000000003</v>
      </c>
      <c r="W53" s="11">
        <v>220</v>
      </c>
      <c r="X53" s="11">
        <v>0.28000000000000003</v>
      </c>
      <c r="Y53" s="11">
        <v>220</v>
      </c>
      <c r="Z53" s="11">
        <v>0.28000000000000003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220</v>
      </c>
      <c r="V54" s="11">
        <v>0.28000000000000003</v>
      </c>
      <c r="W54" s="11">
        <v>220</v>
      </c>
      <c r="X54" s="11">
        <v>0.28000000000000003</v>
      </c>
      <c r="Y54" s="11">
        <v>220</v>
      </c>
      <c r="Z54" s="11">
        <v>0.28000000000000003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ageMargins left="0.75" right="0.75" top="1" bottom="1" header="0.4921259845" footer="0.4921259845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77"/>
  <sheetViews>
    <sheetView topLeftCell="B46" workbookViewId="0">
      <selection activeCell="M5" sqref="M5:M15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/>
      <c r="C4"/>
      <c r="D4"/>
      <c r="E4"/>
      <c r="F4" s="20"/>
      <c r="G4" s="11"/>
      <c r="H4" s="11"/>
      <c r="J4" s="19"/>
      <c r="K4"/>
      <c r="L4"/>
      <c r="M4" s="20"/>
      <c r="N4" s="20"/>
      <c r="Q4" s="19"/>
      <c r="R4"/>
      <c r="S4"/>
      <c r="T4" s="20"/>
      <c r="U4" s="20"/>
    </row>
    <row r="5" spans="1:21">
      <c r="B5">
        <v>-16</v>
      </c>
      <c r="C5">
        <v>92.368700000000004</v>
      </c>
      <c r="D5">
        <v>1.3528999999999999E-2</v>
      </c>
      <c r="E5">
        <v>92.454800000000006</v>
      </c>
      <c r="F5">
        <v>6.2986199999999996E-3</v>
      </c>
      <c r="G5" s="3"/>
      <c r="H5" s="3"/>
      <c r="I5" s="3"/>
      <c r="J5" s="19">
        <f t="shared" ref="J5:J15" si="0">B5</f>
        <v>-16</v>
      </c>
      <c r="K5">
        <v>92.467699999999994</v>
      </c>
      <c r="L5">
        <v>5.8967799999999999E-3</v>
      </c>
      <c r="M5" s="20">
        <v>92.454800000000006</v>
      </c>
      <c r="N5" s="20">
        <f t="shared" ref="N5:N15" si="1">F5</f>
        <v>6.2986199999999996E-3</v>
      </c>
      <c r="O5" s="3"/>
      <c r="P5" s="3"/>
      <c r="Q5" s="19">
        <f t="shared" ref="Q5:Q15" si="2">B5</f>
        <v>-16</v>
      </c>
      <c r="R5">
        <v>92.481899999999996</v>
      </c>
      <c r="S5">
        <v>5.3584399999999999E-3</v>
      </c>
      <c r="T5" s="20">
        <f>M5</f>
        <v>92.454800000000006</v>
      </c>
      <c r="U5" s="20">
        <f t="shared" ref="U5:U15" si="3">F5</f>
        <v>6.2986199999999996E-3</v>
      </c>
    </row>
    <row r="6" spans="1:21">
      <c r="B6">
        <v>-12</v>
      </c>
      <c r="C6">
        <v>92.312700000000007</v>
      </c>
      <c r="D6">
        <v>1.6880800000000001E-2</v>
      </c>
      <c r="E6">
        <v>92.454800000000006</v>
      </c>
      <c r="F6">
        <v>5.9205999999999998E-3</v>
      </c>
      <c r="G6"/>
      <c r="I6"/>
      <c r="J6" s="19">
        <f t="shared" si="0"/>
        <v>-12</v>
      </c>
      <c r="K6">
        <v>92.485399999999998</v>
      </c>
      <c r="L6">
        <v>6.2838099999999999E-3</v>
      </c>
      <c r="M6" s="20">
        <v>92.454800000000006</v>
      </c>
      <c r="N6" s="20">
        <f t="shared" si="1"/>
        <v>5.9205999999999998E-3</v>
      </c>
      <c r="O6" s="3"/>
      <c r="P6"/>
      <c r="Q6" s="19">
        <f t="shared" si="2"/>
        <v>-12</v>
      </c>
      <c r="R6">
        <v>92.504499999999993</v>
      </c>
      <c r="S6">
        <v>5.2895299999999998E-3</v>
      </c>
      <c r="T6" s="20">
        <f t="shared" ref="T6:T15" si="4">M6</f>
        <v>92.454800000000006</v>
      </c>
      <c r="U6" s="20">
        <f t="shared" si="3"/>
        <v>5.9205999999999998E-3</v>
      </c>
    </row>
    <row r="7" spans="1:21">
      <c r="B7">
        <v>-9</v>
      </c>
      <c r="C7">
        <v>92.302099999999996</v>
      </c>
      <c r="D7">
        <v>1.50931E-2</v>
      </c>
      <c r="E7">
        <v>92.454800000000006</v>
      </c>
      <c r="F7">
        <v>5.7897799999999996E-3</v>
      </c>
      <c r="G7"/>
      <c r="I7"/>
      <c r="J7" s="19">
        <f t="shared" si="0"/>
        <v>-9</v>
      </c>
      <c r="K7">
        <v>92.495500000000007</v>
      </c>
      <c r="L7">
        <v>6.9750400000000001E-3</v>
      </c>
      <c r="M7" s="20">
        <v>92.454800000000006</v>
      </c>
      <c r="N7" s="20">
        <f t="shared" si="1"/>
        <v>5.7897799999999996E-3</v>
      </c>
      <c r="O7" s="11"/>
      <c r="P7"/>
      <c r="Q7" s="19">
        <f t="shared" si="2"/>
        <v>-9</v>
      </c>
      <c r="R7">
        <v>92.507599999999996</v>
      </c>
      <c r="S7">
        <v>5.4443599999999997E-3</v>
      </c>
      <c r="T7" s="20">
        <f t="shared" si="4"/>
        <v>92.454800000000006</v>
      </c>
      <c r="U7" s="20">
        <f t="shared" si="3"/>
        <v>5.7897799999999996E-3</v>
      </c>
    </row>
    <row r="8" spans="1:21">
      <c r="B8">
        <v>-6</v>
      </c>
      <c r="C8">
        <v>92.278199999999998</v>
      </c>
      <c r="D8">
        <v>1.8231199999999999E-2</v>
      </c>
      <c r="E8">
        <v>92.454799985310132</v>
      </c>
      <c r="F8">
        <v>6.4649199999999999E-3</v>
      </c>
      <c r="G8"/>
      <c r="I8"/>
      <c r="J8" s="19">
        <f t="shared" si="0"/>
        <v>-6</v>
      </c>
      <c r="K8">
        <v>92.497799999999998</v>
      </c>
      <c r="L8">
        <v>6.64848E-3</v>
      </c>
      <c r="M8" s="20">
        <v>92.454800000000006</v>
      </c>
      <c r="N8" s="20">
        <f t="shared" si="1"/>
        <v>6.4649199999999999E-3</v>
      </c>
      <c r="P8"/>
      <c r="Q8" s="19">
        <f t="shared" si="2"/>
        <v>-6</v>
      </c>
      <c r="R8">
        <v>92.500200000000007</v>
      </c>
      <c r="S8">
        <v>5.8495500000000002E-3</v>
      </c>
      <c r="T8" s="20">
        <f t="shared" si="4"/>
        <v>92.454800000000006</v>
      </c>
      <c r="U8" s="20">
        <f t="shared" si="3"/>
        <v>6.4649199999999999E-3</v>
      </c>
    </row>
    <row r="9" spans="1:21">
      <c r="B9">
        <v>-3</v>
      </c>
      <c r="C9">
        <v>92.238</v>
      </c>
      <c r="D9">
        <v>1.9973399999999999E-2</v>
      </c>
      <c r="E9">
        <v>92.435912505045991</v>
      </c>
      <c r="F9">
        <v>7.8667700000000004E-3</v>
      </c>
      <c r="G9"/>
      <c r="H9"/>
      <c r="I9"/>
      <c r="J9" s="19">
        <f t="shared" si="0"/>
        <v>-3</v>
      </c>
      <c r="K9">
        <v>92.463899999999995</v>
      </c>
      <c r="L9">
        <v>7.2295700000000003E-3</v>
      </c>
      <c r="M9" s="20">
        <v>92.454780319554473</v>
      </c>
      <c r="N9" s="20">
        <f t="shared" si="1"/>
        <v>7.8667700000000004E-3</v>
      </c>
      <c r="O9"/>
      <c r="P9"/>
      <c r="Q9" s="19">
        <f t="shared" si="2"/>
        <v>-3</v>
      </c>
      <c r="R9">
        <v>92.513099999999994</v>
      </c>
      <c r="S9">
        <v>5.9124700000000004E-3</v>
      </c>
      <c r="T9" s="20">
        <f t="shared" si="4"/>
        <v>92.454780319554473</v>
      </c>
      <c r="U9" s="20">
        <f t="shared" si="3"/>
        <v>7.8667700000000004E-3</v>
      </c>
    </row>
    <row r="10" spans="1:21">
      <c r="B10">
        <v>0</v>
      </c>
      <c r="C10">
        <v>92.230199999999996</v>
      </c>
      <c r="D10">
        <v>2.1213599999999999E-2</v>
      </c>
      <c r="E10">
        <v>92.420489375571847</v>
      </c>
      <c r="F10">
        <v>1.2082499999999999E-2</v>
      </c>
      <c r="G10"/>
      <c r="H10"/>
      <c r="I10"/>
      <c r="J10" s="19">
        <f t="shared" si="0"/>
        <v>0</v>
      </c>
      <c r="K10">
        <v>92.389399999999995</v>
      </c>
      <c r="L10">
        <v>8.3552799999999997E-3</v>
      </c>
      <c r="M10" s="20">
        <v>92.420489375571847</v>
      </c>
      <c r="N10" s="20">
        <f t="shared" si="1"/>
        <v>1.2082499999999999E-2</v>
      </c>
      <c r="O10"/>
      <c r="P10"/>
      <c r="Q10" s="19">
        <f t="shared" si="2"/>
        <v>0</v>
      </c>
      <c r="R10">
        <v>92.529700000000005</v>
      </c>
      <c r="S10">
        <v>5.9020299999999999E-3</v>
      </c>
      <c r="T10" s="20">
        <f t="shared" si="4"/>
        <v>92.420489375571847</v>
      </c>
      <c r="U10" s="20">
        <f t="shared" si="3"/>
        <v>1.2082499999999999E-2</v>
      </c>
    </row>
    <row r="11" spans="1:21">
      <c r="B11">
        <v>3</v>
      </c>
      <c r="C11">
        <v>92.266400000000004</v>
      </c>
      <c r="D11">
        <v>1.66801E-2</v>
      </c>
      <c r="E11">
        <v>92.454780319554473</v>
      </c>
      <c r="F11">
        <v>6.6267000000000001E-3</v>
      </c>
      <c r="G11"/>
      <c r="H11"/>
      <c r="I11"/>
      <c r="J11" s="19">
        <f t="shared" si="0"/>
        <v>3</v>
      </c>
      <c r="K11">
        <v>92.432400000000001</v>
      </c>
      <c r="L11">
        <v>7.1650000000000004E-3</v>
      </c>
      <c r="M11" s="20">
        <v>92.435912505045991</v>
      </c>
      <c r="N11" s="20">
        <f t="shared" si="1"/>
        <v>6.6267000000000001E-3</v>
      </c>
      <c r="O11"/>
      <c r="P11"/>
      <c r="Q11" s="19">
        <f t="shared" si="2"/>
        <v>3</v>
      </c>
      <c r="R11">
        <v>92.525800000000004</v>
      </c>
      <c r="S11">
        <v>5.9893300000000002E-3</v>
      </c>
      <c r="T11" s="20">
        <f t="shared" si="4"/>
        <v>92.435912505045991</v>
      </c>
      <c r="U11" s="20">
        <f t="shared" si="3"/>
        <v>6.6267000000000001E-3</v>
      </c>
    </row>
    <row r="12" spans="1:21">
      <c r="B12">
        <v>6</v>
      </c>
      <c r="C12">
        <v>92.293400000000005</v>
      </c>
      <c r="D12">
        <v>1.5967100000000001E-2</v>
      </c>
      <c r="E12">
        <v>92.454800000000006</v>
      </c>
      <c r="F12">
        <v>6.5906799999999998E-3</v>
      </c>
      <c r="G12"/>
      <c r="H12"/>
      <c r="I12"/>
      <c r="J12" s="19">
        <f t="shared" si="0"/>
        <v>6</v>
      </c>
      <c r="K12">
        <v>92.504400000000004</v>
      </c>
      <c r="L12">
        <v>6.9471799999999998E-3</v>
      </c>
      <c r="M12" s="20">
        <v>92.454799985310132</v>
      </c>
      <c r="N12" s="20">
        <f t="shared" si="1"/>
        <v>6.5906799999999998E-3</v>
      </c>
      <c r="O12"/>
      <c r="P12"/>
      <c r="Q12" s="19">
        <f t="shared" si="2"/>
        <v>6</v>
      </c>
      <c r="R12">
        <v>92.499399999999994</v>
      </c>
      <c r="S12">
        <v>5.5428300000000003E-3</v>
      </c>
      <c r="T12" s="20">
        <f t="shared" si="4"/>
        <v>92.454799985310132</v>
      </c>
      <c r="U12" s="20">
        <f t="shared" si="3"/>
        <v>6.5906799999999998E-3</v>
      </c>
    </row>
    <row r="13" spans="1:21">
      <c r="B13">
        <v>9</v>
      </c>
      <c r="C13">
        <v>92.308599999999998</v>
      </c>
      <c r="D13">
        <v>1.4764899999999999E-2</v>
      </c>
      <c r="E13">
        <v>92.454800000000006</v>
      </c>
      <c r="F13">
        <v>5.7934099999999997E-3</v>
      </c>
      <c r="G13"/>
      <c r="H13"/>
      <c r="I13"/>
      <c r="J13" s="19">
        <f t="shared" si="0"/>
        <v>9</v>
      </c>
      <c r="K13">
        <v>92.506</v>
      </c>
      <c r="L13">
        <v>7.4804600000000004E-3</v>
      </c>
      <c r="M13" s="20">
        <v>92.454800000000006</v>
      </c>
      <c r="N13" s="20">
        <f t="shared" si="1"/>
        <v>5.7934099999999997E-3</v>
      </c>
      <c r="O13"/>
      <c r="P13"/>
      <c r="Q13" s="19">
        <f t="shared" si="2"/>
        <v>9</v>
      </c>
      <c r="R13">
        <v>92.506799999999998</v>
      </c>
      <c r="S13">
        <v>4.9933699999999996E-3</v>
      </c>
      <c r="T13" s="20">
        <f t="shared" si="4"/>
        <v>92.454800000000006</v>
      </c>
      <c r="U13" s="20">
        <f t="shared" si="3"/>
        <v>5.7934099999999997E-3</v>
      </c>
    </row>
    <row r="14" spans="1:21">
      <c r="B14">
        <v>12</v>
      </c>
      <c r="C14">
        <v>92.330699999999993</v>
      </c>
      <c r="D14">
        <v>1.68559E-2</v>
      </c>
      <c r="E14">
        <v>92.454800000000006</v>
      </c>
      <c r="F14">
        <v>5.2979000000000004E-3</v>
      </c>
      <c r="H14"/>
      <c r="I14"/>
      <c r="J14" s="19">
        <f t="shared" si="0"/>
        <v>12</v>
      </c>
      <c r="K14">
        <v>92.492699999999999</v>
      </c>
      <c r="L14">
        <v>6.9323600000000003E-3</v>
      </c>
      <c r="M14" s="20">
        <v>92.454800000000006</v>
      </c>
      <c r="N14" s="20">
        <f t="shared" si="1"/>
        <v>5.2979000000000004E-3</v>
      </c>
      <c r="O14"/>
      <c r="P14"/>
      <c r="Q14" s="19">
        <f t="shared" si="2"/>
        <v>12</v>
      </c>
      <c r="R14">
        <v>92.508099999999999</v>
      </c>
      <c r="S14">
        <v>5.34952E-3</v>
      </c>
      <c r="T14" s="20">
        <f t="shared" si="4"/>
        <v>92.454800000000006</v>
      </c>
      <c r="U14" s="20">
        <f t="shared" si="3"/>
        <v>5.2979000000000004E-3</v>
      </c>
    </row>
    <row r="15" spans="1:21">
      <c r="B15">
        <v>16</v>
      </c>
      <c r="C15">
        <v>92.386499999999998</v>
      </c>
      <c r="D15">
        <v>1.6099200000000001E-2</v>
      </c>
      <c r="E15">
        <v>92.454800000000006</v>
      </c>
      <c r="F15">
        <v>6.0672E-3</v>
      </c>
      <c r="H15"/>
      <c r="I15"/>
      <c r="J15" s="19">
        <f t="shared" si="0"/>
        <v>16</v>
      </c>
      <c r="K15">
        <v>92.471699999999998</v>
      </c>
      <c r="L15">
        <v>6.6298599999999996E-3</v>
      </c>
      <c r="M15" s="20">
        <v>92.454800000000006</v>
      </c>
      <c r="N15" s="20">
        <f t="shared" si="1"/>
        <v>6.0672E-3</v>
      </c>
      <c r="O15"/>
      <c r="P15"/>
      <c r="Q15" s="19">
        <f t="shared" si="2"/>
        <v>16</v>
      </c>
      <c r="R15">
        <v>92.484499999999997</v>
      </c>
      <c r="S15">
        <v>5.0830900000000002E-3</v>
      </c>
      <c r="T15" s="20">
        <f t="shared" si="4"/>
        <v>92.454800000000006</v>
      </c>
      <c r="U15" s="20">
        <f t="shared" si="3"/>
        <v>6.0672E-3</v>
      </c>
    </row>
    <row r="16" spans="1:21">
      <c r="B16"/>
      <c r="C16"/>
      <c r="D16"/>
      <c r="E16"/>
      <c r="F16" s="20"/>
      <c r="H16"/>
      <c r="I16"/>
      <c r="J16" s="19"/>
      <c r="K16"/>
      <c r="L16"/>
      <c r="M16" s="20"/>
      <c r="N16" s="20"/>
      <c r="O16"/>
      <c r="P16"/>
      <c r="Q16" s="19"/>
      <c r="R16"/>
      <c r="S16"/>
      <c r="T16" s="20"/>
      <c r="U16" s="20"/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1" t="s">
        <v>8</v>
      </c>
      <c r="W27" s="4" t="s">
        <v>9</v>
      </c>
    </row>
    <row r="29" spans="2:26">
      <c r="C29" s="7" t="s">
        <v>28</v>
      </c>
      <c r="D29" s="7" t="s">
        <v>28</v>
      </c>
      <c r="F29" s="22" t="s">
        <v>31</v>
      </c>
      <c r="G29" s="22" t="s">
        <v>31</v>
      </c>
      <c r="H29" s="10"/>
      <c r="I29" s="22" t="s">
        <v>10</v>
      </c>
      <c r="J29" s="22" t="s">
        <v>10</v>
      </c>
      <c r="K29" s="5"/>
      <c r="M29" s="7" t="s">
        <v>28</v>
      </c>
      <c r="N29" s="22" t="s">
        <v>31</v>
      </c>
      <c r="O29" s="22" t="s">
        <v>10</v>
      </c>
      <c r="Q29" s="7" t="s">
        <v>28</v>
      </c>
      <c r="R29" s="22" t="s">
        <v>31</v>
      </c>
      <c r="S29" s="22" t="s">
        <v>10</v>
      </c>
      <c r="U29" s="7" t="s">
        <v>28</v>
      </c>
      <c r="V29" s="22" t="s">
        <v>31</v>
      </c>
      <c r="W29" s="22" t="s">
        <v>10</v>
      </c>
      <c r="X29" s="7" t="s">
        <v>28</v>
      </c>
      <c r="Y29" s="22" t="s">
        <v>31</v>
      </c>
      <c r="Z29" s="22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/>
      <c r="C36" s="6" t="e">
        <f t="shared" ref="C36:C48" si="5">1000000*(SIN(E4*PI()/360)/SIN(C4*PI()/360)-1)</f>
        <v>#DIV/0!</v>
      </c>
      <c r="D36" s="6" t="e">
        <f t="shared" ref="D36:D48" si="6">1000000/TAN(E4*PI()/360)*SQRT((D4*PI()/360)^2+(F4*PI()/360)^2)</f>
        <v>#DIV/0!</v>
      </c>
      <c r="F36" s="6" t="e">
        <f t="shared" ref="F36:F48" si="7">1000000*(SIN(M4*PI()/360)/SIN(K4*PI()/360)-1)</f>
        <v>#DIV/0!</v>
      </c>
      <c r="G36" s="6" t="e">
        <f t="shared" ref="G36:G48" si="8">1000000/TAN(M4*PI()/360)*SQRT((L4*PI()/360)^2+(N4*PI()/360)^2)</f>
        <v>#DIV/0!</v>
      </c>
      <c r="H36" s="6"/>
      <c r="I36" s="6" t="e">
        <f t="shared" ref="I36:I48" si="9">1000000*(SIN(T4*PI()/360)/SIN(R4*PI()/360)-1)</f>
        <v>#DIV/0!</v>
      </c>
      <c r="J36" s="6" t="e">
        <f t="shared" ref="J36:J48" si="10">1000000/TAN(T4*PI()/360)*SQRT((S4*PI()/360)^2+(U4*PI()/360)^2)</f>
        <v>#DIV/0!</v>
      </c>
      <c r="K36" s="18"/>
      <c r="M36" s="18" t="e">
        <f>(U37/(1+V37)*C36+V37*U37/(1+V37)/(1-2*V37)*C36+W37*X37/(1+X37)/(1-2*X37)*F36+Z37*Y37/(1+Z37)/(1-2*Z37)*I36)/1000</f>
        <v>#DIV/0!</v>
      </c>
      <c r="N36" s="18" t="e">
        <f>(W37/(1+X37)*F36+X37*W37/(1+X37)/(1-2*X37)*F36+U37*V37/(1+V37)/(1-2*V37)*C36+Z37*Y37/(1+Z37)/(1-2*Z37)*I36)/1000</f>
        <v>#DIV/0!</v>
      </c>
      <c r="O36" s="18" t="e">
        <f>(Y37/(1+Z37)*I36+Z37*Y37/(1+Z37)/(1-2*Z37)*I36+W37*X37/(1+X37)/(1-2*X37)*F36+V37*U37/(1+V37)/(1-2*V37)*C36)/1000</f>
        <v>#DIV/0!</v>
      </c>
      <c r="Q36" s="18" t="e">
        <f>(SQRT((U37/(1+V37)*D36)^2+(V37*U37/(1+V37)/(1-2*V37)*D36)^2+(X37*W37/(1+X37)/(1-2*X37)*G36)^2+(Z37*Y37/(1+Z37)/(1-2*Z37)*J36)^2))/1000</f>
        <v>#DIV/0!</v>
      </c>
      <c r="R36" s="18" t="e">
        <f>(SQRT((W37/(1+X37)*G36)^2+(X37*W37/(1+X37)/(1-2*X37)*G36)^2+(V37*U37/(1+V37)/(1-2*V37)*D36)^2+(Z37*Y37/(1+Z37)/(1-2*Z37)*J36)^2))/1000</f>
        <v>#DIV/0!</v>
      </c>
      <c r="S36" s="18" t="e">
        <f>(SQRT((Y37/(1+Z37)*J36)^2+(Z37*Y37/(1+Z37)/(1-2*Z37)*J36)^2+(V37*U37/(1+V37)/(1-2*V37)*D36)^2+(X37*W37/(1+X37)/(1-2*X37)*G36)^2))/1000</f>
        <v>#DIV/0!</v>
      </c>
      <c r="U36" s="11">
        <v>220</v>
      </c>
      <c r="V36" s="11">
        <v>0.28000000000000003</v>
      </c>
      <c r="W36" s="11">
        <v>220</v>
      </c>
      <c r="X36" s="11">
        <v>0.28000000000000003</v>
      </c>
      <c r="Y36" s="11">
        <v>220</v>
      </c>
      <c r="Z36" s="11">
        <v>0.28000000000000003</v>
      </c>
    </row>
    <row r="37" spans="2:26">
      <c r="B37">
        <f t="shared" ref="B37:B47" si="11">B5</f>
        <v>-16</v>
      </c>
      <c r="C37" s="6">
        <f t="shared" si="5"/>
        <v>720.64412857386628</v>
      </c>
      <c r="D37" s="6">
        <f t="shared" si="6"/>
        <v>124.76736912481491</v>
      </c>
      <c r="F37" s="6">
        <f t="shared" si="7"/>
        <v>-107.83307117501195</v>
      </c>
      <c r="G37" s="6">
        <f t="shared" si="8"/>
        <v>72.135873985491344</v>
      </c>
      <c r="I37" s="6">
        <f t="shared" si="9"/>
        <v>-226.49150686693264</v>
      </c>
      <c r="J37" s="6">
        <f t="shared" si="10"/>
        <v>69.137967269927174</v>
      </c>
      <c r="K37" s="18"/>
      <c r="L37" s="7">
        <f t="shared" ref="L37:L47" si="12">B37</f>
        <v>-16</v>
      </c>
      <c r="M37" s="18">
        <f>(U38/(1+V38)*C37+V38*U38/(1+V38)/(1-2*V38)*C37+W38*X38/(1+X38)/(1-2*X38)*F37+Z38*Y38/(1+Z38)/(1-2*Z38)*I37)/1000</f>
        <v>166.11441043806221</v>
      </c>
      <c r="N37" s="18">
        <f>(W38/(1+X38)*F37+X38*W38/(1+X38)/(1-2*X38)*F37+U38*V38/(1+V38)/(1-2*V38)*C37+Z38*Y38/(1+Z38)/(1-2*Z38)*I37)/1000</f>
        <v>23.719891731223761</v>
      </c>
      <c r="O37" s="18">
        <f>(Y38/(1+Z38)*I37+Z38*Y38/(1+Z38)/(1-2*Z38)*I37+W38*X38/(1+X38)/(1-2*X38)*F37+V38*U38/(1+V38)/(1-2*V38)*C37)/1000</f>
        <v>3.3254730966748904</v>
      </c>
      <c r="Q37" s="18">
        <f>(SQRT((U38/(1+V38)*D37)^2+(V38*U38/(1+V38)/(1-2*V38)*D37)^2+(X38*W38/(1+X38)/(1-2*X38)*G37)^2+(Z38*Y38/(1+Z38)/(1-2*Z38)*J37)^2))/1000</f>
        <v>27.668036359313447</v>
      </c>
      <c r="R37" s="18">
        <f>(SQRT((W38/(1+X38)*G37)^2+(X38*W38/(1+X38)/(1-2*X38)*G37)^2+(V38*U38/(1+V38)/(1-2*V38)*D37)^2+(Z38*Y38/(1+Z38)/(1-2*Z38)*J37)^2))/1000</f>
        <v>21.433092913043943</v>
      </c>
      <c r="S37" s="18">
        <f>(SQRT((Y38/(1+Z38)*J37)^2+(Z38*Y38/(1+Z38)/(1-2*Z38)*J37)^2+(V38*U38/(1+V38)/(1-2*V38)*D37)^2+(X38*W38/(1+X38)/(1-2*X38)*G37)^2))/1000</f>
        <v>21.139207402824042</v>
      </c>
      <c r="U37" s="11">
        <v>220</v>
      </c>
      <c r="V37" s="11">
        <v>0.28000000000000003</v>
      </c>
      <c r="W37" s="11">
        <v>220</v>
      </c>
      <c r="X37" s="11">
        <v>0.28000000000000003</v>
      </c>
      <c r="Y37" s="11">
        <v>220</v>
      </c>
      <c r="Z37" s="11">
        <v>0.28000000000000003</v>
      </c>
    </row>
    <row r="38" spans="2:26">
      <c r="B38">
        <f t="shared" si="11"/>
        <v>-12</v>
      </c>
      <c r="C38" s="6">
        <f t="shared" si="5"/>
        <v>1190.2170145305925</v>
      </c>
      <c r="D38" s="6">
        <f t="shared" si="6"/>
        <v>149.56146957044965</v>
      </c>
      <c r="F38" s="6">
        <f t="shared" si="7"/>
        <v>-255.73162016367945</v>
      </c>
      <c r="G38" s="6">
        <f t="shared" si="8"/>
        <v>72.181956012495903</v>
      </c>
      <c r="I38" s="6">
        <f t="shared" si="9"/>
        <v>-415.25253835505981</v>
      </c>
      <c r="J38" s="6">
        <f t="shared" si="10"/>
        <v>66.376956608710017</v>
      </c>
      <c r="K38" s="18"/>
      <c r="L38" s="7">
        <f t="shared" si="12"/>
        <v>-12</v>
      </c>
      <c r="M38" s="18">
        <f>(U39/(1+V39)*C38+V39*U39/(1+V39)/(1-2*V39)*C38+W39*X39/(1+X39)/(1-2*X39)*F38+Z39*Y39/(1+Z39)/(1-2*Z39)*I38)/1000</f>
        <v>261.359642998742</v>
      </c>
      <c r="N38" s="18">
        <f>(W39/(1+X39)*F38+X39*W39/(1+X39)/(1-2*X39)*F38+U39*V39/(1+V39)/(1-2*V39)*C38+Z39*Y39/(1+Z39)/(1-2*Z39)*I38)/1000</f>
        <v>12.837221410664046</v>
      </c>
      <c r="O38" s="18">
        <f>(Y39/(1+Z39)*I38+Z39*Y39/(1+Z39)/(1-2*Z39)*I38+W39*X39/(1+X39)/(1-2*X39)*F38+V39*U39/(1+V39)/(1-2*V39)*C38)/1000</f>
        <v>-14.580436403479457</v>
      </c>
      <c r="Q38" s="18">
        <f>(SQRT((U39/(1+V39)*D38)^2+(V39*U39/(1+V39)/(1-2*V39)*D38)^2+(X39*W39/(1+X39)/(1-2*X39)*G38)^2+(Z39*Y39/(1+Z39)/(1-2*Z39)*J38)^2))/1000</f>
        <v>32.302049894556426</v>
      </c>
      <c r="R38" s="18">
        <f>(SQRT((W39/(1+X39)*G38)^2+(X39*W39/(1+X39)/(1-2*X39)*G38)^2+(V39*U39/(1+V39)/(1-2*V39)*D38)^2+(Z39*Y39/(1+Z39)/(1-2*Z39)*J38)^2))/1000</f>
        <v>23.163460707986665</v>
      </c>
      <c r="S38" s="18">
        <f>(SQRT((Y39/(1+Z39)*J38)^2+(Z39*Y39/(1+Z39)/(1-2*Z39)*J38)^2+(V39*U39/(1+V39)/(1-2*V39)*D38)^2+(X39*W39/(1+X39)/(1-2*X39)*G38)^2))/1000</f>
        <v>22.644757820299684</v>
      </c>
      <c r="U38" s="11">
        <v>220</v>
      </c>
      <c r="V38" s="11">
        <v>0.28000000000000003</v>
      </c>
      <c r="W38" s="11">
        <v>220</v>
      </c>
      <c r="X38" s="11">
        <v>0.28000000000000003</v>
      </c>
      <c r="Y38" s="11">
        <v>220</v>
      </c>
      <c r="Z38" s="11">
        <v>0.28000000000000003</v>
      </c>
    </row>
    <row r="39" spans="2:26">
      <c r="B39">
        <f t="shared" si="11"/>
        <v>-9</v>
      </c>
      <c r="C39" s="6">
        <f t="shared" si="5"/>
        <v>1279.1769809921138</v>
      </c>
      <c r="D39" s="6">
        <f t="shared" si="6"/>
        <v>135.15235439696914</v>
      </c>
      <c r="F39" s="6">
        <f t="shared" si="7"/>
        <v>-340.09541630963815</v>
      </c>
      <c r="G39" s="6">
        <f t="shared" si="8"/>
        <v>75.787658128138631</v>
      </c>
      <c r="I39" s="6">
        <f t="shared" si="9"/>
        <v>-441.13594731054474</v>
      </c>
      <c r="J39" s="6">
        <f t="shared" si="10"/>
        <v>66.445357581916539</v>
      </c>
      <c r="K39" s="18"/>
      <c r="L39" s="7">
        <f t="shared" si="12"/>
        <v>-9</v>
      </c>
      <c r="M39" s="18">
        <f>(U40/(1+V40)*C39+V40*U40/(1+V40)/(1-2*V40)*C39+W40*X40/(1+X40)/(1-2*X40)*F39+Z40*Y40/(1+Z40)/(1-2*Z40)*I39)/1000</f>
        <v>274.3213455080745</v>
      </c>
      <c r="N39" s="18">
        <f>(W40/(1+X40)*F39+X40*W40/(1+X40)/(1-2*X40)*F39+U40*V40/(1+V40)/(1-2*V40)*C39+Z40*Y40/(1+Z40)/(1-2*Z40)*I39)/1000</f>
        <v>-3.9910977781640904</v>
      </c>
      <c r="O39" s="18">
        <f>(Y40/(1+Z40)*I39+Z40*Y40/(1+Z40)/(1-2*Z40)*I39+W40*X40/(1+X40)/(1-2*X40)*F39+V40*U40/(1+V40)/(1-2*V40)*C39)/1000</f>
        <v>-21.357439043944904</v>
      </c>
      <c r="Q39" s="18">
        <f>(SQRT((U40/(1+V40)*D39)^2+(V40*U40/(1+V40)/(1-2*V40)*D39)^2+(X40*W40/(1+X40)/(1-2*X40)*G39)^2+(Z40*Y40/(1+Z40)/(1-2*Z40)*J39)^2))/1000</f>
        <v>29.658810115745112</v>
      </c>
      <c r="R39" s="18">
        <f>(SQRT((W40/(1+X40)*G39)^2+(X40*W40/(1+X40)/(1-2*X40)*G39)^2+(V40*U40/(1+V40)/(1-2*V40)*D39)^2+(Z40*Y40/(1+Z40)/(1-2*Z40)*J39)^2))/1000</f>
        <v>22.576999479361476</v>
      </c>
      <c r="S39" s="18">
        <f>(SQRT((Y40/(1+Z40)*J39)^2+(Z40*Y40/(1+Z40)/(1-2*Z40)*J39)^2+(V40*U40/(1+V40)/(1-2*V40)*D39)^2+(X40*W40/(1+X40)/(1-2*X40)*G39)^2))/1000</f>
        <v>21.69025792796074</v>
      </c>
      <c r="U39" s="11">
        <v>220</v>
      </c>
      <c r="V39" s="11">
        <v>0.28000000000000003</v>
      </c>
      <c r="W39" s="11">
        <v>220</v>
      </c>
      <c r="X39" s="11">
        <v>0.28000000000000003</v>
      </c>
      <c r="Y39" s="11">
        <v>220</v>
      </c>
      <c r="Z39" s="11">
        <v>0.28000000000000003</v>
      </c>
    </row>
    <row r="40" spans="2:26">
      <c r="B40">
        <f t="shared" si="11"/>
        <v>-6</v>
      </c>
      <c r="C40" s="6">
        <f t="shared" si="5"/>
        <v>1479.8458714340156</v>
      </c>
      <c r="D40" s="6">
        <f t="shared" si="6"/>
        <v>161.72239615202969</v>
      </c>
      <c r="F40" s="6">
        <f t="shared" si="7"/>
        <v>-359.30389800653552</v>
      </c>
      <c r="G40" s="6">
        <f t="shared" si="8"/>
        <v>77.531372114486928</v>
      </c>
      <c r="I40" s="6">
        <f t="shared" si="9"/>
        <v>-379.34631473590662</v>
      </c>
      <c r="J40" s="6">
        <f t="shared" si="10"/>
        <v>72.891504021436987</v>
      </c>
      <c r="K40" s="18"/>
      <c r="L40" s="7">
        <f t="shared" si="12"/>
        <v>-6</v>
      </c>
      <c r="M40" s="18">
        <f>(U41/(1+V41)*C40+V41*U41/(1+V41)/(1-2*V41)*C40+W41*X41/(1+X41)/(1-2*X41)*F40+Z41*Y41/(1+Z41)/(1-2*Z41)*I40)/1000</f>
        <v>335.41678432211233</v>
      </c>
      <c r="N40" s="18">
        <f>(W41/(1+X41)*F40+X41*W41/(1+X41)/(1-2*X41)*F40+U41*V41/(1+V41)/(1-2*V41)*C40+Z41*Y41/(1+Z41)/(1-2*Z41)*I40)/1000</f>
        <v>19.312917699517566</v>
      </c>
      <c r="O40" s="18">
        <f>(Y41/(1+Z41)*I40+Z41*Y41/(1+Z41)/(1-2*Z41)*I40+W41*X41/(1+X41)/(1-2*X41)*F40+V41*U41/(1+V41)/(1-2*V41)*C40)/1000</f>
        <v>15.8681273241569</v>
      </c>
      <c r="Q40" s="18">
        <f>(SQRT((U41/(1+V41)*D40)^2+(V41*U41/(1+V41)/(1-2*V41)*D40)^2+(X41*W41/(1+X41)/(1-2*X41)*G40)^2+(Z41*Y41/(1+Z41)/(1-2*Z41)*J40)^2))/1000</f>
        <v>34.942379491123219</v>
      </c>
      <c r="R40" s="18">
        <f>(SQRT((W41/(1+X41)*G40)^2+(X41*W41/(1+X41)/(1-2*X41)*G40)^2+(V41*U41/(1+V41)/(1-2*V41)*D40)^2+(Z41*Y41/(1+Z41)/(1-2*Z41)*J40)^2))/1000</f>
        <v>25.01848562920329</v>
      </c>
      <c r="S40" s="18">
        <f>(SQRT((Y41/(1+Z41)*J40)^2+(Z41*Y41/(1+Z41)/(1-2*Z41)*J40)^2+(V41*U41/(1+V41)/(1-2*V41)*D40)^2+(X41*W41/(1+X41)/(1-2*X41)*G40)^2))/1000</f>
        <v>24.602981499955433</v>
      </c>
      <c r="U40" s="11">
        <v>220</v>
      </c>
      <c r="V40" s="11">
        <v>0.28000000000000003</v>
      </c>
      <c r="W40" s="11">
        <v>220</v>
      </c>
      <c r="X40" s="11">
        <v>0.28000000000000003</v>
      </c>
      <c r="Y40" s="11">
        <v>220</v>
      </c>
      <c r="Z40" s="11">
        <v>0.28000000000000003</v>
      </c>
    </row>
    <row r="41" spans="2:26">
      <c r="B41">
        <f t="shared" si="11"/>
        <v>-3</v>
      </c>
      <c r="C41" s="6">
        <f t="shared" si="5"/>
        <v>1659.4423703364391</v>
      </c>
      <c r="D41" s="6">
        <f t="shared" si="6"/>
        <v>179.53324435656199</v>
      </c>
      <c r="F41" s="6">
        <f t="shared" si="7"/>
        <v>-76.236550235808664</v>
      </c>
      <c r="G41" s="6">
        <f t="shared" si="8"/>
        <v>89.326014770015831</v>
      </c>
      <c r="I41" s="6">
        <f t="shared" si="9"/>
        <v>-487.21748483615545</v>
      </c>
      <c r="J41" s="6">
        <f t="shared" si="10"/>
        <v>82.275345604806162</v>
      </c>
      <c r="K41" s="18"/>
      <c r="L41" s="7">
        <f t="shared" si="12"/>
        <v>-3</v>
      </c>
      <c r="M41" s="18">
        <f t="shared" ref="M41:M48" si="13">(U42/(1+V42)*C41+V42*U42/(1+V42)/(1-2*V42)*C41+W42*X42/(1+X42)/(1-2*X42)*F41+Z42*Y42/(1+Z42)/(1-2*Z42)*I41)/1000</f>
        <v>405.09038157112747</v>
      </c>
      <c r="N41" s="18">
        <f t="shared" ref="N41:N48" si="14">(W42/(1+X42)*F41+X42*W42/(1+X42)/(1-2*X42)*F41+U42*V42/(1+V42)/(1-2*V42)*C41+Z42*Y42/(1+Z42)/(1-2*Z42)*I41)/1000</f>
        <v>106.77056709777234</v>
      </c>
      <c r="O41" s="18">
        <f t="shared" ref="O41:O48" si="15">(Y42/(1+Z42)*I41+Z42*Y42/(1+Z42)/(1-2*Z42)*I41+W42*X42/(1+X42)/(1-2*X42)*F41+V42*U42/(1+V42)/(1-2*V42)*C41)/1000</f>
        <v>36.13321896333774</v>
      </c>
      <c r="Q41" s="18">
        <f t="shared" ref="Q41:Q48" si="16">(SQRT((U42/(1+V42)*D41)^2+(V42*U42/(1+V42)/(1-2*V42)*D41)^2+(X42*W42/(1+X42)/(1-2*X42)*G41)^2+(Z42*Y42/(1+Z42)/(1-2*Z42)*J41)^2))/1000</f>
        <v>38.912655383889778</v>
      </c>
      <c r="R41" s="18">
        <f t="shared" ref="R41:R48" si="17">(SQRT((W42/(1+X42)*G41)^2+(X42*W42/(1+X42)/(1-2*X42)*G41)^2+(V42*U42/(1+V42)/(1-2*V42)*D41)^2+(Z42*Y42/(1+Z42)/(1-2*Z42)*J41)^2))/1000</f>
        <v>28.244203867134129</v>
      </c>
      <c r="S41" s="18">
        <f t="shared" ref="S41:S48" si="18">(SQRT((Y42/(1+Z42)*J41)^2+(Z42*Y42/(1+Z42)/(1-2*Z42)*J41)^2+(V42*U42/(1+V42)/(1-2*V42)*D41)^2+(X42*W42/(1+X42)/(1-2*X42)*G41)^2))/1000</f>
        <v>27.604225160350236</v>
      </c>
      <c r="U41" s="11">
        <v>220</v>
      </c>
      <c r="V41" s="11">
        <v>0.28000000000000003</v>
      </c>
      <c r="W41" s="11">
        <v>220</v>
      </c>
      <c r="X41" s="11">
        <v>0.28000000000000003</v>
      </c>
      <c r="Y41" s="11">
        <v>220</v>
      </c>
      <c r="Z41" s="11">
        <v>0.28000000000000003</v>
      </c>
    </row>
    <row r="42" spans="2:26">
      <c r="B42">
        <f t="shared" si="11"/>
        <v>0</v>
      </c>
      <c r="C42" s="6">
        <f t="shared" si="5"/>
        <v>1595.797387011766</v>
      </c>
      <c r="D42" s="6">
        <f t="shared" si="6"/>
        <v>204.22992299772275</v>
      </c>
      <c r="F42" s="6">
        <f t="shared" si="7"/>
        <v>260.184456823076</v>
      </c>
      <c r="G42" s="6">
        <f t="shared" si="8"/>
        <v>122.89045026983317</v>
      </c>
      <c r="I42" s="6">
        <f t="shared" si="9"/>
        <v>-912.32045385747358</v>
      </c>
      <c r="J42" s="6">
        <f t="shared" si="10"/>
        <v>112.49133507530817</v>
      </c>
      <c r="K42" s="18"/>
      <c r="L42" s="7">
        <f t="shared" si="12"/>
        <v>0</v>
      </c>
      <c r="M42" s="18">
        <f t="shared" si="13"/>
        <v>377.49064042142197</v>
      </c>
      <c r="N42" s="18">
        <f t="shared" si="14"/>
        <v>147.9321680452409</v>
      </c>
      <c r="O42" s="18">
        <f t="shared" si="15"/>
        <v>-53.592113477978565</v>
      </c>
      <c r="Q42" s="18">
        <f t="shared" si="16"/>
        <v>45.422114842295251</v>
      </c>
      <c r="R42" s="18">
        <f t="shared" si="17"/>
        <v>35.737195191984263</v>
      </c>
      <c r="S42" s="18">
        <f t="shared" si="18"/>
        <v>34.710772619241894</v>
      </c>
      <c r="U42" s="11">
        <v>220</v>
      </c>
      <c r="V42" s="11">
        <v>0.28000000000000003</v>
      </c>
      <c r="W42" s="11">
        <v>220</v>
      </c>
      <c r="X42" s="11">
        <v>0.28000000000000003</v>
      </c>
      <c r="Y42" s="11">
        <v>220</v>
      </c>
      <c r="Z42" s="11">
        <v>0.28000000000000003</v>
      </c>
    </row>
    <row r="43" spans="2:26">
      <c r="B43">
        <f t="shared" si="11"/>
        <v>3</v>
      </c>
      <c r="C43" s="6">
        <f t="shared" si="5"/>
        <v>1578.8020031357596</v>
      </c>
      <c r="D43" s="6">
        <f t="shared" si="6"/>
        <v>150.05702869996696</v>
      </c>
      <c r="F43" s="6">
        <f t="shared" si="7"/>
        <v>29.377482119841147</v>
      </c>
      <c r="G43" s="6">
        <f t="shared" si="8"/>
        <v>81.6227577609733</v>
      </c>
      <c r="I43" s="6">
        <f t="shared" si="9"/>
        <v>-750.88451003169075</v>
      </c>
      <c r="J43" s="6">
        <f t="shared" si="10"/>
        <v>74.703190786702848</v>
      </c>
      <c r="K43" s="18"/>
      <c r="L43" s="7">
        <f t="shared" si="12"/>
        <v>3</v>
      </c>
      <c r="M43" s="18">
        <f t="shared" si="13"/>
        <v>365.12323220407387</v>
      </c>
      <c r="N43" s="18">
        <f t="shared" si="14"/>
        <v>98.815892654462871</v>
      </c>
      <c r="O43" s="18">
        <f t="shared" si="15"/>
        <v>-35.291637246581665</v>
      </c>
      <c r="Q43" s="18">
        <f t="shared" si="16"/>
        <v>32.878684145536695</v>
      </c>
      <c r="R43" s="18">
        <f t="shared" si="17"/>
        <v>24.751563089791688</v>
      </c>
      <c r="S43" s="18">
        <f t="shared" si="18"/>
        <v>24.097409119554452</v>
      </c>
      <c r="U43" s="11">
        <v>220</v>
      </c>
      <c r="V43" s="11">
        <v>0.28000000000000003</v>
      </c>
      <c r="W43" s="11">
        <v>220</v>
      </c>
      <c r="X43" s="11">
        <v>0.28000000000000003</v>
      </c>
      <c r="Y43" s="11">
        <v>220</v>
      </c>
      <c r="Z43" s="11">
        <v>0.28000000000000003</v>
      </c>
    </row>
    <row r="44" spans="2:26">
      <c r="B44">
        <f t="shared" si="11"/>
        <v>6</v>
      </c>
      <c r="C44" s="6">
        <f t="shared" si="5"/>
        <v>1352.2095090154896</v>
      </c>
      <c r="D44" s="6">
        <f t="shared" si="6"/>
        <v>144.41867627161278</v>
      </c>
      <c r="F44" s="6">
        <f t="shared" si="7"/>
        <v>-414.41767794569984</v>
      </c>
      <c r="G44" s="6">
        <f t="shared" si="8"/>
        <v>80.0608443347205</v>
      </c>
      <c r="I44" s="6">
        <f t="shared" si="9"/>
        <v>-372.66576994865466</v>
      </c>
      <c r="J44" s="6">
        <f t="shared" si="10"/>
        <v>71.997854636490828</v>
      </c>
      <c r="K44" s="18"/>
      <c r="L44" s="7">
        <f t="shared" si="12"/>
        <v>6</v>
      </c>
      <c r="M44" s="18">
        <f t="shared" si="13"/>
        <v>294.22167229716143</v>
      </c>
      <c r="N44" s="18">
        <f t="shared" si="14"/>
        <v>-9.4173754617929877</v>
      </c>
      <c r="O44" s="18">
        <f t="shared" si="15"/>
        <v>-2.2412662748008731</v>
      </c>
      <c r="Q44" s="18">
        <f t="shared" si="16"/>
        <v>31.691129650093568</v>
      </c>
      <c r="R44" s="18">
        <f t="shared" si="17"/>
        <v>24.032232417219994</v>
      </c>
      <c r="S44" s="18">
        <f t="shared" si="18"/>
        <v>23.266488776851581</v>
      </c>
      <c r="U44" s="11">
        <v>220</v>
      </c>
      <c r="V44" s="11">
        <v>0.28000000000000003</v>
      </c>
      <c r="W44" s="11">
        <v>220</v>
      </c>
      <c r="X44" s="11">
        <v>0.28000000000000003</v>
      </c>
      <c r="Y44" s="11">
        <v>220</v>
      </c>
      <c r="Z44" s="11">
        <v>0.28000000000000003</v>
      </c>
    </row>
    <row r="45" spans="2:26">
      <c r="B45">
        <f t="shared" si="11"/>
        <v>9</v>
      </c>
      <c r="C45" s="6">
        <f t="shared" si="5"/>
        <v>1224.6231674577502</v>
      </c>
      <c r="D45" s="6">
        <f t="shared" si="6"/>
        <v>132.60517602375418</v>
      </c>
      <c r="F45" s="6">
        <f t="shared" si="7"/>
        <v>-427.7770272261838</v>
      </c>
      <c r="G45" s="6">
        <f t="shared" si="8"/>
        <v>79.103698512504096</v>
      </c>
      <c r="I45" s="6">
        <f t="shared" si="9"/>
        <v>-434.45655626184185</v>
      </c>
      <c r="J45" s="6">
        <f t="shared" si="10"/>
        <v>63.944425054562998</v>
      </c>
      <c r="K45" s="18"/>
      <c r="L45" s="7">
        <f t="shared" si="12"/>
        <v>9</v>
      </c>
      <c r="M45" s="18">
        <f t="shared" si="13"/>
        <v>250.1184676534894</v>
      </c>
      <c r="N45" s="18">
        <f t="shared" si="14"/>
        <v>-33.887815807811705</v>
      </c>
      <c r="O45" s="18">
        <f t="shared" si="15"/>
        <v>-35.035859860815428</v>
      </c>
      <c r="Q45" s="18">
        <f t="shared" si="16"/>
        <v>29.216119978940668</v>
      </c>
      <c r="R45" s="18">
        <f t="shared" si="17"/>
        <v>22.781095989862958</v>
      </c>
      <c r="S45" s="18">
        <f t="shared" si="18"/>
        <v>21.328817970374232</v>
      </c>
      <c r="U45" s="11">
        <v>220</v>
      </c>
      <c r="V45" s="11">
        <v>0.28000000000000003</v>
      </c>
      <c r="W45" s="11">
        <v>220</v>
      </c>
      <c r="X45" s="11">
        <v>0.28000000000000003</v>
      </c>
      <c r="Y45" s="11">
        <v>220</v>
      </c>
      <c r="Z45" s="11">
        <v>0.28000000000000003</v>
      </c>
    </row>
    <row r="46" spans="2:26">
      <c r="B46">
        <f t="shared" si="11"/>
        <v>12</v>
      </c>
      <c r="C46" s="6">
        <f t="shared" si="5"/>
        <v>1039.2087477191226</v>
      </c>
      <c r="D46" s="6">
        <f t="shared" si="6"/>
        <v>147.72142533693409</v>
      </c>
      <c r="F46" s="6">
        <f t="shared" si="7"/>
        <v>-316.7096377603151</v>
      </c>
      <c r="G46" s="6">
        <f t="shared" si="8"/>
        <v>72.945632389185135</v>
      </c>
      <c r="I46" s="6">
        <f t="shared" si="9"/>
        <v>-445.31049664631172</v>
      </c>
      <c r="J46" s="6">
        <f t="shared" si="10"/>
        <v>62.946140504537837</v>
      </c>
      <c r="K46" s="18"/>
      <c r="L46" s="7">
        <f t="shared" si="12"/>
        <v>12</v>
      </c>
      <c r="M46" s="18">
        <f t="shared" si="13"/>
        <v>208.93150809527845</v>
      </c>
      <c r="N46" s="18">
        <f t="shared" si="14"/>
        <v>-24.116964408999912</v>
      </c>
      <c r="O46" s="18">
        <f t="shared" si="15"/>
        <v>-46.220237030030574</v>
      </c>
      <c r="Q46" s="18">
        <f t="shared" si="16"/>
        <v>31.886318946840102</v>
      </c>
      <c r="R46" s="18">
        <f t="shared" si="17"/>
        <v>23.006394893103526</v>
      </c>
      <c r="S46" s="18">
        <f t="shared" si="18"/>
        <v>22.116790813370876</v>
      </c>
      <c r="U46" s="11">
        <v>220</v>
      </c>
      <c r="V46" s="11">
        <v>0.28000000000000003</v>
      </c>
      <c r="W46" s="11">
        <v>220</v>
      </c>
      <c r="X46" s="11">
        <v>0.28000000000000003</v>
      </c>
      <c r="Y46" s="11">
        <v>220</v>
      </c>
      <c r="Z46" s="11">
        <v>0.28000000000000003</v>
      </c>
    </row>
    <row r="47" spans="2:26">
      <c r="B47">
        <f t="shared" si="11"/>
        <v>16</v>
      </c>
      <c r="C47" s="6">
        <f t="shared" si="5"/>
        <v>571.52930938642044</v>
      </c>
      <c r="D47" s="6">
        <f t="shared" si="6"/>
        <v>143.83908688550596</v>
      </c>
      <c r="F47" s="6">
        <f t="shared" si="7"/>
        <v>-141.262385466967</v>
      </c>
      <c r="G47" s="6">
        <f t="shared" si="8"/>
        <v>75.136125012003575</v>
      </c>
      <c r="I47" s="6">
        <f t="shared" si="9"/>
        <v>-248.2129863231597</v>
      </c>
      <c r="J47" s="6">
        <f t="shared" si="10"/>
        <v>66.174507155769817</v>
      </c>
      <c r="K47" s="18"/>
      <c r="L47" s="7">
        <f t="shared" si="12"/>
        <v>16</v>
      </c>
      <c r="M47" s="18">
        <f t="shared" si="13"/>
        <v>118.14374947538565</v>
      </c>
      <c r="N47" s="18">
        <f t="shared" si="14"/>
        <v>-4.3673230775403242</v>
      </c>
      <c r="O47" s="18">
        <f t="shared" si="15"/>
        <v>-22.749457599698435</v>
      </c>
      <c r="Q47" s="18">
        <f t="shared" si="16"/>
        <v>31.282977626988355</v>
      </c>
      <c r="R47" s="18">
        <f t="shared" si="17"/>
        <v>23.112818821237045</v>
      </c>
      <c r="S47" s="18">
        <f t="shared" si="18"/>
        <v>22.288842101732133</v>
      </c>
      <c r="U47" s="11">
        <v>220</v>
      </c>
      <c r="V47" s="11">
        <v>0.28000000000000003</v>
      </c>
      <c r="W47" s="11">
        <v>220</v>
      </c>
      <c r="X47" s="11">
        <v>0.28000000000000003</v>
      </c>
      <c r="Y47" s="11">
        <v>220</v>
      </c>
      <c r="Z47" s="11">
        <v>0.28000000000000003</v>
      </c>
    </row>
    <row r="48" spans="2:26">
      <c r="B48"/>
      <c r="C48" s="6" t="e">
        <f t="shared" si="5"/>
        <v>#DIV/0!</v>
      </c>
      <c r="D48" s="6" t="e">
        <f t="shared" si="6"/>
        <v>#DIV/0!</v>
      </c>
      <c r="F48" s="6" t="e">
        <f t="shared" si="7"/>
        <v>#DIV/0!</v>
      </c>
      <c r="G48" s="6" t="e">
        <f t="shared" si="8"/>
        <v>#DIV/0!</v>
      </c>
      <c r="I48" s="6" t="e">
        <f t="shared" si="9"/>
        <v>#DIV/0!</v>
      </c>
      <c r="J48" s="6" t="e">
        <f t="shared" si="10"/>
        <v>#DIV/0!</v>
      </c>
      <c r="K48" s="18"/>
      <c r="M48" s="18" t="e">
        <f t="shared" si="13"/>
        <v>#DIV/0!</v>
      </c>
      <c r="N48" s="18" t="e">
        <f t="shared" si="14"/>
        <v>#DIV/0!</v>
      </c>
      <c r="O48" s="18" t="e">
        <f t="shared" si="15"/>
        <v>#DIV/0!</v>
      </c>
      <c r="Q48" s="18" t="e">
        <f t="shared" si="16"/>
        <v>#DIV/0!</v>
      </c>
      <c r="R48" s="18" t="e">
        <f t="shared" si="17"/>
        <v>#DIV/0!</v>
      </c>
      <c r="S48" s="18" t="e">
        <f t="shared" si="18"/>
        <v>#DIV/0!</v>
      </c>
      <c r="U48" s="11">
        <v>220</v>
      </c>
      <c r="V48" s="11">
        <v>0.28000000000000003</v>
      </c>
      <c r="W48" s="11">
        <v>220</v>
      </c>
      <c r="X48" s="11">
        <v>0.28000000000000003</v>
      </c>
      <c r="Y48" s="11">
        <v>220</v>
      </c>
      <c r="Z48" s="11">
        <v>0.28000000000000003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220</v>
      </c>
      <c r="V49" s="11">
        <v>0.28000000000000003</v>
      </c>
      <c r="W49" s="11">
        <v>220</v>
      </c>
      <c r="X49" s="11">
        <v>0.28000000000000003</v>
      </c>
      <c r="Y49" s="11">
        <v>220</v>
      </c>
      <c r="Z49" s="11">
        <v>0.28000000000000003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220</v>
      </c>
      <c r="V50" s="11">
        <v>0.28000000000000003</v>
      </c>
      <c r="W50" s="11">
        <v>220</v>
      </c>
      <c r="X50" s="11">
        <v>0.28000000000000003</v>
      </c>
      <c r="Y50" s="11">
        <v>220</v>
      </c>
      <c r="Z50" s="11">
        <v>0.28000000000000003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220</v>
      </c>
      <c r="V51" s="11">
        <v>0.28000000000000003</v>
      </c>
      <c r="W51" s="11">
        <v>220</v>
      </c>
      <c r="X51" s="11">
        <v>0.28000000000000003</v>
      </c>
      <c r="Y51" s="11">
        <v>220</v>
      </c>
      <c r="Z51" s="11">
        <v>0.28000000000000003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220</v>
      </c>
      <c r="V52" s="11">
        <v>0.28000000000000003</v>
      </c>
      <c r="W52" s="11">
        <v>220</v>
      </c>
      <c r="X52" s="11">
        <v>0.28000000000000003</v>
      </c>
      <c r="Y52" s="11">
        <v>220</v>
      </c>
      <c r="Z52" s="11">
        <v>0.28000000000000003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220</v>
      </c>
      <c r="V53" s="11">
        <v>0.28000000000000003</v>
      </c>
      <c r="W53" s="11">
        <v>220</v>
      </c>
      <c r="X53" s="11">
        <v>0.28000000000000003</v>
      </c>
      <c r="Y53" s="11">
        <v>220</v>
      </c>
      <c r="Z53" s="11">
        <v>0.28000000000000003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220</v>
      </c>
      <c r="V54" s="11">
        <v>0.28000000000000003</v>
      </c>
      <c r="W54" s="11">
        <v>220</v>
      </c>
      <c r="X54" s="11">
        <v>0.28000000000000003</v>
      </c>
      <c r="Y54" s="11">
        <v>220</v>
      </c>
      <c r="Z54" s="11">
        <v>0.28000000000000003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ageMargins left="0.75" right="0.75" top="1" bottom="1" header="0.4921259845" footer="0.4921259845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77"/>
  <sheetViews>
    <sheetView topLeftCell="C48" workbookViewId="0">
      <selection activeCell="F96" sqref="F96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-24</v>
      </c>
      <c r="C4">
        <v>92.493399999999994</v>
      </c>
      <c r="D4">
        <v>1.3521699999999999E-2</v>
      </c>
      <c r="E4" s="20">
        <v>92.456699999999998</v>
      </c>
      <c r="F4" s="20">
        <v>6.5666700000000001E-3</v>
      </c>
      <c r="G4" s="11"/>
      <c r="H4" s="11"/>
      <c r="I4" s="7" t="s">
        <v>30</v>
      </c>
      <c r="J4" s="19">
        <f>B4</f>
        <v>-24</v>
      </c>
      <c r="K4">
        <v>92.436400000000006</v>
      </c>
      <c r="L4">
        <v>6.5580999999999999E-3</v>
      </c>
      <c r="M4" s="20">
        <f>E4</f>
        <v>92.456699999999998</v>
      </c>
      <c r="N4" s="20">
        <f>F4</f>
        <v>6.5666700000000001E-3</v>
      </c>
      <c r="P4" s="7" t="s">
        <v>30</v>
      </c>
      <c r="Q4" s="19">
        <f>B4</f>
        <v>-24</v>
      </c>
      <c r="R4">
        <v>92.438500000000005</v>
      </c>
      <c r="S4">
        <v>4.5619900000000001E-3</v>
      </c>
      <c r="T4" s="20">
        <f>E4</f>
        <v>92.456699999999998</v>
      </c>
      <c r="U4" s="20">
        <f>F4</f>
        <v>6.5666700000000001E-3</v>
      </c>
    </row>
    <row r="5" spans="1:21">
      <c r="B5">
        <v>-16</v>
      </c>
      <c r="C5">
        <v>92.360200000000006</v>
      </c>
      <c r="D5">
        <v>1.54786E-2</v>
      </c>
      <c r="E5" s="20">
        <v>92.456699999999998</v>
      </c>
      <c r="F5" s="20">
        <v>6.2616700000000004E-3</v>
      </c>
      <c r="G5" s="3"/>
      <c r="H5" s="3"/>
      <c r="I5" s="3"/>
      <c r="J5" s="19">
        <f t="shared" ref="J5:J16" si="0">B5</f>
        <v>-16</v>
      </c>
      <c r="K5">
        <v>92.467399999999998</v>
      </c>
      <c r="L5">
        <v>6.3150000000000003E-3</v>
      </c>
      <c r="M5" s="20">
        <f t="shared" ref="M5:M16" si="1">E5</f>
        <v>92.456699999999998</v>
      </c>
      <c r="N5" s="20">
        <f t="shared" ref="N5:N16" si="2">F5</f>
        <v>6.2616700000000004E-3</v>
      </c>
      <c r="O5" s="3"/>
      <c r="P5" s="3"/>
      <c r="Q5" s="19">
        <f t="shared" ref="Q5:Q16" si="3">B5</f>
        <v>-16</v>
      </c>
      <c r="R5">
        <v>92.477599999999995</v>
      </c>
      <c r="S5">
        <v>4.5998200000000001E-3</v>
      </c>
      <c r="T5" s="20">
        <f t="shared" ref="T5:T16" si="4">E5</f>
        <v>92.456699999999998</v>
      </c>
      <c r="U5" s="20">
        <f t="shared" ref="U5:U16" si="5">F5</f>
        <v>6.2616700000000004E-3</v>
      </c>
    </row>
    <row r="6" spans="1:21">
      <c r="B6">
        <v>-12</v>
      </c>
      <c r="C6">
        <v>92.317899999999995</v>
      </c>
      <c r="D6">
        <v>1.39968E-2</v>
      </c>
      <c r="E6" s="20">
        <v>92.456699999999998</v>
      </c>
      <c r="F6" s="20">
        <v>6.33958E-3</v>
      </c>
      <c r="G6"/>
      <c r="I6"/>
      <c r="J6" s="19">
        <f t="shared" si="0"/>
        <v>-12</v>
      </c>
      <c r="K6">
        <v>92.488699999999994</v>
      </c>
      <c r="L6">
        <v>6.8709000000000001E-3</v>
      </c>
      <c r="M6" s="20">
        <f t="shared" si="1"/>
        <v>92.456699999999998</v>
      </c>
      <c r="N6" s="20">
        <f t="shared" si="2"/>
        <v>6.33958E-3</v>
      </c>
      <c r="O6" s="3"/>
      <c r="P6"/>
      <c r="Q6" s="19">
        <f t="shared" si="3"/>
        <v>-12</v>
      </c>
      <c r="R6">
        <v>92.490200000000002</v>
      </c>
      <c r="S6">
        <v>4.6296699999999998E-3</v>
      </c>
      <c r="T6" s="20">
        <f t="shared" si="4"/>
        <v>92.456699999999998</v>
      </c>
      <c r="U6" s="20">
        <f t="shared" si="5"/>
        <v>6.33958E-3</v>
      </c>
    </row>
    <row r="7" spans="1:21">
      <c r="B7">
        <v>-9</v>
      </c>
      <c r="C7">
        <v>92.298699999999997</v>
      </c>
      <c r="D7">
        <v>1.5777599999999999E-2</v>
      </c>
      <c r="E7" s="20">
        <v>92.456699999999998</v>
      </c>
      <c r="F7" s="20">
        <v>6.0327799999999997E-3</v>
      </c>
      <c r="G7"/>
      <c r="I7"/>
      <c r="J7" s="19">
        <f t="shared" si="0"/>
        <v>-9</v>
      </c>
      <c r="K7">
        <v>92.521299999999997</v>
      </c>
      <c r="L7">
        <v>6.7143100000000002E-3</v>
      </c>
      <c r="M7" s="20">
        <f t="shared" si="1"/>
        <v>92.456699999999998</v>
      </c>
      <c r="N7" s="20">
        <f t="shared" si="2"/>
        <v>6.0327799999999997E-3</v>
      </c>
      <c r="O7" s="11"/>
      <c r="P7"/>
      <c r="Q7" s="19">
        <f t="shared" si="3"/>
        <v>-9</v>
      </c>
      <c r="R7">
        <v>92.487099999999998</v>
      </c>
      <c r="S7">
        <v>4.89954E-3</v>
      </c>
      <c r="T7" s="20">
        <f t="shared" si="4"/>
        <v>92.456699999999998</v>
      </c>
      <c r="U7" s="20">
        <f t="shared" si="5"/>
        <v>6.0327799999999997E-3</v>
      </c>
    </row>
    <row r="8" spans="1:21">
      <c r="B8">
        <v>-6</v>
      </c>
      <c r="C8">
        <v>92.291899999999998</v>
      </c>
      <c r="D8">
        <v>1.53729E-2</v>
      </c>
      <c r="E8" s="20">
        <v>92.456699999999998</v>
      </c>
      <c r="F8" s="20">
        <v>6.6519999999999999E-3</v>
      </c>
      <c r="G8"/>
      <c r="I8"/>
      <c r="J8" s="19">
        <f t="shared" si="0"/>
        <v>-6</v>
      </c>
      <c r="K8">
        <v>92.558400000000006</v>
      </c>
      <c r="L8">
        <v>7.2131799999999996E-3</v>
      </c>
      <c r="M8" s="20">
        <f t="shared" si="1"/>
        <v>92.456699999999998</v>
      </c>
      <c r="N8" s="20">
        <f t="shared" si="2"/>
        <v>6.6519999999999999E-3</v>
      </c>
      <c r="P8"/>
      <c r="Q8" s="19">
        <f t="shared" si="3"/>
        <v>-6</v>
      </c>
      <c r="R8">
        <v>92.479200000000006</v>
      </c>
      <c r="S8">
        <v>4.9858799999999998E-3</v>
      </c>
      <c r="T8" s="20">
        <f t="shared" si="4"/>
        <v>92.456699999999998</v>
      </c>
      <c r="U8" s="20">
        <f t="shared" si="5"/>
        <v>6.6519999999999999E-3</v>
      </c>
    </row>
    <row r="9" spans="1:21">
      <c r="B9">
        <v>-3</v>
      </c>
      <c r="C9">
        <v>92.282200000000003</v>
      </c>
      <c r="D9">
        <v>1.7691800000000001E-2</v>
      </c>
      <c r="E9" s="20">
        <v>92.456699999999998</v>
      </c>
      <c r="F9" s="20">
        <v>6.5378399999999996E-3</v>
      </c>
      <c r="G9"/>
      <c r="H9"/>
      <c r="I9"/>
      <c r="J9" s="19">
        <f t="shared" si="0"/>
        <v>-3</v>
      </c>
      <c r="K9">
        <v>92.577100000000002</v>
      </c>
      <c r="L9">
        <v>6.8846799999999998E-3</v>
      </c>
      <c r="M9" s="20">
        <f t="shared" si="1"/>
        <v>92.456699999999998</v>
      </c>
      <c r="N9" s="20">
        <f t="shared" si="2"/>
        <v>6.5378399999999996E-3</v>
      </c>
      <c r="O9"/>
      <c r="P9"/>
      <c r="Q9" s="19">
        <f t="shared" si="3"/>
        <v>-3</v>
      </c>
      <c r="R9">
        <v>92.471599999999995</v>
      </c>
      <c r="S9">
        <v>5.0958499999999999E-3</v>
      </c>
      <c r="T9" s="20">
        <f t="shared" si="4"/>
        <v>92.456699999999998</v>
      </c>
      <c r="U9" s="20">
        <f t="shared" si="5"/>
        <v>6.5378399999999996E-3</v>
      </c>
    </row>
    <row r="10" spans="1:21">
      <c r="B10">
        <v>0</v>
      </c>
      <c r="C10">
        <v>92.277900000000002</v>
      </c>
      <c r="D10">
        <v>1.8127399999999998E-2</v>
      </c>
      <c r="E10" s="20">
        <v>92.456699999999998</v>
      </c>
      <c r="F10" s="20">
        <v>6.8780899999999999E-3</v>
      </c>
      <c r="G10"/>
      <c r="H10"/>
      <c r="I10"/>
      <c r="J10" s="19">
        <f t="shared" si="0"/>
        <v>0</v>
      </c>
      <c r="K10">
        <v>92.595799999999997</v>
      </c>
      <c r="L10">
        <v>7.3865600000000003E-3</v>
      </c>
      <c r="M10" s="20">
        <f t="shared" si="1"/>
        <v>92.456699999999998</v>
      </c>
      <c r="N10" s="20">
        <f t="shared" si="2"/>
        <v>6.8780899999999999E-3</v>
      </c>
      <c r="O10"/>
      <c r="P10"/>
      <c r="Q10" s="19">
        <f t="shared" si="3"/>
        <v>0</v>
      </c>
      <c r="R10">
        <v>92.455699999999993</v>
      </c>
      <c r="S10">
        <v>5.1988099999999999E-3</v>
      </c>
      <c r="T10" s="20">
        <f t="shared" si="4"/>
        <v>92.456699999999998</v>
      </c>
      <c r="U10" s="20">
        <f t="shared" si="5"/>
        <v>6.8780899999999999E-3</v>
      </c>
    </row>
    <row r="11" spans="1:21">
      <c r="B11">
        <v>3</v>
      </c>
      <c r="C11">
        <v>92.283799999999999</v>
      </c>
      <c r="D11">
        <v>1.86067E-2</v>
      </c>
      <c r="E11" s="20">
        <v>92.456699999999998</v>
      </c>
      <c r="F11" s="20">
        <v>6.8309499999999997E-3</v>
      </c>
      <c r="G11"/>
      <c r="H11"/>
      <c r="I11"/>
      <c r="J11" s="19">
        <f t="shared" si="0"/>
        <v>3</v>
      </c>
      <c r="K11">
        <v>92.581100000000006</v>
      </c>
      <c r="L11">
        <v>7.4870099999999997E-3</v>
      </c>
      <c r="M11" s="20">
        <f t="shared" si="1"/>
        <v>92.456699999999998</v>
      </c>
      <c r="N11" s="20">
        <f t="shared" si="2"/>
        <v>6.8309499999999997E-3</v>
      </c>
      <c r="O11"/>
      <c r="P11"/>
      <c r="Q11" s="19">
        <f t="shared" si="3"/>
        <v>3</v>
      </c>
      <c r="R11">
        <v>92.468400000000003</v>
      </c>
      <c r="S11">
        <v>5.0946999999999997E-3</v>
      </c>
      <c r="T11" s="20">
        <f t="shared" si="4"/>
        <v>92.456699999999998</v>
      </c>
      <c r="U11" s="20">
        <f t="shared" si="5"/>
        <v>6.8309499999999997E-3</v>
      </c>
    </row>
    <row r="12" spans="1:21">
      <c r="B12">
        <v>6</v>
      </c>
      <c r="C12">
        <v>92.294300000000007</v>
      </c>
      <c r="D12">
        <v>1.5858500000000001E-2</v>
      </c>
      <c r="E12" s="20">
        <v>92.456699999999998</v>
      </c>
      <c r="F12" s="20">
        <v>6.0364900000000003E-3</v>
      </c>
      <c r="G12"/>
      <c r="H12"/>
      <c r="I12"/>
      <c r="J12" s="19">
        <f t="shared" si="0"/>
        <v>6</v>
      </c>
      <c r="K12">
        <v>92.557299999999998</v>
      </c>
      <c r="L12">
        <v>6.8723400000000002E-3</v>
      </c>
      <c r="M12" s="20">
        <f t="shared" si="1"/>
        <v>92.456699999999998</v>
      </c>
      <c r="N12" s="20">
        <f t="shared" si="2"/>
        <v>6.0364900000000003E-3</v>
      </c>
      <c r="O12"/>
      <c r="P12"/>
      <c r="Q12" s="19">
        <f t="shared" si="3"/>
        <v>6</v>
      </c>
      <c r="R12">
        <v>92.487700000000004</v>
      </c>
      <c r="S12">
        <v>5.5243499999999999E-3</v>
      </c>
      <c r="T12" s="20">
        <f t="shared" si="4"/>
        <v>92.456699999999998</v>
      </c>
      <c r="U12" s="20">
        <f t="shared" si="5"/>
        <v>6.0364900000000003E-3</v>
      </c>
    </row>
    <row r="13" spans="1:21">
      <c r="B13">
        <v>9</v>
      </c>
      <c r="C13">
        <v>92.300600000000003</v>
      </c>
      <c r="D13">
        <v>1.41412E-2</v>
      </c>
      <c r="E13" s="20">
        <v>92.456699999999998</v>
      </c>
      <c r="F13" s="20">
        <v>5.73903E-3</v>
      </c>
      <c r="G13"/>
      <c r="H13"/>
      <c r="I13"/>
      <c r="J13" s="19">
        <f t="shared" si="0"/>
        <v>9</v>
      </c>
      <c r="K13">
        <v>92.526300000000006</v>
      </c>
      <c r="L13">
        <v>6.2612199999999996E-3</v>
      </c>
      <c r="M13" s="20">
        <f t="shared" si="1"/>
        <v>92.456699999999998</v>
      </c>
      <c r="N13" s="20">
        <f t="shared" si="2"/>
        <v>5.73903E-3</v>
      </c>
      <c r="O13"/>
      <c r="P13"/>
      <c r="Q13" s="19">
        <f t="shared" si="3"/>
        <v>9</v>
      </c>
      <c r="R13">
        <v>92.491100000000003</v>
      </c>
      <c r="S13">
        <v>4.7226500000000001E-3</v>
      </c>
      <c r="T13" s="20">
        <f t="shared" si="4"/>
        <v>92.456699999999998</v>
      </c>
      <c r="U13" s="20">
        <f t="shared" si="5"/>
        <v>5.73903E-3</v>
      </c>
    </row>
    <row r="14" spans="1:21">
      <c r="B14">
        <v>12</v>
      </c>
      <c r="C14">
        <v>92.320499999999996</v>
      </c>
      <c r="D14">
        <v>1.4893099999999999E-2</v>
      </c>
      <c r="E14" s="20">
        <v>92.456699999999998</v>
      </c>
      <c r="F14" s="20">
        <v>6.0498000000000001E-3</v>
      </c>
      <c r="H14"/>
      <c r="I14"/>
      <c r="J14" s="19">
        <f t="shared" si="0"/>
        <v>12</v>
      </c>
      <c r="K14">
        <v>92.498400000000004</v>
      </c>
      <c r="L14">
        <v>6.2273199999999997E-3</v>
      </c>
      <c r="M14" s="20">
        <f t="shared" si="1"/>
        <v>92.456699999999998</v>
      </c>
      <c r="N14" s="20">
        <f t="shared" si="2"/>
        <v>6.0498000000000001E-3</v>
      </c>
      <c r="O14"/>
      <c r="P14"/>
      <c r="Q14" s="19">
        <f t="shared" si="3"/>
        <v>12</v>
      </c>
      <c r="R14">
        <v>92.494699999999995</v>
      </c>
      <c r="S14">
        <v>5.0719399999999996E-3</v>
      </c>
      <c r="T14" s="20">
        <f t="shared" si="4"/>
        <v>92.456699999999998</v>
      </c>
      <c r="U14" s="20">
        <f t="shared" si="5"/>
        <v>6.0498000000000001E-3</v>
      </c>
    </row>
    <row r="15" spans="1:21">
      <c r="B15">
        <v>16</v>
      </c>
      <c r="C15">
        <v>92.375</v>
      </c>
      <c r="D15">
        <v>1.5606E-2</v>
      </c>
      <c r="E15" s="20">
        <v>92.456699999999998</v>
      </c>
      <c r="F15" s="20">
        <v>5.9306300000000001E-3</v>
      </c>
      <c r="H15"/>
      <c r="I15"/>
      <c r="J15" s="19">
        <f t="shared" si="0"/>
        <v>16</v>
      </c>
      <c r="K15">
        <v>92.475700000000003</v>
      </c>
      <c r="L15">
        <v>7.3748099999999999E-3</v>
      </c>
      <c r="M15" s="20">
        <f t="shared" si="1"/>
        <v>92.456699999999998</v>
      </c>
      <c r="N15" s="20">
        <f t="shared" si="2"/>
        <v>5.9306300000000001E-3</v>
      </c>
      <c r="O15"/>
      <c r="P15"/>
      <c r="Q15" s="19">
        <f t="shared" si="3"/>
        <v>16</v>
      </c>
      <c r="R15">
        <v>92.48</v>
      </c>
      <c r="S15">
        <v>4.5481999999999996E-3</v>
      </c>
      <c r="T15" s="20">
        <f t="shared" si="4"/>
        <v>92.456699999999998</v>
      </c>
      <c r="U15" s="20">
        <f t="shared" si="5"/>
        <v>5.9306300000000001E-3</v>
      </c>
    </row>
    <row r="16" spans="1:21">
      <c r="B16">
        <v>24</v>
      </c>
      <c r="C16">
        <v>92.492400000000004</v>
      </c>
      <c r="D16">
        <v>1.4836800000000001E-2</v>
      </c>
      <c r="E16" s="20">
        <v>92.456699999999998</v>
      </c>
      <c r="F16" s="20">
        <v>6.2431800000000001E-3</v>
      </c>
      <c r="H16"/>
      <c r="I16"/>
      <c r="J16" s="19">
        <f t="shared" si="0"/>
        <v>24</v>
      </c>
      <c r="K16">
        <v>92.441100000000006</v>
      </c>
      <c r="L16">
        <v>6.3753799999999999E-3</v>
      </c>
      <c r="M16" s="20">
        <f t="shared" si="1"/>
        <v>92.456699999999998</v>
      </c>
      <c r="N16" s="20">
        <f t="shared" si="2"/>
        <v>6.2431800000000001E-3</v>
      </c>
      <c r="O16"/>
      <c r="P16"/>
      <c r="Q16" s="19">
        <f t="shared" si="3"/>
        <v>24</v>
      </c>
      <c r="R16">
        <v>92.436499999999995</v>
      </c>
      <c r="S16">
        <v>4.8665599999999998E-3</v>
      </c>
      <c r="T16" s="20">
        <f t="shared" si="4"/>
        <v>92.456699999999998</v>
      </c>
      <c r="U16" s="20">
        <f t="shared" si="5"/>
        <v>6.2431800000000001E-3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1" t="s">
        <v>8</v>
      </c>
      <c r="W27" s="4" t="s">
        <v>9</v>
      </c>
    </row>
    <row r="29" spans="2:26">
      <c r="C29" s="7" t="s">
        <v>28</v>
      </c>
      <c r="D29" s="7" t="s">
        <v>28</v>
      </c>
      <c r="F29" s="22" t="s">
        <v>31</v>
      </c>
      <c r="G29" s="22" t="s">
        <v>31</v>
      </c>
      <c r="H29" s="10"/>
      <c r="I29" s="22" t="s">
        <v>10</v>
      </c>
      <c r="J29" s="22" t="s">
        <v>10</v>
      </c>
      <c r="K29" s="5"/>
      <c r="M29" s="7" t="s">
        <v>28</v>
      </c>
      <c r="N29" s="22" t="s">
        <v>31</v>
      </c>
      <c r="O29" s="22" t="s">
        <v>10</v>
      </c>
      <c r="Q29" s="7" t="s">
        <v>28</v>
      </c>
      <c r="R29" s="22" t="s">
        <v>31</v>
      </c>
      <c r="S29" s="22" t="s">
        <v>10</v>
      </c>
      <c r="U29" s="7" t="s">
        <v>28</v>
      </c>
      <c r="V29" s="22" t="s">
        <v>31</v>
      </c>
      <c r="W29" s="22" t="s">
        <v>10</v>
      </c>
      <c r="X29" s="7" t="s">
        <v>28</v>
      </c>
      <c r="Y29" s="22" t="s">
        <v>31</v>
      </c>
      <c r="Z29" s="22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-24</v>
      </c>
      <c r="C36" s="6">
        <f>1000000*(SIN(E4*PI()/360)/SIN(C4*PI()/360)-1)</f>
        <v>-306.67646569793038</v>
      </c>
      <c r="D36" s="6">
        <f>1000000/TAN(E4*PI()/360)*SQRT((D4*PI()/360)^2+(F4*PI()/360)^2)</f>
        <v>125.67057595027754</v>
      </c>
      <c r="F36" s="6">
        <f>1000000*(SIN(M4*PI()/360)/SIN(K4*PI()/360)-1)</f>
        <v>169.75794383644603</v>
      </c>
      <c r="G36" s="6">
        <f>1000000/TAN(M4*PI()/360)*SQRT((L4*PI()/360)^2+(N4*PI()/360)^2)</f>
        <v>77.588435791610806</v>
      </c>
      <c r="H36" s="6"/>
      <c r="I36" s="6">
        <f>1000000*(SIN(T4*PI()/360)/SIN(R4*PI()/360)-1)</f>
        <v>152.19264893007178</v>
      </c>
      <c r="J36" s="6">
        <f>1000000/TAN(T4*PI()/360)*SQRT((S4*PI()/360)^2+(U4*PI()/360)^2)</f>
        <v>66.847078021583201</v>
      </c>
      <c r="K36" s="18"/>
      <c r="L36" s="7">
        <f>B36</f>
        <v>-24</v>
      </c>
      <c r="M36" s="18">
        <f>(U37/(1+V37)*C36+V37*U37/(1+V37)/(1-2*V37)*C36+W37*X37/(1+X37)/(1-2*X37)*F36+Z37*Y37/(1+Z37)/(1-2*Z37)*I36)/1000</f>
        <v>-51.039409893705027</v>
      </c>
      <c r="N36" s="18">
        <f>(W37/(1+X37)*F36+X37*W37/(1+X37)/(1-2*X37)*F36+U37*V37/(1+V37)/(1-2*V37)*C36+Z37*Y37/(1+Z37)/(1-2*Z37)*I36)/1000</f>
        <v>30.847754245015913</v>
      </c>
      <c r="O36" s="18">
        <f>(Y37/(1+Z37)*I36+Z37*Y37/(1+Z37)/(1-2*Z37)*I36+W37*X37/(1+X37)/(1-2*X37)*F36+V37*U37/(1+V37)/(1-2*V37)*C36)/1000</f>
        <v>27.828719182982837</v>
      </c>
      <c r="Q36" s="18">
        <f>(SQRT((U37/(1+V37)*D36)^2+(V37*U37/(1+V37)/(1-2*V37)*D36)^2+(X37*W37/(1+X37)/(1-2*X37)*G36)^2+(Z37*Y37/(1+Z37)/(1-2*Z37)*J36)^2))/1000</f>
        <v>27.945443699749138</v>
      </c>
      <c r="R36" s="18">
        <f>(SQRT((W37/(1+X37)*G36)^2+(X37*W37/(1+X37)/(1-2*X37)*G36)^2+(V37*U37/(1+V37)/(1-2*V37)*D36)^2+(Z37*Y37/(1+Z37)/(1-2*Z37)*J36)^2))/1000</f>
        <v>22.186475340255392</v>
      </c>
      <c r="S36" s="18">
        <f>(SQRT((Y37/(1+Z37)*J36)^2+(Z37*Y37/(1+Z37)/(1-2*Z37)*J36)^2+(V37*U37/(1+V37)/(1-2*V37)*D36)^2+(X37*W37/(1+X37)/(1-2*X37)*G36)^2))/1000</f>
        <v>21.128387679027114</v>
      </c>
      <c r="U36" s="11">
        <v>220</v>
      </c>
      <c r="V36" s="11">
        <v>0.28000000000000003</v>
      </c>
      <c r="W36" s="11">
        <v>220</v>
      </c>
      <c r="X36" s="11">
        <v>0.28000000000000003</v>
      </c>
      <c r="Y36" s="11">
        <v>220</v>
      </c>
      <c r="Z36" s="11">
        <v>0.28000000000000003</v>
      </c>
    </row>
    <row r="37" spans="2:26">
      <c r="B37">
        <f t="shared" ref="B37:B48" si="6">B5</f>
        <v>-16</v>
      </c>
      <c r="C37" s="6">
        <f t="shared" ref="C37:C48" si="7">1000000*(SIN(E5*PI()/360)/SIN(C5*PI()/360)-1)</f>
        <v>807.7723214015009</v>
      </c>
      <c r="D37" s="6">
        <f t="shared" ref="D37:D48" si="8">1000000/TAN(E5*PI()/360)*SQRT((D5*PI()/360)^2+(F5*PI()/360)^2)</f>
        <v>139.59283704627063</v>
      </c>
      <c r="F37" s="6">
        <f>1000000*(SIN(M5*PI()/360)/SIN(K5*PI()/360)-1)</f>
        <v>-89.44250745823723</v>
      </c>
      <c r="G37" s="6">
        <f>1000000/TAN(M5*PI()/360)*SQRT((L5*PI()/360)^2+(N5*PI()/360)^2)</f>
        <v>74.348938505588265</v>
      </c>
      <c r="I37" s="6">
        <f>1000000*(SIN(T5*PI()/360)/SIN(R5*PI()/360)-1)</f>
        <v>-174.68244868878992</v>
      </c>
      <c r="J37" s="6">
        <f>1000000/TAN(T5*PI()/360)*SQRT((S5*PI()/360)^2+(U5*PI()/360)^2)</f>
        <v>64.956030374380987</v>
      </c>
      <c r="K37" s="18"/>
      <c r="L37" s="7">
        <f t="shared" ref="L37:L48" si="9">B37</f>
        <v>-16</v>
      </c>
      <c r="M37" s="18">
        <f>(U38/(1+V38)*C37+V38*U38/(1+V38)/(1-2*V38)*C37+W38*X38/(1+X38)/(1-2*X38)*F37+Z38*Y38/(1+Z38)/(1-2*Z38)*I37)/1000</f>
        <v>198.29729831559106</v>
      </c>
      <c r="N37" s="18">
        <f>(W38/(1+X38)*F37+X38*W38/(1+X38)/(1-2*X38)*F37+U38*V38/(1+V38)/(1-2*V38)*C37+Z38*Y38/(1+Z38)/(1-2*Z38)*I37)/1000</f>
        <v>44.088499605323548</v>
      </c>
      <c r="O37" s="18">
        <f>(Y38/(1+Z38)*I37+Z38*Y38/(1+Z38)/(1-2*Z38)*I37+W38*X38/(1+X38)/(1-2*X38)*F37+V38*U38/(1+V38)/(1-2*V38)*C37)/1000</f>
        <v>29.437884706322308</v>
      </c>
      <c r="Q37" s="18">
        <f>(SQRT((U38/(1+V38)*D37)^2+(V38*U38/(1+V38)/(1-2*V38)*D37)^2+(X38*W38/(1+X38)/(1-2*X38)*G37)^2+(Z38*Y38/(1+Z38)/(1-2*Z38)*J37)^2))/1000</f>
        <v>30.41964272872681</v>
      </c>
      <c r="R37" s="18">
        <f>(SQRT((W38/(1+X38)*G37)^2+(X38*W38/(1+X38)/(1-2*X38)*G37)^2+(V38*U38/(1+V38)/(1-2*V38)*D37)^2+(Z38*Y38/(1+Z38)/(1-2*Z38)*J37)^2))/1000</f>
        <v>22.64971267467509</v>
      </c>
      <c r="S37" s="18">
        <f>(SQRT((Y38/(1+Z38)*J37)^2+(Z38*Y38/(1+Z38)/(1-2*Z38)*J37)^2+(V38*U38/(1+V38)/(1-2*V38)*D37)^2+(X38*W38/(1+X38)/(1-2*X38)*G37)^2))/1000</f>
        <v>21.779708269642484</v>
      </c>
      <c r="U37" s="11">
        <v>220</v>
      </c>
      <c r="V37" s="11">
        <v>0.28000000000000003</v>
      </c>
      <c r="W37" s="11">
        <v>220</v>
      </c>
      <c r="X37" s="11">
        <v>0.28000000000000003</v>
      </c>
      <c r="Y37" s="11">
        <v>220</v>
      </c>
      <c r="Z37" s="11">
        <v>0.28000000000000003</v>
      </c>
    </row>
    <row r="38" spans="2:26">
      <c r="B38">
        <f t="shared" si="6"/>
        <v>-12</v>
      </c>
      <c r="C38" s="6">
        <f t="shared" si="7"/>
        <v>1162.4882996341678</v>
      </c>
      <c r="D38" s="6">
        <f t="shared" si="8"/>
        <v>128.46026794809526</v>
      </c>
      <c r="F38" s="6">
        <f>1000000*(SIN(M6*PI()/360)/SIN(K6*PI()/360)-1)</f>
        <v>-267.41805031615939</v>
      </c>
      <c r="G38" s="6">
        <f>1000000/TAN(M6*PI()/360)*SQRT((L6*PI()/360)^2+(N6*PI()/360)^2)</f>
        <v>78.15824105293828</v>
      </c>
      <c r="I38" s="6">
        <f>1000000*(SIN(T6*PI()/360)/SIN(R6*PI()/360)-1)</f>
        <v>-279.94784953655483</v>
      </c>
      <c r="J38" s="6">
        <f>1000000/TAN(T6*PI()/360)*SQRT((S6*PI()/360)^2+(U6*PI()/360)^2)</f>
        <v>65.628965942238423</v>
      </c>
      <c r="K38" s="18"/>
      <c r="L38" s="7">
        <f t="shared" si="9"/>
        <v>-12</v>
      </c>
      <c r="M38" s="18">
        <f>(U39/(1+V39)*C38+V39*U39/(1+V39)/(1-2*V39)*C38+W39*X39/(1+X39)/(1-2*X39)*F38+Z39*Y39/(1+Z39)/(1-2*Z39)*I38)/1000</f>
        <v>267.08168897571903</v>
      </c>
      <c r="N38" s="18">
        <f>(W39/(1+X39)*F38+X39*W39/(1+X39)/(1-2*X39)*F38+U39*V39/(1+V39)/(1-2*V39)*C38+Z39*Y39/(1+Z39)/(1-2*Z39)*I38)/1000</f>
        <v>21.316535078006606</v>
      </c>
      <c r="O38" s="18">
        <f>(Y39/(1+Z39)*I38+Z39*Y39/(1+Z39)/(1-2*Z39)*I38+W39*X39/(1+X39)/(1-2*X39)*F38+V39*U39/(1+V39)/(1-2*V39)*C38)/1000</f>
        <v>19.162975837001127</v>
      </c>
      <c r="Q38" s="18">
        <f>(SQRT((U39/(1+V39)*D38)^2+(V39*U39/(1+V39)/(1-2*V39)*D38)^2+(X39*W39/(1+X39)/(1-2*X39)*G38)^2+(Z39*Y39/(1+Z39)/(1-2*Z39)*J38)^2))/1000</f>
        <v>28.451767514475726</v>
      </c>
      <c r="R38" s="18">
        <f>(SQRT((W39/(1+X39)*G38)^2+(X39*W39/(1+X39)/(1-2*X39)*G38)^2+(V39*U39/(1+V39)/(1-2*V39)*D38)^2+(Z39*Y39/(1+Z39)/(1-2*Z39)*J38)^2))/1000</f>
        <v>22.415921947903819</v>
      </c>
      <c r="S38" s="18">
        <f>(SQRT((Y39/(1+Z39)*J38)^2+(Z39*Y39/(1+Z39)/(1-2*Z39)*J38)^2+(V39*U39/(1+V39)/(1-2*V39)*D38)^2+(X39*W39/(1+X39)/(1-2*X39)*G38)^2))/1000</f>
        <v>21.195611706637472</v>
      </c>
      <c r="U38" s="11">
        <v>220</v>
      </c>
      <c r="V38" s="11">
        <v>0.28000000000000003</v>
      </c>
      <c r="W38" s="11">
        <v>220</v>
      </c>
      <c r="X38" s="11">
        <v>0.28000000000000003</v>
      </c>
      <c r="Y38" s="11">
        <v>220</v>
      </c>
      <c r="Z38" s="11">
        <v>0.28000000000000003</v>
      </c>
    </row>
    <row r="39" spans="2:26">
      <c r="B39">
        <f t="shared" si="6"/>
        <v>-9</v>
      </c>
      <c r="C39" s="6">
        <f t="shared" si="7"/>
        <v>1323.6221454693275</v>
      </c>
      <c r="D39" s="6">
        <f t="shared" si="8"/>
        <v>141.21853717916517</v>
      </c>
      <c r="F39" s="6">
        <f>1000000*(SIN(M7*PI()/360)/SIN(K7*PI()/360)-1)</f>
        <v>-539.62303254495578</v>
      </c>
      <c r="G39" s="6">
        <f>1000000/TAN(M7*PI()/360)*SQRT((L7*PI()/360)^2+(N7*PI()/360)^2)</f>
        <v>75.463353035488097</v>
      </c>
      <c r="I39" s="6">
        <f>1000000*(SIN(T7*PI()/360)/SIN(R7*PI()/360)-1)</f>
        <v>-254.05239614040286</v>
      </c>
      <c r="J39" s="6">
        <f>1000000/TAN(T7*PI()/360)*SQRT((S7*PI()/360)^2+(U7*PI()/360)^2)</f>
        <v>64.973820769689084</v>
      </c>
      <c r="K39" s="18"/>
      <c r="L39" s="7">
        <f t="shared" si="9"/>
        <v>-9</v>
      </c>
      <c r="M39" s="18">
        <f>(U40/(1+V40)*C39+V40*U40/(1+V40)/(1-2*V40)*C39+W40*X40/(1+X40)/(1-2*X40)*F39+Z40*Y40/(1+Z40)/(1-2*Z40)*I39)/1000</f>
        <v>285.46047840078728</v>
      </c>
      <c r="N39" s="18">
        <f>(W40/(1+X40)*F39+X40*W40/(1+X40)/(1-2*X40)*F39+U40*V40/(1+V40)/(1-2*V40)*C39+Z40*Y40/(1+Z40)/(1-2*Z40)*I39)/1000</f>
        <v>-34.784786570417658</v>
      </c>
      <c r="O39" s="18">
        <f>(Y40/(1+Z40)*I39+Z40*Y40/(1+Z40)/(1-2*Z40)*I39+W40*X40/(1+X40)/(1-2*X40)*F39+V40*U40/(1+V40)/(1-2*V40)*C39)/1000</f>
        <v>14.297666561614868</v>
      </c>
      <c r="Q39" s="18">
        <f>(SQRT((U40/(1+V40)*D39)^2+(V40*U40/(1+V40)/(1-2*V40)*D39)^2+(X40*W40/(1+X40)/(1-2*X40)*G39)^2+(Z40*Y40/(1+Z40)/(1-2*Z40)*J39)^2))/1000</f>
        <v>30.762423764205582</v>
      </c>
      <c r="R39" s="18">
        <f>(SQRT((W40/(1+X40)*G39)^2+(X40*W40/(1+X40)/(1-2*X40)*G39)^2+(V40*U40/(1+V40)/(1-2*V40)*D39)^2+(Z40*Y40/(1+Z40)/(1-2*Z40)*J39)^2))/1000</f>
        <v>22.922207092879621</v>
      </c>
      <c r="S39" s="18">
        <f>(SQRT((Y40/(1+Z40)*J39)^2+(Z40*Y40/(1+Z40)/(1-2*Z40)*J39)^2+(V40*U40/(1+V40)/(1-2*V40)*D39)^2+(X40*W40/(1+X40)/(1-2*X40)*G39)^2))/1000</f>
        <v>21.952451098112377</v>
      </c>
      <c r="U39" s="11">
        <v>220</v>
      </c>
      <c r="V39" s="11">
        <v>0.28000000000000003</v>
      </c>
      <c r="W39" s="11">
        <v>220</v>
      </c>
      <c r="X39" s="11">
        <v>0.28000000000000003</v>
      </c>
      <c r="Y39" s="11">
        <v>220</v>
      </c>
      <c r="Z39" s="11">
        <v>0.28000000000000003</v>
      </c>
    </row>
    <row r="40" spans="2:26">
      <c r="B40">
        <f t="shared" si="6"/>
        <v>-6</v>
      </c>
      <c r="C40" s="6">
        <f t="shared" si="7"/>
        <v>1380.7095631521715</v>
      </c>
      <c r="D40" s="6">
        <f t="shared" si="8"/>
        <v>140.03764819142407</v>
      </c>
      <c r="F40" s="6">
        <f>1000000*(SIN(M8*PI()/360)/SIN(K8*PI()/360)-1)</f>
        <v>-849.1236933183543</v>
      </c>
      <c r="G40" s="6">
        <f>1000000/TAN(M8*PI()/360)*SQRT((L8*PI()/360)^2+(N8*PI()/360)^2)</f>
        <v>82.032536950444609</v>
      </c>
      <c r="I40" s="6">
        <f>1000000*(SIN(T8*PI()/360)/SIN(R8*PI()/360)-1)</f>
        <v>-188.05138250321818</v>
      </c>
      <c r="J40" s="6">
        <f>1000000/TAN(T8*PI()/360)*SQRT((S8*PI()/360)^2+(U8*PI()/360)^2)</f>
        <v>69.499981225883758</v>
      </c>
      <c r="K40" s="18"/>
      <c r="L40" s="7">
        <f t="shared" si="9"/>
        <v>-6</v>
      </c>
      <c r="M40" s="18">
        <f>(U41/(1+V41)*C40+V41*U41/(1+V41)/(1-2*V41)*C40+W41*X41/(1+X41)/(1-2*X41)*F40+Z41*Y41/(1+Z41)/(1-2*Z41)*I40)/1000</f>
        <v>274.88354071856378</v>
      </c>
      <c r="N40" s="18">
        <f>(W41/(1+X41)*F40+X41*W41/(1+X41)/(1-2*X41)*F40+U41*V41/(1+V41)/(1-2*V41)*C40+Z41*Y41/(1+Z41)/(1-2*Z41)*I40)/1000</f>
        <v>-108.36905023730785</v>
      </c>
      <c r="O40" s="18">
        <f>(Y41/(1+Z41)*I40+Z41*Y41/(1+Z41)/(1-2*Z41)*I40+W41*X41/(1+X41)/(1-2*X41)*F40+V41*U41/(1+V41)/(1-2*V41)*C40)/1000</f>
        <v>5.252753184043657</v>
      </c>
      <c r="Q40" s="18">
        <f>(SQRT((U41/(1+V41)*D40)^2+(V41*U41/(1+V41)/(1-2*V41)*D40)^2+(X41*W41/(1+X41)/(1-2*X41)*G40)^2+(Z41*Y41/(1+Z41)/(1-2*Z41)*J40)^2))/1000</f>
        <v>30.857741000271414</v>
      </c>
      <c r="R40" s="18">
        <f>(SQRT((W41/(1+X41)*G40)^2+(X41*W41/(1+X41)/(1-2*X41)*G40)^2+(V41*U41/(1+V41)/(1-2*V41)*D40)^2+(Z41*Y41/(1+Z41)/(1-2*Z41)*J40)^2))/1000</f>
        <v>23.909752781155216</v>
      </c>
      <c r="S40" s="18">
        <f>(SQRT((Y41/(1+Z41)*J40)^2+(Z41*Y41/(1+Z41)/(1-2*Z41)*J40)^2+(V41*U41/(1+V41)/(1-2*V41)*D40)^2+(X41*W41/(1+X41)/(1-2*X41)*G40)^2))/1000</f>
        <v>22.706281922059745</v>
      </c>
      <c r="U40" s="11">
        <v>220</v>
      </c>
      <c r="V40" s="11">
        <v>0.28000000000000003</v>
      </c>
      <c r="W40" s="11">
        <v>220</v>
      </c>
      <c r="X40" s="11">
        <v>0.28000000000000003</v>
      </c>
      <c r="Y40" s="11">
        <v>220</v>
      </c>
      <c r="Z40" s="11">
        <v>0.28000000000000003</v>
      </c>
    </row>
    <row r="41" spans="2:26">
      <c r="B41">
        <f t="shared" si="6"/>
        <v>-3</v>
      </c>
      <c r="C41" s="6">
        <f t="shared" si="7"/>
        <v>1462.1604552982337</v>
      </c>
      <c r="D41" s="6">
        <f t="shared" si="8"/>
        <v>157.68430441572463</v>
      </c>
      <c r="F41" s="6">
        <f t="shared" ref="F41:F48" si="10">1000000*(SIN(M9*PI()/360)/SIN(K9*PI()/360)-1)</f>
        <v>-1005.013043214431</v>
      </c>
      <c r="G41" s="6">
        <f t="shared" ref="G41:G48" si="11">1000000/TAN(M9*PI()/360)*SQRT((L9*PI()/360)^2+(N9*PI()/360)^2)</f>
        <v>79.375085456783907</v>
      </c>
      <c r="I41" s="6">
        <f t="shared" ref="I41:I48" si="12">1000000*(SIN(T9*PI()/360)/SIN(R9*PI()/360)-1)</f>
        <v>-124.54402635830863</v>
      </c>
      <c r="J41" s="6">
        <f t="shared" ref="J41:J48" si="13">1000000/TAN(T9*PI()/360)*SQRT((S9*PI()/360)^2+(U9*PI()/360)^2)</f>
        <v>69.300035692060817</v>
      </c>
      <c r="K41" s="18"/>
      <c r="L41" s="7">
        <f t="shared" si="9"/>
        <v>-3</v>
      </c>
      <c r="M41" s="18">
        <f t="shared" ref="M41:M48" si="14">(U42/(1+V42)*C41+V42*U42/(1+V42)/(1-2*V42)*C41+W42*X42/(1+X42)/(1-2*X42)*F41+Z42*Y42/(1+Z42)/(1-2*Z42)*I41)/1000</f>
        <v>287.68732356810983</v>
      </c>
      <c r="N41" s="18">
        <f t="shared" ref="N41:N48" si="15">(W42/(1+X42)*F41+X42*W42/(1+X42)/(1-2*X42)*F41+U42*V42/(1+V42)/(1-2*V42)*C41+Z42*Y42/(1+Z42)/(1-2*Z42)*I41)/1000</f>
        <v>-136.35812148875442</v>
      </c>
      <c r="O41" s="18">
        <f t="shared" ref="O41:O48" si="16">(Y42/(1+Z42)*I41+Z42*Y42/(1+Z42)/(1-2*Z42)*I41+W42*X42/(1+X42)/(1-2*X42)*F41+V42*U42/(1+V42)/(1-2*V42)*C41)/1000</f>
        <v>14.972490783391608</v>
      </c>
      <c r="Q41" s="18">
        <f t="shared" ref="Q41:Q48" si="17">(SQRT((U42/(1+V42)*D41)^2+(V42*U42/(1+V42)/(1-2*V42)*D41)^2+(X42*W42/(1+X42)/(1-2*X42)*G41)^2+(Z42*Y42/(1+Z42)/(1-2*Z42)*J41)^2))/1000</f>
        <v>34.129019887620899</v>
      </c>
      <c r="R41" s="18">
        <f t="shared" ref="R41:R48" si="18">(SQRT((W42/(1+X42)*G41)^2+(X42*W42/(1+X42)/(1-2*X42)*G41)^2+(V42*U42/(1+V42)/(1-2*V42)*D41)^2+(Z42*Y42/(1+Z42)/(1-2*Z42)*J41)^2))/1000</f>
        <v>24.827252865866438</v>
      </c>
      <c r="S41" s="18">
        <f t="shared" ref="S41:S48" si="19">(SQRT((Y42/(1+Z42)*J41)^2+(Z42*Y42/(1+Z42)/(1-2*Z42)*J41)^2+(V42*U42/(1+V42)/(1-2*V42)*D41)^2+(X42*W42/(1+X42)/(1-2*X42)*G41)^2))/1000</f>
        <v>23.91950510511187</v>
      </c>
      <c r="U41" s="11">
        <v>220</v>
      </c>
      <c r="V41" s="11">
        <v>0.28000000000000003</v>
      </c>
      <c r="W41" s="11">
        <v>220</v>
      </c>
      <c r="X41" s="11">
        <v>0.28000000000000003</v>
      </c>
      <c r="Y41" s="11">
        <v>220</v>
      </c>
      <c r="Z41" s="11">
        <v>0.28000000000000003</v>
      </c>
    </row>
    <row r="42" spans="2:26">
      <c r="B42">
        <f t="shared" si="6"/>
        <v>0</v>
      </c>
      <c r="C42" s="6">
        <f t="shared" si="7"/>
        <v>1498.2740865925325</v>
      </c>
      <c r="D42" s="6">
        <f t="shared" si="8"/>
        <v>162.0923708545896</v>
      </c>
      <c r="F42" s="6">
        <f t="shared" si="10"/>
        <v>-1160.8271610615839</v>
      </c>
      <c r="G42" s="6">
        <f t="shared" si="11"/>
        <v>84.380492214820407</v>
      </c>
      <c r="I42" s="6">
        <f t="shared" si="12"/>
        <v>8.3603759839512293</v>
      </c>
      <c r="J42" s="6">
        <f t="shared" si="13"/>
        <v>72.080710117299276</v>
      </c>
      <c r="K42" s="18"/>
      <c r="L42" s="7">
        <f t="shared" si="9"/>
        <v>0</v>
      </c>
      <c r="M42" s="18">
        <f t="shared" si="14"/>
        <v>295.33853223628375</v>
      </c>
      <c r="N42" s="18">
        <f t="shared" si="15"/>
        <v>-161.69449470426756</v>
      </c>
      <c r="O42" s="18">
        <f t="shared" si="16"/>
        <v>39.259613225433817</v>
      </c>
      <c r="Q42" s="18">
        <f t="shared" si="17"/>
        <v>35.18241509943072</v>
      </c>
      <c r="R42" s="18">
        <f t="shared" si="18"/>
        <v>25.922530398040575</v>
      </c>
      <c r="S42" s="18">
        <f t="shared" si="19"/>
        <v>24.801768256862957</v>
      </c>
      <c r="U42" s="11">
        <v>220</v>
      </c>
      <c r="V42" s="11">
        <v>0.28000000000000003</v>
      </c>
      <c r="W42" s="11">
        <v>220</v>
      </c>
      <c r="X42" s="11">
        <v>0.28000000000000003</v>
      </c>
      <c r="Y42" s="11">
        <v>220</v>
      </c>
      <c r="Z42" s="11">
        <v>0.28000000000000003</v>
      </c>
    </row>
    <row r="43" spans="2:26">
      <c r="B43">
        <f t="shared" si="6"/>
        <v>3</v>
      </c>
      <c r="C43" s="6">
        <f t="shared" si="7"/>
        <v>1448.7238498575027</v>
      </c>
      <c r="D43" s="6">
        <f t="shared" si="8"/>
        <v>165.70868704531469</v>
      </c>
      <c r="F43" s="6">
        <f t="shared" si="10"/>
        <v>-1038.3485898974864</v>
      </c>
      <c r="G43" s="6">
        <f t="shared" si="11"/>
        <v>84.730892153379443</v>
      </c>
      <c r="I43" s="6">
        <f t="shared" si="12"/>
        <v>-97.800357333310828</v>
      </c>
      <c r="J43" s="6">
        <f t="shared" si="13"/>
        <v>71.242947903764517</v>
      </c>
      <c r="K43" s="18"/>
      <c r="L43" s="7">
        <f t="shared" si="9"/>
        <v>3</v>
      </c>
      <c r="M43" s="18">
        <f t="shared" si="14"/>
        <v>283.18729166905416</v>
      </c>
      <c r="N43" s="18">
        <f t="shared" si="15"/>
        <v>-144.27828391383454</v>
      </c>
      <c r="O43" s="18">
        <f t="shared" si="16"/>
        <v>17.378443558133121</v>
      </c>
      <c r="Q43" s="18">
        <f t="shared" si="17"/>
        <v>35.864674606459609</v>
      </c>
      <c r="R43" s="18">
        <f t="shared" si="18"/>
        <v>26.214151941936205</v>
      </c>
      <c r="S43" s="18">
        <f t="shared" si="19"/>
        <v>25.000687274465381</v>
      </c>
      <c r="U43" s="11">
        <v>220</v>
      </c>
      <c r="V43" s="11">
        <v>0.28000000000000003</v>
      </c>
      <c r="W43" s="11">
        <v>220</v>
      </c>
      <c r="X43" s="11">
        <v>0.28000000000000003</v>
      </c>
      <c r="Y43" s="11">
        <v>220</v>
      </c>
      <c r="Z43" s="11">
        <v>0.28000000000000003</v>
      </c>
    </row>
    <row r="44" spans="2:26">
      <c r="B44">
        <f t="shared" si="6"/>
        <v>6</v>
      </c>
      <c r="C44" s="6">
        <f t="shared" si="7"/>
        <v>1360.5599168842186</v>
      </c>
      <c r="D44" s="6">
        <f t="shared" si="8"/>
        <v>141.86151359577522</v>
      </c>
      <c r="F44" s="6">
        <f t="shared" si="10"/>
        <v>-839.95138776293834</v>
      </c>
      <c r="G44" s="6">
        <f t="shared" si="11"/>
        <v>76.471672931824287</v>
      </c>
      <c r="I44" s="6">
        <f t="shared" si="12"/>
        <v>-259.0645811767489</v>
      </c>
      <c r="J44" s="6">
        <f t="shared" si="13"/>
        <v>68.410114296744609</v>
      </c>
      <c r="K44" s="18"/>
      <c r="L44" s="7">
        <f t="shared" si="9"/>
        <v>6</v>
      </c>
      <c r="M44" s="18">
        <f t="shared" si="14"/>
        <v>262.45260502090821</v>
      </c>
      <c r="N44" s="18">
        <f t="shared" si="15"/>
        <v>-115.7602754653219</v>
      </c>
      <c r="O44" s="18">
        <f t="shared" si="16"/>
        <v>-15.920355583320575</v>
      </c>
      <c r="Q44" s="18">
        <f t="shared" si="17"/>
        <v>31.003174851606392</v>
      </c>
      <c r="R44" s="18">
        <f t="shared" si="18"/>
        <v>23.225987555319573</v>
      </c>
      <c r="S44" s="18">
        <f t="shared" si="19"/>
        <v>22.470945431842519</v>
      </c>
      <c r="U44" s="11">
        <v>220</v>
      </c>
      <c r="V44" s="11">
        <v>0.28000000000000003</v>
      </c>
      <c r="W44" s="11">
        <v>220</v>
      </c>
      <c r="X44" s="11">
        <v>0.28000000000000003</v>
      </c>
      <c r="Y44" s="11">
        <v>220</v>
      </c>
      <c r="Z44" s="11">
        <v>0.28000000000000003</v>
      </c>
    </row>
    <row r="45" spans="2:26">
      <c r="B45">
        <f t="shared" si="6"/>
        <v>9</v>
      </c>
      <c r="C45" s="6">
        <f t="shared" si="7"/>
        <v>1307.6730429739669</v>
      </c>
      <c r="D45" s="6">
        <f t="shared" si="8"/>
        <v>127.58930461426353</v>
      </c>
      <c r="F45" s="6">
        <f t="shared" si="10"/>
        <v>-581.35199914344241</v>
      </c>
      <c r="G45" s="6">
        <f t="shared" si="11"/>
        <v>71.007837421188583</v>
      </c>
      <c r="I45" s="6">
        <f t="shared" si="12"/>
        <v>-287.46549609137696</v>
      </c>
      <c r="J45" s="6">
        <f t="shared" si="13"/>
        <v>62.136472735465667</v>
      </c>
      <c r="K45" s="18"/>
      <c r="L45" s="7">
        <f t="shared" si="9"/>
        <v>9</v>
      </c>
      <c r="M45" s="18">
        <f t="shared" si="14"/>
        <v>272.75612979511988</v>
      </c>
      <c r="N45" s="18">
        <f t="shared" si="15"/>
        <v>-51.92004931880988</v>
      </c>
      <c r="O45" s="18">
        <f t="shared" si="16"/>
        <v>-1.4083066067361214</v>
      </c>
      <c r="Q45" s="18">
        <f t="shared" si="17"/>
        <v>27.966938085401271</v>
      </c>
      <c r="R45" s="18">
        <f t="shared" si="18"/>
        <v>21.21790906776446</v>
      </c>
      <c r="S45" s="18">
        <f t="shared" si="19"/>
        <v>20.379073890633165</v>
      </c>
      <c r="U45" s="11">
        <v>220</v>
      </c>
      <c r="V45" s="11">
        <v>0.28000000000000003</v>
      </c>
      <c r="W45" s="11">
        <v>220</v>
      </c>
      <c r="X45" s="11">
        <v>0.28000000000000003</v>
      </c>
      <c r="Y45" s="11">
        <v>220</v>
      </c>
      <c r="Z45" s="11">
        <v>0.28000000000000003</v>
      </c>
    </row>
    <row r="46" spans="2:26">
      <c r="B46">
        <f t="shared" si="6"/>
        <v>12</v>
      </c>
      <c r="C46" s="6">
        <f t="shared" si="7"/>
        <v>1140.6742386044223</v>
      </c>
      <c r="D46" s="6">
        <f t="shared" si="8"/>
        <v>134.39101772813964</v>
      </c>
      <c r="F46" s="6">
        <f t="shared" si="10"/>
        <v>-348.43550673957503</v>
      </c>
      <c r="G46" s="6">
        <f t="shared" si="11"/>
        <v>72.585036302909202</v>
      </c>
      <c r="I46" s="6">
        <f t="shared" si="12"/>
        <v>-317.53433508685538</v>
      </c>
      <c r="J46" s="6">
        <f t="shared" si="13"/>
        <v>66.000943379295947</v>
      </c>
      <c r="K46" s="18"/>
      <c r="L46" s="7">
        <f t="shared" si="9"/>
        <v>12</v>
      </c>
      <c r="M46" s="18">
        <f t="shared" si="14"/>
        <v>247.97417815772792</v>
      </c>
      <c r="N46" s="18">
        <f t="shared" si="15"/>
        <v>-7.9665593232715981</v>
      </c>
      <c r="O46" s="18">
        <f t="shared" si="16"/>
        <v>-2.655420445460404</v>
      </c>
      <c r="Q46" s="18">
        <f t="shared" si="17"/>
        <v>29.406447797975702</v>
      </c>
      <c r="R46" s="18">
        <f t="shared" si="18"/>
        <v>22.064449235782593</v>
      </c>
      <c r="S46" s="18">
        <f t="shared" si="19"/>
        <v>21.444925676705893</v>
      </c>
      <c r="U46" s="11">
        <v>220</v>
      </c>
      <c r="V46" s="11">
        <v>0.28000000000000003</v>
      </c>
      <c r="W46" s="11">
        <v>220</v>
      </c>
      <c r="X46" s="11">
        <v>0.28000000000000003</v>
      </c>
      <c r="Y46" s="11">
        <v>220</v>
      </c>
      <c r="Z46" s="11">
        <v>0.28000000000000003</v>
      </c>
    </row>
    <row r="47" spans="2:26">
      <c r="B47">
        <f t="shared" si="6"/>
        <v>16</v>
      </c>
      <c r="C47" s="6">
        <f t="shared" si="7"/>
        <v>683.75520135011141</v>
      </c>
      <c r="D47" s="6">
        <f t="shared" si="8"/>
        <v>139.57381894065171</v>
      </c>
      <c r="F47" s="6">
        <f t="shared" si="10"/>
        <v>-158.80612223795333</v>
      </c>
      <c r="G47" s="6">
        <f t="shared" si="11"/>
        <v>79.118439854376561</v>
      </c>
      <c r="I47" s="6">
        <f t="shared" si="12"/>
        <v>-194.735642248256</v>
      </c>
      <c r="J47" s="6">
        <f t="shared" si="13"/>
        <v>62.483423538130687</v>
      </c>
      <c r="K47" s="18"/>
      <c r="L47" s="7">
        <f t="shared" si="9"/>
        <v>16</v>
      </c>
      <c r="M47" s="18">
        <f t="shared" si="14"/>
        <v>153.63751988903971</v>
      </c>
      <c r="N47" s="18">
        <f t="shared" si="15"/>
        <v>8.822292397341073</v>
      </c>
      <c r="O47" s="18">
        <f t="shared" si="16"/>
        <v>2.6469061455703051</v>
      </c>
      <c r="Q47" s="18">
        <f t="shared" si="17"/>
        <v>30.497886870017339</v>
      </c>
      <c r="R47" s="18">
        <f t="shared" si="18"/>
        <v>23.228338088212283</v>
      </c>
      <c r="S47" s="18">
        <f t="shared" si="19"/>
        <v>21.678800045870322</v>
      </c>
      <c r="U47" s="11">
        <v>220</v>
      </c>
      <c r="V47" s="11">
        <v>0.28000000000000003</v>
      </c>
      <c r="W47" s="11">
        <v>220</v>
      </c>
      <c r="X47" s="11">
        <v>0.28000000000000003</v>
      </c>
      <c r="Y47" s="11">
        <v>220</v>
      </c>
      <c r="Z47" s="11">
        <v>0.28000000000000003</v>
      </c>
    </row>
    <row r="48" spans="2:26">
      <c r="B48">
        <f t="shared" si="6"/>
        <v>24</v>
      </c>
      <c r="C48" s="6">
        <f t="shared" si="7"/>
        <v>-298.32401042484412</v>
      </c>
      <c r="D48" s="6">
        <f t="shared" si="8"/>
        <v>134.57381155878073</v>
      </c>
      <c r="F48" s="6">
        <f t="shared" si="10"/>
        <v>130.44646109694469</v>
      </c>
      <c r="G48" s="6">
        <f t="shared" si="11"/>
        <v>74.600000803537355</v>
      </c>
      <c r="I48" s="6">
        <f t="shared" si="12"/>
        <v>168.92147961455885</v>
      </c>
      <c r="J48" s="6">
        <f t="shared" si="13"/>
        <v>66.178638904116269</v>
      </c>
      <c r="K48" s="18"/>
      <c r="L48" s="7">
        <f t="shared" si="9"/>
        <v>24</v>
      </c>
      <c r="M48" s="18">
        <f t="shared" si="14"/>
        <v>-51.160259416666712</v>
      </c>
      <c r="N48" s="18">
        <f t="shared" si="15"/>
        <v>22.534665376140744</v>
      </c>
      <c r="O48" s="18">
        <f t="shared" si="16"/>
        <v>29.14755918385568</v>
      </c>
      <c r="Q48" s="18">
        <f t="shared" si="17"/>
        <v>29.50607671603721</v>
      </c>
      <c r="R48" s="18">
        <f t="shared" si="18"/>
        <v>22.361081824754159</v>
      </c>
      <c r="S48" s="18">
        <f t="shared" si="19"/>
        <v>21.563758766554066</v>
      </c>
      <c r="U48" s="11">
        <v>220</v>
      </c>
      <c r="V48" s="11">
        <v>0.28000000000000003</v>
      </c>
      <c r="W48" s="11">
        <v>220</v>
      </c>
      <c r="X48" s="11">
        <v>0.28000000000000003</v>
      </c>
      <c r="Y48" s="11">
        <v>220</v>
      </c>
      <c r="Z48" s="11">
        <v>0.28000000000000003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220</v>
      </c>
      <c r="V49" s="11">
        <v>0.28000000000000003</v>
      </c>
      <c r="W49" s="11">
        <v>220</v>
      </c>
      <c r="X49" s="11">
        <v>0.28000000000000003</v>
      </c>
      <c r="Y49" s="11">
        <v>220</v>
      </c>
      <c r="Z49" s="11">
        <v>0.28000000000000003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220</v>
      </c>
      <c r="V50" s="11">
        <v>0.28000000000000003</v>
      </c>
      <c r="W50" s="11">
        <v>220</v>
      </c>
      <c r="X50" s="11">
        <v>0.28000000000000003</v>
      </c>
      <c r="Y50" s="11">
        <v>220</v>
      </c>
      <c r="Z50" s="11">
        <v>0.28000000000000003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220</v>
      </c>
      <c r="V51" s="11">
        <v>0.28000000000000003</v>
      </c>
      <c r="W51" s="11">
        <v>220</v>
      </c>
      <c r="X51" s="11">
        <v>0.28000000000000003</v>
      </c>
      <c r="Y51" s="11">
        <v>220</v>
      </c>
      <c r="Z51" s="11">
        <v>0.28000000000000003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220</v>
      </c>
      <c r="V52" s="11">
        <v>0.28000000000000003</v>
      </c>
      <c r="W52" s="11">
        <v>220</v>
      </c>
      <c r="X52" s="11">
        <v>0.28000000000000003</v>
      </c>
      <c r="Y52" s="11">
        <v>220</v>
      </c>
      <c r="Z52" s="11">
        <v>0.28000000000000003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220</v>
      </c>
      <c r="V53" s="11">
        <v>0.28000000000000003</v>
      </c>
      <c r="W53" s="11">
        <v>220</v>
      </c>
      <c r="X53" s="11">
        <v>0.28000000000000003</v>
      </c>
      <c r="Y53" s="11">
        <v>220</v>
      </c>
      <c r="Z53" s="11">
        <v>0.28000000000000003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220</v>
      </c>
      <c r="V54" s="11">
        <v>0.28000000000000003</v>
      </c>
      <c r="W54" s="11">
        <v>220</v>
      </c>
      <c r="X54" s="11">
        <v>0.28000000000000003</v>
      </c>
      <c r="Y54" s="11">
        <v>220</v>
      </c>
      <c r="Z54" s="11">
        <v>0.28000000000000003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ageMargins left="0.75" right="0.75" top="1" bottom="1" header="0.4921259845" footer="0.4921259845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zoomScale="150" zoomScaleNormal="150" zoomScalePageLayoutView="150" workbookViewId="0">
      <selection activeCell="G10" sqref="G10"/>
    </sheetView>
  </sheetViews>
  <sheetFormatPr baseColWidth="10" defaultRowHeight="12" x14ac:dyDescent="0"/>
  <cols>
    <col min="2" max="2" width="13.83203125" bestFit="1" customWidth="1"/>
    <col min="8" max="8" width="13.83203125" bestFit="1" customWidth="1"/>
    <col min="9" max="9" width="11.6640625" bestFit="1" customWidth="1"/>
    <col min="10" max="11" width="11" bestFit="1" customWidth="1"/>
  </cols>
  <sheetData>
    <row r="1" spans="1:11">
      <c r="A1" t="s">
        <v>34</v>
      </c>
      <c r="G1" t="s">
        <v>35</v>
      </c>
    </row>
    <row r="2" spans="1:11">
      <c r="A2" t="s">
        <v>32</v>
      </c>
      <c r="B2" t="s">
        <v>33</v>
      </c>
      <c r="C2" t="s">
        <v>28</v>
      </c>
      <c r="D2" t="s">
        <v>31</v>
      </c>
      <c r="E2" t="s">
        <v>10</v>
      </c>
      <c r="G2" t="s">
        <v>32</v>
      </c>
      <c r="H2" t="s">
        <v>33</v>
      </c>
      <c r="I2" t="s">
        <v>28</v>
      </c>
      <c r="J2" t="s">
        <v>31</v>
      </c>
      <c r="K2" t="s">
        <v>10</v>
      </c>
    </row>
    <row r="3" spans="1:11">
      <c r="A3">
        <v>-24</v>
      </c>
      <c r="B3" s="24">
        <v>2.5</v>
      </c>
      <c r="C3" s="25">
        <f>K_2.5!M36</f>
        <v>58.116368559409111</v>
      </c>
      <c r="D3" s="25">
        <f>K_2.5!N36</f>
        <v>51.216313602855259</v>
      </c>
      <c r="E3" s="25">
        <f>K_2.5!O36</f>
        <v>37.418770034294148</v>
      </c>
    </row>
    <row r="4" spans="1:11">
      <c r="A4">
        <v>-16</v>
      </c>
      <c r="B4" s="26">
        <v>2.5</v>
      </c>
      <c r="C4" s="27">
        <f>K_2.5!M37</f>
        <v>270.8499246885047</v>
      </c>
      <c r="D4" s="27">
        <f>K_2.5!N37</f>
        <v>45.753862368732797</v>
      </c>
      <c r="E4" s="27">
        <f>K_2.5!O37</f>
        <v>-1.0507075379334418</v>
      </c>
      <c r="G4" s="25">
        <f>A4</f>
        <v>-16</v>
      </c>
      <c r="H4" s="25">
        <f t="shared" ref="H4:K14" si="0">B4</f>
        <v>2.5</v>
      </c>
      <c r="I4" s="25">
        <f t="shared" si="0"/>
        <v>270.8499246885047</v>
      </c>
      <c r="J4" s="25">
        <f t="shared" si="0"/>
        <v>45.753862368732797</v>
      </c>
      <c r="K4" s="25">
        <f t="shared" si="0"/>
        <v>-1.0507075379334418</v>
      </c>
    </row>
    <row r="5" spans="1:11">
      <c r="A5">
        <v>-12</v>
      </c>
      <c r="B5" s="26">
        <v>2.5</v>
      </c>
      <c r="C5" s="27">
        <f>K_2.5!M38</f>
        <v>320.3951955834255</v>
      </c>
      <c r="D5" s="27">
        <f>K_2.5!N38</f>
        <v>74.158435585801314</v>
      </c>
      <c r="E5" s="27">
        <f>K_2.5!O38</f>
        <v>-33.210644701388318</v>
      </c>
      <c r="G5" s="27">
        <f t="shared" ref="G5:G14" si="1">A5</f>
        <v>-12</v>
      </c>
      <c r="H5" s="27">
        <f t="shared" si="0"/>
        <v>2.5</v>
      </c>
      <c r="I5" s="27">
        <f t="shared" si="0"/>
        <v>320.3951955834255</v>
      </c>
      <c r="J5" s="27">
        <f t="shared" si="0"/>
        <v>74.158435585801314</v>
      </c>
      <c r="K5" s="27">
        <f t="shared" si="0"/>
        <v>-33.210644701388318</v>
      </c>
    </row>
    <row r="6" spans="1:11">
      <c r="A6">
        <v>-9</v>
      </c>
      <c r="B6" s="26">
        <v>2.5</v>
      </c>
      <c r="C6" s="27">
        <f>K_2.5!M39</f>
        <v>434.95963891058119</v>
      </c>
      <c r="D6" s="27">
        <f>K_2.5!N39</f>
        <v>101.38475818614533</v>
      </c>
      <c r="E6" s="27">
        <f>K_2.5!O39</f>
        <v>75.54114410505791</v>
      </c>
      <c r="G6" s="27">
        <f t="shared" si="1"/>
        <v>-9</v>
      </c>
      <c r="H6" s="27">
        <f t="shared" si="0"/>
        <v>2.5</v>
      </c>
      <c r="I6" s="27">
        <f t="shared" si="0"/>
        <v>434.95963891058119</v>
      </c>
      <c r="J6" s="27">
        <f t="shared" si="0"/>
        <v>101.38475818614533</v>
      </c>
      <c r="K6" s="27">
        <f t="shared" si="0"/>
        <v>75.54114410505791</v>
      </c>
    </row>
    <row r="7" spans="1:11">
      <c r="A7">
        <v>-6</v>
      </c>
      <c r="B7" s="26">
        <v>2.5</v>
      </c>
      <c r="C7" s="27">
        <f>K_2.5!M40</f>
        <v>-380.08857647635</v>
      </c>
      <c r="D7" s="27">
        <f>K_2.5!N40</f>
        <v>-537.92736038052294</v>
      </c>
      <c r="E7" s="27">
        <f>K_2.5!O40</f>
        <v>-290.66167932949833</v>
      </c>
      <c r="G7" s="27">
        <f t="shared" si="1"/>
        <v>-6</v>
      </c>
      <c r="H7" s="27">
        <f t="shared" si="0"/>
        <v>2.5</v>
      </c>
      <c r="I7" s="27">
        <f t="shared" si="0"/>
        <v>-380.08857647635</v>
      </c>
      <c r="J7" s="27">
        <f t="shared" si="0"/>
        <v>-537.92736038052294</v>
      </c>
      <c r="K7" s="27">
        <f t="shared" si="0"/>
        <v>-290.66167932949833</v>
      </c>
    </row>
    <row r="8" spans="1:11">
      <c r="A8">
        <v>-3</v>
      </c>
      <c r="B8" s="26">
        <v>2.5</v>
      </c>
      <c r="C8" s="27">
        <f>K_2.5!M41</f>
        <v>-479.53287903420784</v>
      </c>
      <c r="D8" s="27">
        <f>K_2.5!N41</f>
        <v>-220.73009476729536</v>
      </c>
      <c r="E8" s="27">
        <f>K_2.5!O41</f>
        <v>-179.61967223333221</v>
      </c>
      <c r="G8" s="27">
        <f t="shared" si="1"/>
        <v>-3</v>
      </c>
      <c r="H8" s="27">
        <f t="shared" si="0"/>
        <v>2.5</v>
      </c>
      <c r="I8" s="27">
        <f t="shared" si="0"/>
        <v>-479.53287903420784</v>
      </c>
      <c r="J8" s="27">
        <f t="shared" si="0"/>
        <v>-220.73009476729536</v>
      </c>
      <c r="K8" s="27">
        <f t="shared" si="0"/>
        <v>-179.61967223333221</v>
      </c>
    </row>
    <row r="9" spans="1:11">
      <c r="A9">
        <v>0</v>
      </c>
      <c r="B9" s="26">
        <v>2.5</v>
      </c>
      <c r="C9" s="27">
        <f>K_2.5!M42</f>
        <v>-494.29849473782082</v>
      </c>
      <c r="D9" s="27">
        <f>K_2.5!N42</f>
        <v>-222.03071643219465</v>
      </c>
      <c r="E9" s="27">
        <f>K_2.5!O42</f>
        <v>-146.42871439726588</v>
      </c>
      <c r="G9" s="27">
        <f t="shared" si="1"/>
        <v>0</v>
      </c>
      <c r="H9" s="27">
        <f t="shared" si="0"/>
        <v>2.5</v>
      </c>
      <c r="I9" s="27">
        <f t="shared" si="0"/>
        <v>-494.29849473782082</v>
      </c>
      <c r="J9" s="27">
        <f t="shared" si="0"/>
        <v>-222.03071643219465</v>
      </c>
      <c r="K9" s="27">
        <f t="shared" si="0"/>
        <v>-146.42871439726588</v>
      </c>
    </row>
    <row r="10" spans="1:11">
      <c r="A10">
        <v>3</v>
      </c>
      <c r="B10" s="26">
        <v>2.5</v>
      </c>
      <c r="C10" s="27">
        <f>K_2.5!M43</f>
        <v>-524.89471988317018</v>
      </c>
      <c r="D10" s="27">
        <f>K_2.5!N43</f>
        <v>-263.89890578106508</v>
      </c>
      <c r="E10" s="27">
        <f>K_2.5!O43</f>
        <v>-187.5983034335845</v>
      </c>
      <c r="G10" s="27">
        <f t="shared" si="1"/>
        <v>3</v>
      </c>
      <c r="H10" s="27">
        <f t="shared" si="0"/>
        <v>2.5</v>
      </c>
      <c r="I10" s="27">
        <f t="shared" si="0"/>
        <v>-524.89471988317018</v>
      </c>
      <c r="J10" s="27">
        <f t="shared" si="0"/>
        <v>-263.89890578106508</v>
      </c>
      <c r="K10" s="27">
        <f t="shared" si="0"/>
        <v>-187.5983034335845</v>
      </c>
    </row>
    <row r="11" spans="1:11">
      <c r="A11">
        <v>6</v>
      </c>
      <c r="B11" s="26">
        <v>2.5</v>
      </c>
      <c r="C11" s="27">
        <f>K_2.5!M44</f>
        <v>-127.30910151110939</v>
      </c>
      <c r="D11" s="27">
        <f>K_2.5!N44</f>
        <v>-468.97007583987869</v>
      </c>
      <c r="E11" s="27">
        <f>K_2.5!O44</f>
        <v>-208.08236982840066</v>
      </c>
      <c r="G11" s="27">
        <f t="shared" si="1"/>
        <v>6</v>
      </c>
      <c r="H11" s="27">
        <f t="shared" si="0"/>
        <v>2.5</v>
      </c>
      <c r="I11" s="27">
        <f t="shared" si="0"/>
        <v>-127.30910151110939</v>
      </c>
      <c r="J11" s="27">
        <f t="shared" si="0"/>
        <v>-468.97007583987869</v>
      </c>
      <c r="K11" s="27">
        <f t="shared" si="0"/>
        <v>-208.08236982840066</v>
      </c>
    </row>
    <row r="12" spans="1:11">
      <c r="A12">
        <v>9</v>
      </c>
      <c r="B12" s="26">
        <v>2.5</v>
      </c>
      <c r="C12" s="27">
        <f>K_2.5!M45</f>
        <v>460.75736597568982</v>
      </c>
      <c r="D12" s="27">
        <f>K_2.5!N45</f>
        <v>117.31710668701909</v>
      </c>
      <c r="E12" s="27">
        <f>K_2.5!O45</f>
        <v>195.89928238835168</v>
      </c>
      <c r="G12" s="27">
        <f t="shared" si="1"/>
        <v>9</v>
      </c>
      <c r="H12" s="27">
        <f t="shared" si="0"/>
        <v>2.5</v>
      </c>
      <c r="I12" s="27">
        <f t="shared" si="0"/>
        <v>460.75736597568982</v>
      </c>
      <c r="J12" s="27">
        <f t="shared" si="0"/>
        <v>117.31710668701909</v>
      </c>
      <c r="K12" s="27">
        <f t="shared" si="0"/>
        <v>195.89928238835168</v>
      </c>
    </row>
    <row r="13" spans="1:11">
      <c r="A13">
        <v>12</v>
      </c>
      <c r="B13" s="26">
        <v>2.5</v>
      </c>
      <c r="C13" s="27">
        <f>K_2.5!M46</f>
        <v>304.28835544321635</v>
      </c>
      <c r="D13" s="27">
        <f>K_2.5!N46</f>
        <v>82.114533679674565</v>
      </c>
      <c r="E13" s="27">
        <f>K_2.5!O46</f>
        <v>-26.130890318606195</v>
      </c>
      <c r="G13" s="27">
        <f t="shared" si="1"/>
        <v>12</v>
      </c>
      <c r="H13" s="27">
        <f t="shared" si="0"/>
        <v>2.5</v>
      </c>
      <c r="I13" s="27">
        <f t="shared" si="0"/>
        <v>304.28835544321635</v>
      </c>
      <c r="J13" s="27">
        <f t="shared" si="0"/>
        <v>82.114533679674565</v>
      </c>
      <c r="K13" s="27">
        <f t="shared" si="0"/>
        <v>-26.130890318606195</v>
      </c>
    </row>
    <row r="14" spans="1:11">
      <c r="A14">
        <v>16</v>
      </c>
      <c r="B14" s="26">
        <v>2.5</v>
      </c>
      <c r="C14" s="27">
        <f>K_2.5!M47</f>
        <v>246.6416437306822</v>
      </c>
      <c r="D14" s="27">
        <f>K_2.5!N47</f>
        <v>42.717882252192588</v>
      </c>
      <c r="E14" s="27">
        <f>K_2.5!O47</f>
        <v>-16.577555619363253</v>
      </c>
      <c r="G14" s="27">
        <f t="shared" si="1"/>
        <v>16</v>
      </c>
      <c r="H14" s="27">
        <f t="shared" si="0"/>
        <v>2.5</v>
      </c>
      <c r="I14" s="27">
        <f t="shared" si="0"/>
        <v>246.6416437306822</v>
      </c>
      <c r="J14" s="27">
        <f t="shared" si="0"/>
        <v>42.717882252192588</v>
      </c>
      <c r="K14" s="27">
        <f t="shared" si="0"/>
        <v>-16.577555619363253</v>
      </c>
    </row>
    <row r="15" spans="1:11">
      <c r="A15" s="26">
        <v>24</v>
      </c>
      <c r="B15" s="26">
        <v>2.5</v>
      </c>
      <c r="C15" s="27">
        <f>K_2.5!M48</f>
        <v>6.0505093685218228</v>
      </c>
      <c r="D15" s="27">
        <f>K_2.5!N48</f>
        <v>28.326268512374195</v>
      </c>
      <c r="E15" s="27">
        <f>K_2.5!O48</f>
        <v>5.763138495184716</v>
      </c>
      <c r="G15" s="25">
        <f>A16</f>
        <v>-16</v>
      </c>
      <c r="H15" s="25">
        <f t="shared" ref="H15:K25" si="2">B16</f>
        <v>5</v>
      </c>
      <c r="I15" s="25">
        <f t="shared" si="2"/>
        <v>222.46585946957691</v>
      </c>
      <c r="J15" s="25">
        <f t="shared" si="2"/>
        <v>22.610653363402619</v>
      </c>
      <c r="K15" s="25">
        <f t="shared" si="2"/>
        <v>-17.590158019468639</v>
      </c>
    </row>
    <row r="16" spans="1:11">
      <c r="A16" s="24">
        <v>-16</v>
      </c>
      <c r="B16" s="24">
        <v>5</v>
      </c>
      <c r="C16" s="25">
        <f>K_5.0!M37</f>
        <v>222.46585946957691</v>
      </c>
      <c r="D16" s="25">
        <f>K_5.0!N37</f>
        <v>22.610653363402619</v>
      </c>
      <c r="E16" s="25">
        <f>K_5.0!O37</f>
        <v>-17.590158019468639</v>
      </c>
      <c r="G16" s="27">
        <f>A17</f>
        <v>-12</v>
      </c>
      <c r="H16" s="27">
        <f t="shared" si="2"/>
        <v>5</v>
      </c>
      <c r="I16" s="27">
        <f t="shared" si="2"/>
        <v>294.59624106020766</v>
      </c>
      <c r="J16" s="27">
        <f t="shared" si="2"/>
        <v>74.996353880717166</v>
      </c>
      <c r="K16" s="27">
        <f t="shared" si="2"/>
        <v>-62.227070356489506</v>
      </c>
    </row>
    <row r="17" spans="1:11">
      <c r="A17" s="26">
        <v>-12</v>
      </c>
      <c r="B17" s="26">
        <v>5</v>
      </c>
      <c r="C17" s="27">
        <f>K_5.0!M38</f>
        <v>294.59624106020766</v>
      </c>
      <c r="D17" s="27">
        <f>K_5.0!N38</f>
        <v>74.996353880717166</v>
      </c>
      <c r="E17" s="27">
        <f>K_5.0!O38</f>
        <v>-62.227070356489506</v>
      </c>
      <c r="G17" s="27">
        <f t="shared" ref="G17:G25" si="3">A18</f>
        <v>-9</v>
      </c>
      <c r="H17" s="27">
        <f t="shared" si="2"/>
        <v>5</v>
      </c>
      <c r="I17" s="27">
        <f t="shared" si="2"/>
        <v>436.49322602783838</v>
      </c>
      <c r="J17" s="27">
        <f t="shared" si="2"/>
        <v>136.63551572714113</v>
      </c>
      <c r="K17" s="27">
        <f t="shared" si="2"/>
        <v>34.410844757071928</v>
      </c>
    </row>
    <row r="18" spans="1:11">
      <c r="A18" s="26">
        <v>-9</v>
      </c>
      <c r="B18" s="26">
        <v>5</v>
      </c>
      <c r="C18" s="27">
        <f>K_5.0!M39</f>
        <v>436.49322602783838</v>
      </c>
      <c r="D18" s="27">
        <f>K_5.0!N39</f>
        <v>136.63551572714113</v>
      </c>
      <c r="E18" s="27">
        <f>K_5.0!O39</f>
        <v>34.410844757071928</v>
      </c>
      <c r="G18" s="27">
        <f t="shared" si="3"/>
        <v>-6</v>
      </c>
      <c r="H18" s="27">
        <f t="shared" si="2"/>
        <v>5</v>
      </c>
      <c r="I18" s="27">
        <f t="shared" si="2"/>
        <v>488.05198684835636</v>
      </c>
      <c r="J18" s="27">
        <f t="shared" si="2"/>
        <v>198.47269450415729</v>
      </c>
      <c r="K18" s="27">
        <f t="shared" si="2"/>
        <v>268.19771453205294</v>
      </c>
    </row>
    <row r="19" spans="1:11">
      <c r="A19" s="26">
        <v>-6</v>
      </c>
      <c r="B19" s="26">
        <v>5</v>
      </c>
      <c r="C19" s="27">
        <f>K_5.0!M40</f>
        <v>488.05198684835636</v>
      </c>
      <c r="D19" s="27">
        <f>K_5.0!N40</f>
        <v>198.47269450415729</v>
      </c>
      <c r="E19" s="27">
        <f>K_5.0!O40</f>
        <v>268.19771453205294</v>
      </c>
      <c r="G19" s="27">
        <f t="shared" si="3"/>
        <v>-3</v>
      </c>
      <c r="H19" s="27">
        <f t="shared" si="2"/>
        <v>5</v>
      </c>
      <c r="I19" s="27">
        <f t="shared" si="2"/>
        <v>-346.69572643354115</v>
      </c>
      <c r="J19" s="27">
        <f t="shared" si="2"/>
        <v>-206.8539841721292</v>
      </c>
      <c r="K19" s="27">
        <f t="shared" si="2"/>
        <v>-211.32026191922515</v>
      </c>
    </row>
    <row r="20" spans="1:11">
      <c r="A20" s="26">
        <v>-3</v>
      </c>
      <c r="B20" s="26">
        <v>5</v>
      </c>
      <c r="C20" s="27">
        <f>K_5.0!M41</f>
        <v>-346.69572643354115</v>
      </c>
      <c r="D20" s="27">
        <f>K_5.0!N41</f>
        <v>-206.8539841721292</v>
      </c>
      <c r="E20" s="27">
        <f>K_5.0!O41</f>
        <v>-211.32026191922515</v>
      </c>
      <c r="G20" s="27">
        <f t="shared" si="3"/>
        <v>0</v>
      </c>
      <c r="H20" s="27">
        <f t="shared" si="2"/>
        <v>5</v>
      </c>
      <c r="I20" s="27">
        <f t="shared" si="2"/>
        <v>-211.705333529575</v>
      </c>
      <c r="J20" s="27">
        <f t="shared" si="2"/>
        <v>-54.496584683327171</v>
      </c>
      <c r="K20" s="27">
        <f t="shared" si="2"/>
        <v>46.94523414393305</v>
      </c>
    </row>
    <row r="21" spans="1:11">
      <c r="A21" s="26">
        <v>0</v>
      </c>
      <c r="B21" s="26">
        <v>5</v>
      </c>
      <c r="C21" s="27">
        <f>K_5.0!M42</f>
        <v>-211.705333529575</v>
      </c>
      <c r="D21" s="27">
        <f>K_5.0!N42</f>
        <v>-54.496584683327171</v>
      </c>
      <c r="E21" s="27">
        <f>K_5.0!O42</f>
        <v>46.94523414393305</v>
      </c>
      <c r="G21" s="27">
        <f t="shared" si="3"/>
        <v>3</v>
      </c>
      <c r="H21" s="27">
        <f t="shared" si="2"/>
        <v>5</v>
      </c>
      <c r="I21" s="27">
        <f t="shared" si="2"/>
        <v>-162.47264813230163</v>
      </c>
      <c r="J21" s="27">
        <f t="shared" si="2"/>
        <v>7.6428923696143718</v>
      </c>
      <c r="K21" s="27">
        <f t="shared" si="2"/>
        <v>-22.364315778355273</v>
      </c>
    </row>
    <row r="22" spans="1:11">
      <c r="A22" s="26">
        <v>3</v>
      </c>
      <c r="B22" s="26">
        <v>5</v>
      </c>
      <c r="C22" s="27">
        <f>K_5.0!M43</f>
        <v>-162.47264813230163</v>
      </c>
      <c r="D22" s="27">
        <f>K_5.0!N43</f>
        <v>7.6428923696143718</v>
      </c>
      <c r="E22" s="27">
        <f>K_5.0!O43</f>
        <v>-22.364315778355273</v>
      </c>
      <c r="G22" s="27">
        <f t="shared" si="3"/>
        <v>6</v>
      </c>
      <c r="H22" s="27">
        <f t="shared" si="2"/>
        <v>5</v>
      </c>
      <c r="I22" s="27">
        <f t="shared" si="2"/>
        <v>493.1679160127544</v>
      </c>
      <c r="J22" s="27">
        <f t="shared" si="2"/>
        <v>170.67443290445797</v>
      </c>
      <c r="K22" s="27">
        <f t="shared" si="2"/>
        <v>273.09075278229847</v>
      </c>
    </row>
    <row r="23" spans="1:11">
      <c r="A23" s="26">
        <v>6</v>
      </c>
      <c r="B23" s="26">
        <v>5</v>
      </c>
      <c r="C23" s="27">
        <f>K_5.0!M44</f>
        <v>493.1679160127544</v>
      </c>
      <c r="D23" s="27">
        <f>K_5.0!N44</f>
        <v>170.67443290445797</v>
      </c>
      <c r="E23" s="27">
        <f>K_5.0!O44</f>
        <v>273.09075278229847</v>
      </c>
      <c r="G23" s="27">
        <f t="shared" si="3"/>
        <v>9</v>
      </c>
      <c r="H23" s="27">
        <f t="shared" si="2"/>
        <v>5</v>
      </c>
      <c r="I23" s="27">
        <f t="shared" si="2"/>
        <v>450.87637224811886</v>
      </c>
      <c r="J23" s="27">
        <f t="shared" si="2"/>
        <v>190.5049693757145</v>
      </c>
      <c r="K23" s="27">
        <f t="shared" si="2"/>
        <v>127.00183050490605</v>
      </c>
    </row>
    <row r="24" spans="1:11">
      <c r="A24" s="26">
        <v>9</v>
      </c>
      <c r="B24" s="26">
        <v>5</v>
      </c>
      <c r="C24" s="27">
        <f>K_5.0!M45</f>
        <v>450.87637224811886</v>
      </c>
      <c r="D24" s="27">
        <f>K_5.0!N45</f>
        <v>190.5049693757145</v>
      </c>
      <c r="E24" s="27">
        <f>K_5.0!O45</f>
        <v>127.00183050490605</v>
      </c>
      <c r="G24" s="27">
        <f t="shared" si="3"/>
        <v>12</v>
      </c>
      <c r="H24" s="27">
        <f t="shared" si="2"/>
        <v>5</v>
      </c>
      <c r="I24" s="27">
        <f t="shared" si="2"/>
        <v>261.092523459034</v>
      </c>
      <c r="J24" s="27">
        <f t="shared" si="2"/>
        <v>73.340190853147419</v>
      </c>
      <c r="K24" s="27">
        <f t="shared" si="2"/>
        <v>-75.374821809380506</v>
      </c>
    </row>
    <row r="25" spans="1:11">
      <c r="A25" s="26">
        <v>12</v>
      </c>
      <c r="B25" s="26">
        <v>5</v>
      </c>
      <c r="C25" s="27">
        <f>K_5.0!M46</f>
        <v>261.092523459034</v>
      </c>
      <c r="D25" s="27">
        <f>K_5.0!N46</f>
        <v>73.340190853147419</v>
      </c>
      <c r="E25" s="27">
        <f>K_5.0!O46</f>
        <v>-75.374821809380506</v>
      </c>
      <c r="G25" s="27">
        <f t="shared" si="3"/>
        <v>16</v>
      </c>
      <c r="H25" s="27">
        <f t="shared" si="2"/>
        <v>5</v>
      </c>
      <c r="I25" s="27">
        <f t="shared" si="2"/>
        <v>190.61702825017534</v>
      </c>
      <c r="J25" s="27">
        <f t="shared" si="2"/>
        <v>16.676741718032659</v>
      </c>
      <c r="K25" s="27">
        <f t="shared" si="2"/>
        <v>-43.048174756154388</v>
      </c>
    </row>
    <row r="26" spans="1:11">
      <c r="A26" s="28">
        <v>16</v>
      </c>
      <c r="B26" s="28">
        <v>5</v>
      </c>
      <c r="C26" s="29">
        <f>K_5.0!M47</f>
        <v>190.61702825017534</v>
      </c>
      <c r="D26" s="29">
        <f>K_5.0!N47</f>
        <v>16.676741718032659</v>
      </c>
      <c r="E26" s="29">
        <f>K_5.0!O47</f>
        <v>-43.048174756154388</v>
      </c>
      <c r="G26" s="25">
        <f>A28</f>
        <v>-16</v>
      </c>
      <c r="H26" s="25">
        <f>B28</f>
        <v>7.5</v>
      </c>
      <c r="I26" s="25">
        <f>C28</f>
        <v>168.86812310960667</v>
      </c>
      <c r="J26" s="25">
        <f>D28</f>
        <v>4.8980621080510609</v>
      </c>
      <c r="K26" s="25">
        <f>E28</f>
        <v>-14.774630912392167</v>
      </c>
    </row>
    <row r="27" spans="1:11">
      <c r="A27" s="26">
        <v>-24</v>
      </c>
      <c r="B27" s="26">
        <v>7.5</v>
      </c>
      <c r="C27" s="27">
        <f>K_7.5!M36</f>
        <v>-83.012518178184749</v>
      </c>
      <c r="D27" s="27">
        <f>K_7.5!N36</f>
        <v>10.349560086794423</v>
      </c>
      <c r="E27" s="27">
        <f>K_7.5!O36</f>
        <v>21.419763165447453</v>
      </c>
      <c r="G27" s="27">
        <f>A29</f>
        <v>-12</v>
      </c>
      <c r="H27" s="27">
        <f t="shared" ref="H27:K34" si="4">B29</f>
        <v>7.5</v>
      </c>
      <c r="I27" s="27">
        <f t="shared" si="4"/>
        <v>247.74354277711311</v>
      </c>
      <c r="J27" s="27">
        <f t="shared" si="4"/>
        <v>9.8421343513229651</v>
      </c>
      <c r="K27" s="27">
        <f t="shared" si="4"/>
        <v>-62.205339938637188</v>
      </c>
    </row>
    <row r="28" spans="1:11">
      <c r="A28" s="26">
        <v>-16</v>
      </c>
      <c r="B28" s="26">
        <v>7.5</v>
      </c>
      <c r="C28" s="27">
        <f>K_7.5!M37</f>
        <v>168.86812310960667</v>
      </c>
      <c r="D28" s="27">
        <f>K_7.5!N37</f>
        <v>4.8980621080510609</v>
      </c>
      <c r="E28" s="27">
        <f>K_7.5!O37</f>
        <v>-14.774630912392167</v>
      </c>
      <c r="G28" s="27">
        <f t="shared" ref="G28:G36" si="5">A30</f>
        <v>-9</v>
      </c>
      <c r="H28" s="27">
        <f t="shared" si="4"/>
        <v>7.5</v>
      </c>
      <c r="I28" s="27">
        <f t="shared" si="4"/>
        <v>339.62860032351466</v>
      </c>
      <c r="J28" s="27">
        <f t="shared" si="4"/>
        <v>66.300899105085563</v>
      </c>
      <c r="K28" s="27">
        <f t="shared" si="4"/>
        <v>-25.992912644231779</v>
      </c>
    </row>
    <row r="29" spans="1:11">
      <c r="A29" s="26">
        <v>-12</v>
      </c>
      <c r="B29" s="26">
        <v>7.5</v>
      </c>
      <c r="C29" s="27">
        <f>K_7.5!M38</f>
        <v>247.74354277711311</v>
      </c>
      <c r="D29" s="27">
        <f>K_7.5!N38</f>
        <v>9.8421343513229651</v>
      </c>
      <c r="E29" s="27">
        <f>K_7.5!O38</f>
        <v>-62.205339938637188</v>
      </c>
      <c r="G29" s="27">
        <f t="shared" si="5"/>
        <v>-6</v>
      </c>
      <c r="H29" s="27">
        <f t="shared" si="4"/>
        <v>7.5</v>
      </c>
      <c r="I29" s="27">
        <f t="shared" si="4"/>
        <v>505.58987624944012</v>
      </c>
      <c r="J29" s="27">
        <f t="shared" si="4"/>
        <v>221.74075804255216</v>
      </c>
      <c r="K29" s="27">
        <f t="shared" si="4"/>
        <v>116.15165527982535</v>
      </c>
    </row>
    <row r="30" spans="1:11">
      <c r="A30" s="26">
        <v>-9</v>
      </c>
      <c r="B30" s="26">
        <v>7.5</v>
      </c>
      <c r="C30" s="27">
        <f>K_7.5!M39</f>
        <v>339.62860032351466</v>
      </c>
      <c r="D30" s="27">
        <f>K_7.5!N39</f>
        <v>66.300899105085563</v>
      </c>
      <c r="E30" s="27">
        <f>K_7.5!O39</f>
        <v>-25.992912644231779</v>
      </c>
      <c r="G30" s="27">
        <f t="shared" si="5"/>
        <v>-3</v>
      </c>
      <c r="H30" s="27">
        <f t="shared" si="4"/>
        <v>7.5</v>
      </c>
      <c r="I30" s="27">
        <f t="shared" si="4"/>
        <v>133.45007716263581</v>
      </c>
      <c r="J30" s="27">
        <f t="shared" si="4"/>
        <v>-50.570550375555698</v>
      </c>
      <c r="K30" s="27">
        <f t="shared" si="4"/>
        <v>-355.78007537066816</v>
      </c>
    </row>
    <row r="31" spans="1:11">
      <c r="A31" s="26">
        <v>-6</v>
      </c>
      <c r="B31" s="26">
        <v>7.5</v>
      </c>
      <c r="C31" s="27">
        <f>K_7.5!M40</f>
        <v>505.58987624944012</v>
      </c>
      <c r="D31" s="27">
        <f>K_7.5!N40</f>
        <v>221.74075804255216</v>
      </c>
      <c r="E31" s="27">
        <f>K_7.5!O40</f>
        <v>116.15165527982535</v>
      </c>
      <c r="G31" s="27">
        <f t="shared" si="5"/>
        <v>0</v>
      </c>
      <c r="H31" s="27">
        <f t="shared" si="4"/>
        <v>7.5</v>
      </c>
      <c r="I31" s="27">
        <f t="shared" si="4"/>
        <v>147.01077491539871</v>
      </c>
      <c r="J31" s="27">
        <f t="shared" si="4"/>
        <v>91.267596179066956</v>
      </c>
      <c r="K31" s="27">
        <f t="shared" si="4"/>
        <v>-233.70343057837681</v>
      </c>
    </row>
    <row r="32" spans="1:11">
      <c r="A32" s="26">
        <v>-3</v>
      </c>
      <c r="B32" s="26">
        <v>7.5</v>
      </c>
      <c r="C32" s="27">
        <f>K_7.5!M41</f>
        <v>133.45007716263581</v>
      </c>
      <c r="D32" s="27">
        <f>K_7.5!N41</f>
        <v>-50.570550375555698</v>
      </c>
      <c r="E32" s="27">
        <f>K_7.5!O41</f>
        <v>-355.78007537066816</v>
      </c>
      <c r="G32" s="27">
        <f t="shared" si="5"/>
        <v>3</v>
      </c>
      <c r="H32" s="27">
        <f t="shared" si="4"/>
        <v>7.5</v>
      </c>
      <c r="I32" s="27">
        <f t="shared" si="4"/>
        <v>168.70119929421685</v>
      </c>
      <c r="J32" s="27">
        <f t="shared" si="4"/>
        <v>-20.229890718072273</v>
      </c>
      <c r="K32" s="27">
        <f t="shared" si="4"/>
        <v>-278.72139347756212</v>
      </c>
    </row>
    <row r="33" spans="1:11">
      <c r="A33" s="26">
        <v>0</v>
      </c>
      <c r="B33" s="26">
        <v>7.5</v>
      </c>
      <c r="C33" s="27">
        <f>K_7.5!M42</f>
        <v>147.01077491539871</v>
      </c>
      <c r="D33" s="27">
        <f>K_7.5!N42</f>
        <v>91.267596179066956</v>
      </c>
      <c r="E33" s="27">
        <f>K_7.5!O42</f>
        <v>-233.70343057837681</v>
      </c>
      <c r="G33" s="27">
        <f t="shared" si="5"/>
        <v>6</v>
      </c>
      <c r="H33" s="27">
        <f t="shared" si="4"/>
        <v>7.5</v>
      </c>
      <c r="I33" s="27">
        <f t="shared" si="4"/>
        <v>477.92972260653221</v>
      </c>
      <c r="J33" s="27">
        <f t="shared" si="4"/>
        <v>218.92192934318271</v>
      </c>
      <c r="K33" s="27">
        <f t="shared" si="4"/>
        <v>127.8283553633464</v>
      </c>
    </row>
    <row r="34" spans="1:11">
      <c r="A34" s="26">
        <v>3</v>
      </c>
      <c r="B34" s="26">
        <v>7.5</v>
      </c>
      <c r="C34" s="27">
        <f>K_7.5!M43</f>
        <v>168.70119929421685</v>
      </c>
      <c r="D34" s="27">
        <f>K_7.5!N43</f>
        <v>-20.229890718072273</v>
      </c>
      <c r="E34" s="27">
        <f>K_7.5!O43</f>
        <v>-278.72139347756212</v>
      </c>
      <c r="G34" s="27">
        <f t="shared" si="5"/>
        <v>9</v>
      </c>
      <c r="H34" s="27">
        <f t="shared" si="4"/>
        <v>7.5</v>
      </c>
      <c r="I34" s="27">
        <f t="shared" si="4"/>
        <v>301.45841416685465</v>
      </c>
      <c r="J34" s="27">
        <f t="shared" si="4"/>
        <v>56.426050950658691</v>
      </c>
      <c r="K34" s="27">
        <f t="shared" si="4"/>
        <v>-15.209635099804727</v>
      </c>
    </row>
    <row r="35" spans="1:11">
      <c r="A35" s="26">
        <v>6</v>
      </c>
      <c r="B35" s="26">
        <v>7.5</v>
      </c>
      <c r="C35" s="27">
        <f>K_7.5!M44</f>
        <v>477.92972260653221</v>
      </c>
      <c r="D35" s="27">
        <f>K_7.5!N44</f>
        <v>218.92192934318271</v>
      </c>
      <c r="E35" s="27">
        <f>K_7.5!O44</f>
        <v>127.8283553633464</v>
      </c>
      <c r="G35" s="27">
        <f>A37</f>
        <v>12</v>
      </c>
      <c r="H35" s="27">
        <f t="shared" ref="H35:K36" si="6">B37</f>
        <v>7.5</v>
      </c>
      <c r="I35" s="27">
        <f t="shared" si="6"/>
        <v>228.66297992633389</v>
      </c>
      <c r="J35" s="27">
        <f t="shared" si="6"/>
        <v>9.6285524614579181</v>
      </c>
      <c r="K35" s="27">
        <f t="shared" si="6"/>
        <v>-71.462936901068431</v>
      </c>
    </row>
    <row r="36" spans="1:11">
      <c r="A36" s="26">
        <v>9</v>
      </c>
      <c r="B36" s="26">
        <v>7.5</v>
      </c>
      <c r="C36" s="27">
        <f>K_7.5!M45</f>
        <v>301.45841416685465</v>
      </c>
      <c r="D36" s="27">
        <f>K_7.5!N45</f>
        <v>56.426050950658691</v>
      </c>
      <c r="E36" s="27">
        <f>K_7.5!O45</f>
        <v>-15.209635099804727</v>
      </c>
      <c r="G36" s="27">
        <f t="shared" si="5"/>
        <v>16</v>
      </c>
      <c r="H36" s="27">
        <f t="shared" si="6"/>
        <v>7.5</v>
      </c>
      <c r="I36" s="27">
        <f t="shared" si="6"/>
        <v>123.53838509563363</v>
      </c>
      <c r="J36" s="27">
        <f t="shared" si="6"/>
        <v>-16.963040699816826</v>
      </c>
      <c r="K36" s="27">
        <f t="shared" si="6"/>
        <v>-58.02537896407339</v>
      </c>
    </row>
    <row r="37" spans="1:11">
      <c r="A37" s="26">
        <v>12</v>
      </c>
      <c r="B37" s="26">
        <v>7.5</v>
      </c>
      <c r="C37" s="27">
        <f>K_7.5!M46</f>
        <v>228.66297992633389</v>
      </c>
      <c r="D37" s="27">
        <f>K_7.5!N46</f>
        <v>9.6285524614579181</v>
      </c>
      <c r="E37" s="27">
        <f>K_7.5!O46</f>
        <v>-71.462936901068431</v>
      </c>
      <c r="G37" s="25">
        <f>A40</f>
        <v>-16</v>
      </c>
      <c r="H37" s="25">
        <f>B40</f>
        <v>10</v>
      </c>
      <c r="I37" s="25">
        <f>C40</f>
        <v>166.11441043806221</v>
      </c>
      <c r="J37" s="25">
        <f>D40</f>
        <v>23.719891731223761</v>
      </c>
      <c r="K37" s="25">
        <f>E40</f>
        <v>3.3254730966748904</v>
      </c>
    </row>
    <row r="38" spans="1:11">
      <c r="A38" s="26">
        <v>16</v>
      </c>
      <c r="B38" s="26">
        <v>7.5</v>
      </c>
      <c r="C38" s="27">
        <f>K_7.5!M47</f>
        <v>123.53838509563363</v>
      </c>
      <c r="D38" s="27">
        <f>K_7.5!N47</f>
        <v>-16.963040699816826</v>
      </c>
      <c r="E38" s="27">
        <f>K_7.5!O47</f>
        <v>-58.02537896407339</v>
      </c>
      <c r="G38" s="27">
        <f>A41</f>
        <v>-12</v>
      </c>
      <c r="H38" s="27">
        <f t="shared" ref="H38:K45" si="7">B41</f>
        <v>10</v>
      </c>
      <c r="I38" s="27">
        <f t="shared" si="7"/>
        <v>261.359642998742</v>
      </c>
      <c r="J38" s="27">
        <f t="shared" si="7"/>
        <v>12.837221410664046</v>
      </c>
      <c r="K38" s="27">
        <f t="shared" si="7"/>
        <v>-14.580436403479457</v>
      </c>
    </row>
    <row r="39" spans="1:11">
      <c r="A39" s="26">
        <v>24</v>
      </c>
      <c r="B39" s="26">
        <v>7.5</v>
      </c>
      <c r="C39" s="27">
        <f>K_7.5!M48</f>
        <v>-43.016339383292198</v>
      </c>
      <c r="D39" s="27">
        <f>K_7.5!N48</f>
        <v>32.693323970517383</v>
      </c>
      <c r="E39" s="27">
        <f>K_7.5!O48</f>
        <v>52.679468730290601</v>
      </c>
      <c r="G39" s="27">
        <f t="shared" ref="G39:G47" si="8">A42</f>
        <v>-9</v>
      </c>
      <c r="H39" s="27">
        <f t="shared" si="7"/>
        <v>10</v>
      </c>
      <c r="I39" s="27">
        <f t="shared" si="7"/>
        <v>274.3213455080745</v>
      </c>
      <c r="J39" s="27">
        <f t="shared" si="7"/>
        <v>-3.9910977781640904</v>
      </c>
      <c r="K39" s="27">
        <f t="shared" si="7"/>
        <v>-21.357439043944904</v>
      </c>
    </row>
    <row r="40" spans="1:11">
      <c r="A40" s="24">
        <v>-16</v>
      </c>
      <c r="B40" s="24">
        <v>10</v>
      </c>
      <c r="C40" s="25">
        <f>K_10.0!M37</f>
        <v>166.11441043806221</v>
      </c>
      <c r="D40" s="25">
        <f>K_10.0!N37</f>
        <v>23.719891731223761</v>
      </c>
      <c r="E40" s="25">
        <f>K_10.0!O37</f>
        <v>3.3254730966748904</v>
      </c>
      <c r="G40" s="27">
        <f t="shared" si="8"/>
        <v>-6</v>
      </c>
      <c r="H40" s="27">
        <f t="shared" si="7"/>
        <v>10</v>
      </c>
      <c r="I40" s="27">
        <f t="shared" si="7"/>
        <v>335.41678432211233</v>
      </c>
      <c r="J40" s="27">
        <f t="shared" si="7"/>
        <v>19.312917699517566</v>
      </c>
      <c r="K40" s="27">
        <f t="shared" si="7"/>
        <v>15.8681273241569</v>
      </c>
    </row>
    <row r="41" spans="1:11">
      <c r="A41" s="26">
        <v>-12</v>
      </c>
      <c r="B41" s="26">
        <v>10</v>
      </c>
      <c r="C41" s="27">
        <f>K_10.0!M38</f>
        <v>261.359642998742</v>
      </c>
      <c r="D41" s="27">
        <f>K_10.0!N38</f>
        <v>12.837221410664046</v>
      </c>
      <c r="E41" s="27">
        <f>K_10.0!O38</f>
        <v>-14.580436403479457</v>
      </c>
      <c r="G41" s="27">
        <f t="shared" si="8"/>
        <v>-3</v>
      </c>
      <c r="H41" s="27">
        <f t="shared" si="7"/>
        <v>10</v>
      </c>
      <c r="I41" s="27">
        <f t="shared" si="7"/>
        <v>405.09038157112747</v>
      </c>
      <c r="J41" s="27">
        <f t="shared" si="7"/>
        <v>106.77056709777234</v>
      </c>
      <c r="K41" s="27">
        <f t="shared" si="7"/>
        <v>36.13321896333774</v>
      </c>
    </row>
    <row r="42" spans="1:11">
      <c r="A42" s="26">
        <v>-9</v>
      </c>
      <c r="B42" s="26">
        <v>10</v>
      </c>
      <c r="C42" s="27">
        <f>K_10.0!M39</f>
        <v>274.3213455080745</v>
      </c>
      <c r="D42" s="27">
        <f>K_10.0!N39</f>
        <v>-3.9910977781640904</v>
      </c>
      <c r="E42" s="27">
        <f>K_10.0!O39</f>
        <v>-21.357439043944904</v>
      </c>
      <c r="G42" s="27">
        <f t="shared" si="8"/>
        <v>0</v>
      </c>
      <c r="H42" s="27">
        <f t="shared" si="7"/>
        <v>10</v>
      </c>
      <c r="I42" s="27">
        <f t="shared" si="7"/>
        <v>377.49064042142197</v>
      </c>
      <c r="J42" s="27">
        <f t="shared" si="7"/>
        <v>147.9321680452409</v>
      </c>
      <c r="K42" s="27">
        <f t="shared" si="7"/>
        <v>-53.592113477978565</v>
      </c>
    </row>
    <row r="43" spans="1:11">
      <c r="A43" s="26">
        <v>-6</v>
      </c>
      <c r="B43" s="26">
        <v>10</v>
      </c>
      <c r="C43" s="27">
        <f>K_10.0!M40</f>
        <v>335.41678432211233</v>
      </c>
      <c r="D43" s="27">
        <f>K_10.0!N40</f>
        <v>19.312917699517566</v>
      </c>
      <c r="E43" s="27">
        <f>K_10.0!O40</f>
        <v>15.8681273241569</v>
      </c>
      <c r="G43" s="27">
        <f t="shared" si="8"/>
        <v>3</v>
      </c>
      <c r="H43" s="27">
        <f t="shared" si="7"/>
        <v>10</v>
      </c>
      <c r="I43" s="27">
        <f t="shared" si="7"/>
        <v>365.12323220407387</v>
      </c>
      <c r="J43" s="27">
        <f t="shared" si="7"/>
        <v>98.815892654462871</v>
      </c>
      <c r="K43" s="27">
        <f t="shared" si="7"/>
        <v>-35.291637246581665</v>
      </c>
    </row>
    <row r="44" spans="1:11">
      <c r="A44" s="26">
        <v>-3</v>
      </c>
      <c r="B44" s="26">
        <v>10</v>
      </c>
      <c r="C44" s="27">
        <f>K_10.0!M41</f>
        <v>405.09038157112747</v>
      </c>
      <c r="D44" s="27">
        <f>K_10.0!N41</f>
        <v>106.77056709777234</v>
      </c>
      <c r="E44" s="27">
        <f>K_10.0!O41</f>
        <v>36.13321896333774</v>
      </c>
      <c r="G44" s="27">
        <f t="shared" si="8"/>
        <v>6</v>
      </c>
      <c r="H44" s="27">
        <f t="shared" si="7"/>
        <v>10</v>
      </c>
      <c r="I44" s="27">
        <f t="shared" si="7"/>
        <v>294.22167229716143</v>
      </c>
      <c r="J44" s="27">
        <f t="shared" si="7"/>
        <v>-9.4173754617929877</v>
      </c>
      <c r="K44" s="27">
        <f t="shared" si="7"/>
        <v>-2.2412662748008731</v>
      </c>
    </row>
    <row r="45" spans="1:11">
      <c r="A45" s="26">
        <v>0</v>
      </c>
      <c r="B45" s="26">
        <v>10</v>
      </c>
      <c r="C45" s="27">
        <f>K_10.0!M42</f>
        <v>377.49064042142197</v>
      </c>
      <c r="D45" s="27">
        <f>K_10.0!N42</f>
        <v>147.9321680452409</v>
      </c>
      <c r="E45" s="27">
        <f>K_10.0!O42</f>
        <v>-53.592113477978565</v>
      </c>
      <c r="G45" s="27">
        <f t="shared" si="8"/>
        <v>9</v>
      </c>
      <c r="H45" s="27">
        <f t="shared" si="7"/>
        <v>10</v>
      </c>
      <c r="I45" s="27">
        <f t="shared" si="7"/>
        <v>250.1184676534894</v>
      </c>
      <c r="J45" s="27">
        <f t="shared" si="7"/>
        <v>-33.887815807811705</v>
      </c>
      <c r="K45" s="27">
        <f t="shared" si="7"/>
        <v>-35.035859860815428</v>
      </c>
    </row>
    <row r="46" spans="1:11">
      <c r="A46" s="26">
        <v>3</v>
      </c>
      <c r="B46" s="26">
        <v>10</v>
      </c>
      <c r="C46" s="27">
        <f>K_10.0!M43</f>
        <v>365.12323220407387</v>
      </c>
      <c r="D46" s="27">
        <f>K_10.0!N43</f>
        <v>98.815892654462871</v>
      </c>
      <c r="E46" s="27">
        <f>K_10.0!O43</f>
        <v>-35.291637246581665</v>
      </c>
      <c r="G46" s="27">
        <f>A49</f>
        <v>12</v>
      </c>
      <c r="H46" s="27">
        <f t="shared" ref="H46:K47" si="9">B49</f>
        <v>10</v>
      </c>
      <c r="I46" s="27">
        <f t="shared" si="9"/>
        <v>208.93150809527845</v>
      </c>
      <c r="J46" s="27">
        <f t="shared" si="9"/>
        <v>-24.116964408999912</v>
      </c>
      <c r="K46" s="27">
        <f t="shared" si="9"/>
        <v>-46.220237030030574</v>
      </c>
    </row>
    <row r="47" spans="1:11">
      <c r="A47" s="26">
        <v>6</v>
      </c>
      <c r="B47" s="26">
        <v>10</v>
      </c>
      <c r="C47" s="27">
        <f>K_10.0!M44</f>
        <v>294.22167229716143</v>
      </c>
      <c r="D47" s="27">
        <f>K_10.0!N44</f>
        <v>-9.4173754617929877</v>
      </c>
      <c r="E47" s="27">
        <f>K_10.0!O44</f>
        <v>-2.2412662748008731</v>
      </c>
      <c r="G47" s="29">
        <f t="shared" si="8"/>
        <v>16</v>
      </c>
      <c r="H47" s="29">
        <f t="shared" si="9"/>
        <v>10</v>
      </c>
      <c r="I47" s="29">
        <f t="shared" si="9"/>
        <v>118.14374947538565</v>
      </c>
      <c r="J47" s="29">
        <f t="shared" si="9"/>
        <v>-4.3673230775403242</v>
      </c>
      <c r="K47" s="29">
        <f t="shared" si="9"/>
        <v>-22.749457599698435</v>
      </c>
    </row>
    <row r="48" spans="1:11">
      <c r="A48" s="26">
        <v>9</v>
      </c>
      <c r="B48" s="26">
        <v>10</v>
      </c>
      <c r="C48" s="27">
        <f>K_10.0!M45</f>
        <v>250.1184676534894</v>
      </c>
      <c r="D48" s="27">
        <f>K_10.0!N45</f>
        <v>-33.887815807811705</v>
      </c>
      <c r="E48" s="27">
        <f>K_10.0!O45</f>
        <v>-35.035859860815428</v>
      </c>
      <c r="G48" s="19">
        <f>A52</f>
        <v>-16</v>
      </c>
      <c r="H48" s="19">
        <f>B52</f>
        <v>12.5</v>
      </c>
      <c r="I48" s="19">
        <f>C52</f>
        <v>198.29729831559106</v>
      </c>
      <c r="J48" s="19">
        <f>D52</f>
        <v>44.088499605323548</v>
      </c>
      <c r="K48" s="19">
        <f>E52</f>
        <v>29.437884706322308</v>
      </c>
    </row>
    <row r="49" spans="1:11">
      <c r="A49" s="26">
        <v>12</v>
      </c>
      <c r="B49" s="26">
        <v>10</v>
      </c>
      <c r="C49" s="27">
        <f>K_10.0!M46</f>
        <v>208.93150809527845</v>
      </c>
      <c r="D49" s="27">
        <f>K_10.0!N46</f>
        <v>-24.116964408999912</v>
      </c>
      <c r="E49" s="27">
        <f>K_10.0!O46</f>
        <v>-46.220237030030574</v>
      </c>
      <c r="G49" s="19">
        <f>A53</f>
        <v>-12</v>
      </c>
      <c r="H49" s="19">
        <f t="shared" ref="H49:K57" si="10">B53</f>
        <v>12.5</v>
      </c>
      <c r="I49" s="19">
        <f t="shared" si="10"/>
        <v>267.08168897571903</v>
      </c>
      <c r="J49" s="19">
        <f t="shared" si="10"/>
        <v>21.316535078006606</v>
      </c>
      <c r="K49" s="19">
        <f t="shared" si="10"/>
        <v>19.162975837001127</v>
      </c>
    </row>
    <row r="50" spans="1:11">
      <c r="A50" s="28">
        <v>16</v>
      </c>
      <c r="B50" s="28">
        <v>10</v>
      </c>
      <c r="C50" s="29">
        <f>K_10.0!M47</f>
        <v>118.14374947538565</v>
      </c>
      <c r="D50" s="29">
        <f>K_10.0!N47</f>
        <v>-4.3673230775403242</v>
      </c>
      <c r="E50" s="29">
        <f>K_10.0!O47</f>
        <v>-22.749457599698435</v>
      </c>
      <c r="G50" s="19">
        <f t="shared" ref="G50:G57" si="11">A54</f>
        <v>-9</v>
      </c>
      <c r="H50" s="19">
        <f t="shared" si="10"/>
        <v>12.5</v>
      </c>
      <c r="I50" s="19">
        <f t="shared" si="10"/>
        <v>285.46047840078728</v>
      </c>
      <c r="J50" s="19">
        <f t="shared" si="10"/>
        <v>-34.784786570417658</v>
      </c>
      <c r="K50" s="19">
        <f t="shared" si="10"/>
        <v>14.297666561614868</v>
      </c>
    </row>
    <row r="51" spans="1:11">
      <c r="A51">
        <v>-24</v>
      </c>
      <c r="B51">
        <v>12.5</v>
      </c>
      <c r="C51" s="19">
        <f>K_12.5!M36</f>
        <v>-51.039409893705027</v>
      </c>
      <c r="D51" s="19">
        <f>K_12.5!N36</f>
        <v>30.847754245015913</v>
      </c>
      <c r="E51" s="19">
        <f>K_12.5!O36</f>
        <v>27.828719182982837</v>
      </c>
      <c r="G51" s="19">
        <f t="shared" si="11"/>
        <v>-6</v>
      </c>
      <c r="H51" s="19">
        <f t="shared" si="10"/>
        <v>12.5</v>
      </c>
      <c r="I51" s="19">
        <f t="shared" si="10"/>
        <v>274.88354071856378</v>
      </c>
      <c r="J51" s="19">
        <f t="shared" si="10"/>
        <v>-108.36905023730785</v>
      </c>
      <c r="K51" s="19">
        <f t="shared" si="10"/>
        <v>5.252753184043657</v>
      </c>
    </row>
    <row r="52" spans="1:11">
      <c r="A52">
        <v>-16</v>
      </c>
      <c r="B52">
        <v>12.5</v>
      </c>
      <c r="C52" s="19">
        <f>K_12.5!M37</f>
        <v>198.29729831559106</v>
      </c>
      <c r="D52" s="19">
        <f>K_12.5!N37</f>
        <v>44.088499605323548</v>
      </c>
      <c r="E52" s="19">
        <f>K_12.5!O37</f>
        <v>29.437884706322308</v>
      </c>
      <c r="G52" s="19">
        <f t="shared" si="11"/>
        <v>-3</v>
      </c>
      <c r="H52" s="19">
        <f t="shared" si="10"/>
        <v>12.5</v>
      </c>
      <c r="I52" s="19">
        <f t="shared" si="10"/>
        <v>287.68732356810983</v>
      </c>
      <c r="J52" s="19">
        <f t="shared" si="10"/>
        <v>-136.35812148875442</v>
      </c>
      <c r="K52" s="19">
        <f t="shared" si="10"/>
        <v>14.972490783391608</v>
      </c>
    </row>
    <row r="53" spans="1:11">
      <c r="A53">
        <v>-12</v>
      </c>
      <c r="B53">
        <v>12.5</v>
      </c>
      <c r="C53" s="19">
        <f>K_12.5!M38</f>
        <v>267.08168897571903</v>
      </c>
      <c r="D53" s="19">
        <f>K_12.5!N38</f>
        <v>21.316535078006606</v>
      </c>
      <c r="E53" s="19">
        <f>K_12.5!O38</f>
        <v>19.162975837001127</v>
      </c>
      <c r="G53" s="19">
        <f t="shared" si="11"/>
        <v>0</v>
      </c>
      <c r="H53" s="19">
        <f t="shared" si="10"/>
        <v>12.5</v>
      </c>
      <c r="I53" s="19">
        <f t="shared" si="10"/>
        <v>295.33853223628375</v>
      </c>
      <c r="J53" s="19">
        <f t="shared" si="10"/>
        <v>-161.69449470426756</v>
      </c>
      <c r="K53" s="19">
        <f t="shared" si="10"/>
        <v>39.259613225433817</v>
      </c>
    </row>
    <row r="54" spans="1:11">
      <c r="A54">
        <v>-9</v>
      </c>
      <c r="B54">
        <v>12.5</v>
      </c>
      <c r="C54" s="19">
        <f>K_12.5!M39</f>
        <v>285.46047840078728</v>
      </c>
      <c r="D54" s="19">
        <f>K_12.5!N39</f>
        <v>-34.784786570417658</v>
      </c>
      <c r="E54" s="19">
        <f>K_12.5!O39</f>
        <v>14.297666561614868</v>
      </c>
      <c r="G54" s="19">
        <f t="shared" si="11"/>
        <v>3</v>
      </c>
      <c r="H54" s="19">
        <f t="shared" si="10"/>
        <v>12.5</v>
      </c>
      <c r="I54" s="19">
        <f t="shared" si="10"/>
        <v>283.18729166905416</v>
      </c>
      <c r="J54" s="19">
        <f t="shared" si="10"/>
        <v>-144.27828391383454</v>
      </c>
      <c r="K54" s="19">
        <f t="shared" si="10"/>
        <v>17.378443558133121</v>
      </c>
    </row>
    <row r="55" spans="1:11">
      <c r="A55">
        <v>-6</v>
      </c>
      <c r="B55">
        <v>12.5</v>
      </c>
      <c r="C55" s="19">
        <f>K_12.5!M40</f>
        <v>274.88354071856378</v>
      </c>
      <c r="D55" s="19">
        <f>K_12.5!N40</f>
        <v>-108.36905023730785</v>
      </c>
      <c r="E55" s="19">
        <f>K_12.5!O40</f>
        <v>5.252753184043657</v>
      </c>
      <c r="G55" s="19">
        <f t="shared" si="11"/>
        <v>6</v>
      </c>
      <c r="H55" s="19">
        <f t="shared" si="10"/>
        <v>12.5</v>
      </c>
      <c r="I55" s="19">
        <f t="shared" si="10"/>
        <v>262.45260502090821</v>
      </c>
      <c r="J55" s="19">
        <f t="shared" si="10"/>
        <v>-115.7602754653219</v>
      </c>
      <c r="K55" s="19">
        <f t="shared" si="10"/>
        <v>-15.920355583320575</v>
      </c>
    </row>
    <row r="56" spans="1:11">
      <c r="A56">
        <v>-3</v>
      </c>
      <c r="B56">
        <v>12.5</v>
      </c>
      <c r="C56" s="19">
        <f>K_12.5!M41</f>
        <v>287.68732356810983</v>
      </c>
      <c r="D56" s="19">
        <f>K_12.5!N41</f>
        <v>-136.35812148875442</v>
      </c>
      <c r="E56" s="19">
        <f>K_12.5!O41</f>
        <v>14.972490783391608</v>
      </c>
      <c r="G56" s="19">
        <f t="shared" si="11"/>
        <v>9</v>
      </c>
      <c r="H56" s="19">
        <f t="shared" si="10"/>
        <v>12.5</v>
      </c>
      <c r="I56" s="19">
        <f t="shared" si="10"/>
        <v>272.75612979511988</v>
      </c>
      <c r="J56" s="19">
        <f t="shared" si="10"/>
        <v>-51.92004931880988</v>
      </c>
      <c r="K56" s="19">
        <f t="shared" si="10"/>
        <v>-1.4083066067361214</v>
      </c>
    </row>
    <row r="57" spans="1:11">
      <c r="A57">
        <v>0</v>
      </c>
      <c r="B57">
        <v>12.5</v>
      </c>
      <c r="C57" s="19">
        <f>K_12.5!M42</f>
        <v>295.33853223628375</v>
      </c>
      <c r="D57" s="19">
        <f>K_12.5!N42</f>
        <v>-161.69449470426756</v>
      </c>
      <c r="E57" s="19">
        <f>K_12.5!O42</f>
        <v>39.259613225433817</v>
      </c>
      <c r="G57" s="19">
        <f t="shared" si="11"/>
        <v>12</v>
      </c>
      <c r="H57" s="19">
        <f t="shared" si="10"/>
        <v>12.5</v>
      </c>
      <c r="I57" s="19">
        <f t="shared" si="10"/>
        <v>247.97417815772792</v>
      </c>
      <c r="J57" s="19">
        <f t="shared" si="10"/>
        <v>-7.9665593232715981</v>
      </c>
      <c r="K57" s="19">
        <f t="shared" si="10"/>
        <v>-2.655420445460404</v>
      </c>
    </row>
    <row r="58" spans="1:11">
      <c r="A58">
        <v>3</v>
      </c>
      <c r="B58">
        <v>12.5</v>
      </c>
      <c r="C58" s="19">
        <f>K_12.5!M43</f>
        <v>283.18729166905416</v>
      </c>
      <c r="D58" s="19">
        <f>K_12.5!N43</f>
        <v>-144.27828391383454</v>
      </c>
      <c r="E58" s="19">
        <f>K_12.5!O43</f>
        <v>17.378443558133121</v>
      </c>
      <c r="G58" s="19">
        <f>A62</f>
        <v>16</v>
      </c>
      <c r="H58" s="19">
        <f>B62</f>
        <v>12.5</v>
      </c>
      <c r="I58" s="19">
        <f>C62</f>
        <v>153.63751988903971</v>
      </c>
      <c r="J58" s="19">
        <f>D62</f>
        <v>8.822292397341073</v>
      </c>
      <c r="K58" s="19">
        <f>E62</f>
        <v>2.6469061455703051</v>
      </c>
    </row>
    <row r="59" spans="1:11">
      <c r="A59">
        <v>6</v>
      </c>
      <c r="B59">
        <v>12.5</v>
      </c>
      <c r="C59" s="19">
        <f>K_12.5!M44</f>
        <v>262.45260502090821</v>
      </c>
      <c r="D59" s="19">
        <f>K_12.5!N44</f>
        <v>-115.7602754653219</v>
      </c>
      <c r="E59" s="19">
        <f>K_12.5!O44</f>
        <v>-15.920355583320575</v>
      </c>
    </row>
    <row r="60" spans="1:11">
      <c r="A60">
        <v>9</v>
      </c>
      <c r="B60">
        <v>12.5</v>
      </c>
      <c r="C60" s="19">
        <f>K_12.5!M45</f>
        <v>272.75612979511988</v>
      </c>
      <c r="D60" s="19">
        <f>K_12.5!N45</f>
        <v>-51.92004931880988</v>
      </c>
      <c r="E60" s="19">
        <f>K_12.5!O45</f>
        <v>-1.4083066067361214</v>
      </c>
    </row>
    <row r="61" spans="1:11">
      <c r="A61">
        <v>12</v>
      </c>
      <c r="B61">
        <v>12.5</v>
      </c>
      <c r="C61" s="19">
        <f>K_12.5!M46</f>
        <v>247.97417815772792</v>
      </c>
      <c r="D61" s="19">
        <f>K_12.5!N46</f>
        <v>-7.9665593232715981</v>
      </c>
      <c r="E61" s="19">
        <f>K_12.5!O46</f>
        <v>-2.655420445460404</v>
      </c>
    </row>
    <row r="62" spans="1:11">
      <c r="A62">
        <v>16</v>
      </c>
      <c r="B62">
        <v>12.5</v>
      </c>
      <c r="C62" s="19">
        <f>K_12.5!M47</f>
        <v>153.63751988903971</v>
      </c>
      <c r="D62" s="19">
        <f>K_12.5!N47</f>
        <v>8.822292397341073</v>
      </c>
      <c r="E62" s="19">
        <f>K_12.5!O47</f>
        <v>2.6469061455703051</v>
      </c>
    </row>
    <row r="63" spans="1:11">
      <c r="A63">
        <v>24</v>
      </c>
      <c r="B63">
        <v>12.5</v>
      </c>
      <c r="C63" s="19">
        <f>K_12.5!M48</f>
        <v>-51.160259416666712</v>
      </c>
      <c r="D63" s="19">
        <f>K_12.5!N48</f>
        <v>22.534665376140744</v>
      </c>
      <c r="E63" s="19">
        <f>K_12.5!O48</f>
        <v>29.14755918385568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="150" zoomScaleNormal="150" zoomScalePageLayoutView="150" workbookViewId="0">
      <selection activeCell="C27" sqref="C27:C39"/>
    </sheetView>
  </sheetViews>
  <sheetFormatPr baseColWidth="10" defaultRowHeight="12" x14ac:dyDescent="0"/>
  <cols>
    <col min="2" max="2" width="13.83203125" bestFit="1" customWidth="1"/>
    <col min="7" max="7" width="12.1640625" style="19" bestFit="1" customWidth="1"/>
    <col min="8" max="8" width="10.83203125" style="19"/>
    <col min="10" max="10" width="13.83203125" bestFit="1" customWidth="1"/>
    <col min="11" max="11" width="11.6640625" bestFit="1" customWidth="1"/>
    <col min="12" max="13" width="11" bestFit="1" customWidth="1"/>
  </cols>
  <sheetData>
    <row r="1" spans="1:13">
      <c r="A1" t="s">
        <v>34</v>
      </c>
      <c r="I1" t="s">
        <v>35</v>
      </c>
    </row>
    <row r="2" spans="1:13">
      <c r="A2" t="s">
        <v>32</v>
      </c>
      <c r="B2" t="s">
        <v>33</v>
      </c>
      <c r="C2" t="s">
        <v>28</v>
      </c>
      <c r="D2" t="s">
        <v>31</v>
      </c>
      <c r="E2" t="s">
        <v>10</v>
      </c>
      <c r="F2" t="s">
        <v>36</v>
      </c>
      <c r="G2" t="s">
        <v>37</v>
      </c>
      <c r="I2" t="s">
        <v>32</v>
      </c>
      <c r="J2" t="s">
        <v>33</v>
      </c>
      <c r="K2" t="s">
        <v>28</v>
      </c>
      <c r="L2" t="s">
        <v>31</v>
      </c>
      <c r="M2" t="s">
        <v>10</v>
      </c>
    </row>
    <row r="3" spans="1:13">
      <c r="A3">
        <v>-24</v>
      </c>
      <c r="B3" s="24">
        <v>2.5</v>
      </c>
      <c r="C3" s="25">
        <f>K_2.5!M36</f>
        <v>58.116368559409111</v>
      </c>
      <c r="D3" s="25">
        <f>K_2.5!N36</f>
        <v>51.216313602855259</v>
      </c>
      <c r="E3" s="25">
        <f>K_2.5!O36</f>
        <v>37.418770034294148</v>
      </c>
      <c r="F3" s="25">
        <f>K_2.5!Q36</f>
        <v>28.066685567921873</v>
      </c>
      <c r="G3" s="19">
        <f>F3/2</f>
        <v>14.033342783960936</v>
      </c>
    </row>
    <row r="4" spans="1:13">
      <c r="A4">
        <v>-16</v>
      </c>
      <c r="B4" s="26">
        <v>2.5</v>
      </c>
      <c r="C4" s="27">
        <f>K_2.5!M37</f>
        <v>270.8499246885047</v>
      </c>
      <c r="D4" s="27">
        <f>K_2.5!N37</f>
        <v>45.753862368732797</v>
      </c>
      <c r="E4" s="27">
        <f>K_2.5!O37</f>
        <v>-1.0507075379334418</v>
      </c>
      <c r="F4" s="27">
        <f>K_2.5!Q37</f>
        <v>29.834352865660161</v>
      </c>
      <c r="G4" s="19">
        <f t="shared" ref="G4:G63" si="0">F4/2</f>
        <v>14.917176432830081</v>
      </c>
      <c r="I4" s="25">
        <f>A4</f>
        <v>-16</v>
      </c>
      <c r="J4" s="32">
        <f t="shared" ref="J4:M14" si="1">B4</f>
        <v>2.5</v>
      </c>
      <c r="K4" s="25">
        <f t="shared" si="1"/>
        <v>270.8499246885047</v>
      </c>
      <c r="L4" s="25">
        <f t="shared" si="1"/>
        <v>45.753862368732797</v>
      </c>
      <c r="M4" s="25">
        <f t="shared" si="1"/>
        <v>-1.0507075379334418</v>
      </c>
    </row>
    <row r="5" spans="1:13">
      <c r="A5">
        <v>-12</v>
      </c>
      <c r="B5" s="26">
        <v>2.5</v>
      </c>
      <c r="C5" s="27">
        <f>K_2.5!M38</f>
        <v>320.3951955834255</v>
      </c>
      <c r="D5" s="27">
        <f>K_2.5!N38</f>
        <v>74.158435585801314</v>
      </c>
      <c r="E5" s="27">
        <f>K_2.5!O38</f>
        <v>-33.210644701388318</v>
      </c>
      <c r="F5" s="27">
        <f>K_2.5!Q38</f>
        <v>30.993614707648874</v>
      </c>
      <c r="G5" s="19">
        <f t="shared" si="0"/>
        <v>15.496807353824437</v>
      </c>
      <c r="I5" s="27">
        <f t="shared" ref="I5:I14" si="2">A5</f>
        <v>-12</v>
      </c>
      <c r="J5" s="33">
        <f t="shared" si="1"/>
        <v>2.5</v>
      </c>
      <c r="K5" s="27">
        <f t="shared" si="1"/>
        <v>320.3951955834255</v>
      </c>
      <c r="L5" s="27">
        <f t="shared" si="1"/>
        <v>74.158435585801314</v>
      </c>
      <c r="M5" s="27">
        <f t="shared" si="1"/>
        <v>-33.210644701388318</v>
      </c>
    </row>
    <row r="6" spans="1:13">
      <c r="A6">
        <v>-9</v>
      </c>
      <c r="B6" s="26">
        <v>2.5</v>
      </c>
      <c r="C6" s="27">
        <f>K_2.5!M39</f>
        <v>434.95963891058119</v>
      </c>
      <c r="D6" s="27">
        <f>K_2.5!N39</f>
        <v>101.38475818614533</v>
      </c>
      <c r="E6" s="27">
        <f>K_2.5!O39</f>
        <v>75.54114410505791</v>
      </c>
      <c r="F6" s="27">
        <f>K_2.5!Q39</f>
        <v>32.779214810475082</v>
      </c>
      <c r="G6" s="19">
        <f t="shared" si="0"/>
        <v>16.389607405237541</v>
      </c>
      <c r="I6" s="27">
        <f t="shared" si="2"/>
        <v>-9</v>
      </c>
      <c r="J6" s="33">
        <f t="shared" si="1"/>
        <v>2.5</v>
      </c>
      <c r="K6" s="27">
        <f t="shared" si="1"/>
        <v>434.95963891058119</v>
      </c>
      <c r="L6" s="27">
        <f t="shared" si="1"/>
        <v>101.38475818614533</v>
      </c>
      <c r="M6" s="27">
        <f t="shared" si="1"/>
        <v>75.54114410505791</v>
      </c>
    </row>
    <row r="7" spans="1:13">
      <c r="A7">
        <v>-6</v>
      </c>
      <c r="B7" s="26">
        <v>2.5</v>
      </c>
      <c r="C7" s="27">
        <f>K_2.5!M40</f>
        <v>-380.08857647635</v>
      </c>
      <c r="D7" s="27">
        <f>K_2.5!N40</f>
        <v>-537.92736038052294</v>
      </c>
      <c r="E7" s="27">
        <f>K_2.5!O40</f>
        <v>-290.66167932949833</v>
      </c>
      <c r="F7" s="27">
        <f>K_2.5!Q40</f>
        <v>93.952518085152832</v>
      </c>
      <c r="G7" s="19">
        <f t="shared" si="0"/>
        <v>46.976259042576416</v>
      </c>
      <c r="I7" s="27">
        <f t="shared" si="2"/>
        <v>-6</v>
      </c>
      <c r="J7" s="33">
        <f t="shared" si="1"/>
        <v>2.5</v>
      </c>
      <c r="K7" s="27">
        <f t="shared" si="1"/>
        <v>-380.08857647635</v>
      </c>
      <c r="L7" s="27">
        <f t="shared" si="1"/>
        <v>-537.92736038052294</v>
      </c>
      <c r="M7" s="27">
        <f t="shared" si="1"/>
        <v>-290.66167932949833</v>
      </c>
    </row>
    <row r="8" spans="1:13">
      <c r="A8">
        <v>-3</v>
      </c>
      <c r="B8" s="26">
        <v>2.5</v>
      </c>
      <c r="C8" s="27">
        <f>K_2.5!M41</f>
        <v>-479.53287903420784</v>
      </c>
      <c r="D8" s="27">
        <f>K_2.5!N41</f>
        <v>-220.73009476729536</v>
      </c>
      <c r="E8" s="27">
        <f>K_2.5!O41</f>
        <v>-179.61967223333221</v>
      </c>
      <c r="F8" s="27">
        <f>K_2.5!Q41</f>
        <v>110.62565313701685</v>
      </c>
      <c r="G8" s="19">
        <f t="shared" si="0"/>
        <v>55.312826568508427</v>
      </c>
      <c r="I8" s="27">
        <f t="shared" si="2"/>
        <v>-3</v>
      </c>
      <c r="J8" s="33">
        <f t="shared" si="1"/>
        <v>2.5</v>
      </c>
      <c r="K8" s="27">
        <f t="shared" si="1"/>
        <v>-479.53287903420784</v>
      </c>
      <c r="L8" s="27">
        <f t="shared" si="1"/>
        <v>-220.73009476729536</v>
      </c>
      <c r="M8" s="27">
        <f t="shared" si="1"/>
        <v>-179.61967223333221</v>
      </c>
    </row>
    <row r="9" spans="1:13">
      <c r="A9">
        <v>0</v>
      </c>
      <c r="B9" s="26">
        <v>2.5</v>
      </c>
      <c r="C9" s="27">
        <f>K_2.5!M42</f>
        <v>-494.29849473782082</v>
      </c>
      <c r="D9" s="27">
        <f>K_2.5!N42</f>
        <v>-222.03071643219465</v>
      </c>
      <c r="E9" s="27">
        <f>K_2.5!O42</f>
        <v>-146.42871439726588</v>
      </c>
      <c r="F9" s="27">
        <f>K_2.5!Q42</f>
        <v>111.43932807433053</v>
      </c>
      <c r="G9" s="19">
        <f t="shared" si="0"/>
        <v>55.719664037165266</v>
      </c>
      <c r="I9" s="27">
        <f t="shared" si="2"/>
        <v>0</v>
      </c>
      <c r="J9" s="33">
        <f t="shared" si="1"/>
        <v>2.5</v>
      </c>
      <c r="K9" s="27">
        <f t="shared" si="1"/>
        <v>-494.29849473782082</v>
      </c>
      <c r="L9" s="27">
        <f t="shared" si="1"/>
        <v>-222.03071643219465</v>
      </c>
      <c r="M9" s="27">
        <f t="shared" si="1"/>
        <v>-146.42871439726588</v>
      </c>
    </row>
    <row r="10" spans="1:13">
      <c r="A10">
        <v>3</v>
      </c>
      <c r="B10" s="26">
        <v>2.5</v>
      </c>
      <c r="C10" s="27">
        <f>K_2.5!M43</f>
        <v>-524.89471988317018</v>
      </c>
      <c r="D10" s="27">
        <f>K_2.5!N43</f>
        <v>-263.89890578106508</v>
      </c>
      <c r="E10" s="27">
        <f>K_2.5!O43</f>
        <v>-187.5983034335845</v>
      </c>
      <c r="F10" s="27">
        <f>K_2.5!Q43</f>
        <v>107.08623184579815</v>
      </c>
      <c r="G10" s="19">
        <f t="shared" si="0"/>
        <v>53.543115922899077</v>
      </c>
      <c r="I10" s="27">
        <f t="shared" si="2"/>
        <v>3</v>
      </c>
      <c r="J10" s="33">
        <f t="shared" si="1"/>
        <v>2.5</v>
      </c>
      <c r="K10" s="27">
        <f t="shared" si="1"/>
        <v>-524.89471988317018</v>
      </c>
      <c r="L10" s="27">
        <f t="shared" si="1"/>
        <v>-263.89890578106508</v>
      </c>
      <c r="M10" s="27">
        <f t="shared" si="1"/>
        <v>-187.5983034335845</v>
      </c>
    </row>
    <row r="11" spans="1:13">
      <c r="A11">
        <v>6</v>
      </c>
      <c r="B11" s="26">
        <v>2.5</v>
      </c>
      <c r="C11" s="27">
        <f>K_2.5!M44</f>
        <v>-127.30910151110939</v>
      </c>
      <c r="D11" s="27">
        <f>K_2.5!N44</f>
        <v>-468.97007583987869</v>
      </c>
      <c r="E11" s="27">
        <f>K_2.5!O44</f>
        <v>-208.08236982840066</v>
      </c>
      <c r="F11" s="27">
        <f>K_2.5!Q44</f>
        <v>46.313695252724948</v>
      </c>
      <c r="G11" s="19">
        <f t="shared" si="0"/>
        <v>23.156847626362474</v>
      </c>
      <c r="I11" s="27">
        <f t="shared" si="2"/>
        <v>6</v>
      </c>
      <c r="J11" s="33">
        <f t="shared" si="1"/>
        <v>2.5</v>
      </c>
      <c r="K11" s="27">
        <f t="shared" si="1"/>
        <v>-127.30910151110939</v>
      </c>
      <c r="L11" s="27">
        <f t="shared" si="1"/>
        <v>-468.97007583987869</v>
      </c>
      <c r="M11" s="27">
        <f t="shared" si="1"/>
        <v>-208.08236982840066</v>
      </c>
    </row>
    <row r="12" spans="1:13">
      <c r="A12">
        <v>9</v>
      </c>
      <c r="B12" s="26">
        <v>2.5</v>
      </c>
      <c r="C12" s="27">
        <f>K_2.5!M45</f>
        <v>460.75736597568982</v>
      </c>
      <c r="D12" s="27">
        <f>K_2.5!N45</f>
        <v>117.31710668701909</v>
      </c>
      <c r="E12" s="27">
        <f>K_2.5!O45</f>
        <v>195.89928238835168</v>
      </c>
      <c r="F12" s="27">
        <f>K_2.5!Q45</f>
        <v>31.025388901361936</v>
      </c>
      <c r="G12" s="19">
        <f t="shared" si="0"/>
        <v>15.512694450680968</v>
      </c>
      <c r="I12" s="27">
        <f t="shared" si="2"/>
        <v>9</v>
      </c>
      <c r="J12" s="33">
        <f t="shared" si="1"/>
        <v>2.5</v>
      </c>
      <c r="K12" s="27">
        <f t="shared" si="1"/>
        <v>460.75736597568982</v>
      </c>
      <c r="L12" s="27">
        <f t="shared" si="1"/>
        <v>117.31710668701909</v>
      </c>
      <c r="M12" s="27">
        <f t="shared" si="1"/>
        <v>195.89928238835168</v>
      </c>
    </row>
    <row r="13" spans="1:13">
      <c r="A13">
        <v>12</v>
      </c>
      <c r="B13" s="26">
        <v>2.5</v>
      </c>
      <c r="C13" s="27">
        <f>K_2.5!M46</f>
        <v>304.28835544321635</v>
      </c>
      <c r="D13" s="27">
        <f>K_2.5!N46</f>
        <v>82.114533679674565</v>
      </c>
      <c r="E13" s="27">
        <f>K_2.5!O46</f>
        <v>-26.130890318606195</v>
      </c>
      <c r="F13" s="27">
        <f>K_2.5!Q46</f>
        <v>31.957302734240418</v>
      </c>
      <c r="G13" s="19">
        <f t="shared" si="0"/>
        <v>15.978651367120209</v>
      </c>
      <c r="I13" s="27">
        <f t="shared" si="2"/>
        <v>12</v>
      </c>
      <c r="J13" s="33">
        <f t="shared" si="1"/>
        <v>2.5</v>
      </c>
      <c r="K13" s="27">
        <f t="shared" si="1"/>
        <v>304.28835544321635</v>
      </c>
      <c r="L13" s="27">
        <f t="shared" si="1"/>
        <v>82.114533679674565</v>
      </c>
      <c r="M13" s="27">
        <f t="shared" si="1"/>
        <v>-26.130890318606195</v>
      </c>
    </row>
    <row r="14" spans="1:13">
      <c r="A14">
        <v>16</v>
      </c>
      <c r="B14" s="26">
        <v>2.5</v>
      </c>
      <c r="C14" s="27">
        <f>K_2.5!M47</f>
        <v>246.6416437306822</v>
      </c>
      <c r="D14" s="27">
        <f>K_2.5!N47</f>
        <v>42.717882252192588</v>
      </c>
      <c r="E14" s="27">
        <f>K_2.5!O47</f>
        <v>-16.577555619363253</v>
      </c>
      <c r="F14" s="27">
        <f>K_2.5!Q47</f>
        <v>26.829191238252911</v>
      </c>
      <c r="G14" s="19">
        <f t="shared" si="0"/>
        <v>13.414595619126455</v>
      </c>
      <c r="I14" s="27">
        <f t="shared" si="2"/>
        <v>16</v>
      </c>
      <c r="J14" s="33">
        <f t="shared" si="1"/>
        <v>2.5</v>
      </c>
      <c r="K14" s="27">
        <f t="shared" si="1"/>
        <v>246.6416437306822</v>
      </c>
      <c r="L14" s="27">
        <f t="shared" si="1"/>
        <v>42.717882252192588</v>
      </c>
      <c r="M14" s="27">
        <f t="shared" si="1"/>
        <v>-16.577555619363253</v>
      </c>
    </row>
    <row r="15" spans="1:13">
      <c r="A15" s="26">
        <v>24</v>
      </c>
      <c r="B15" s="26">
        <v>2.5</v>
      </c>
      <c r="C15" s="27">
        <f>K_2.5!M48</f>
        <v>6.0505093685218228</v>
      </c>
      <c r="D15" s="27">
        <f>K_2.5!N48</f>
        <v>28.326268512374195</v>
      </c>
      <c r="E15" s="27">
        <f>K_2.5!O48</f>
        <v>5.763138495184716</v>
      </c>
      <c r="F15" s="29">
        <f>K_2.5!Q48</f>
        <v>28.964821339457032</v>
      </c>
      <c r="G15" s="19">
        <f t="shared" si="0"/>
        <v>14.482410669728516</v>
      </c>
      <c r="I15" s="25">
        <f>A16</f>
        <v>-16</v>
      </c>
      <c r="J15" s="32">
        <f t="shared" ref="J15:M25" si="3">B16</f>
        <v>5</v>
      </c>
      <c r="K15" s="25">
        <f t="shared" si="3"/>
        <v>222.46585946957691</v>
      </c>
      <c r="L15" s="25">
        <f t="shared" si="3"/>
        <v>22.610653363402619</v>
      </c>
      <c r="M15" s="25">
        <f t="shared" si="3"/>
        <v>-17.590158019468639</v>
      </c>
    </row>
    <row r="16" spans="1:13">
      <c r="A16" s="24">
        <v>-16</v>
      </c>
      <c r="B16" s="24">
        <v>5</v>
      </c>
      <c r="C16" s="25">
        <f>K_5.0!M37</f>
        <v>222.46585946957691</v>
      </c>
      <c r="D16" s="25">
        <f>K_5.0!N37</f>
        <v>22.610653363402619</v>
      </c>
      <c r="E16" s="25">
        <f>K_5.0!O37</f>
        <v>-17.590158019468639</v>
      </c>
      <c r="F16" s="27">
        <f>K_5.0!Q37</f>
        <v>29.644074999441035</v>
      </c>
      <c r="G16" s="19">
        <f t="shared" si="0"/>
        <v>14.822037499720517</v>
      </c>
      <c r="I16" s="27">
        <f>A17</f>
        <v>-12</v>
      </c>
      <c r="J16" s="33">
        <f t="shared" si="3"/>
        <v>5</v>
      </c>
      <c r="K16" s="27">
        <f t="shared" si="3"/>
        <v>294.59624106020766</v>
      </c>
      <c r="L16" s="27">
        <f t="shared" si="3"/>
        <v>74.996353880717166</v>
      </c>
      <c r="M16" s="27">
        <f t="shared" si="3"/>
        <v>-62.227070356489506</v>
      </c>
    </row>
    <row r="17" spans="1:13">
      <c r="A17" s="26">
        <v>-12</v>
      </c>
      <c r="B17" s="26">
        <v>5</v>
      </c>
      <c r="C17" s="27">
        <f>K_5.0!M38</f>
        <v>294.59624106020766</v>
      </c>
      <c r="D17" s="27">
        <f>K_5.0!N38</f>
        <v>74.996353880717166</v>
      </c>
      <c r="E17" s="27">
        <f>K_5.0!O38</f>
        <v>-62.227070356489506</v>
      </c>
      <c r="F17" s="27">
        <f>K_5.0!Q38</f>
        <v>29.863592004011878</v>
      </c>
      <c r="G17" s="19">
        <f t="shared" si="0"/>
        <v>14.931796002005939</v>
      </c>
      <c r="I17" s="27">
        <f t="shared" ref="I17:I25" si="4">A18</f>
        <v>-9</v>
      </c>
      <c r="J17" s="33">
        <f t="shared" si="3"/>
        <v>5</v>
      </c>
      <c r="K17" s="27">
        <f t="shared" si="3"/>
        <v>436.49322602783838</v>
      </c>
      <c r="L17" s="27">
        <f t="shared" si="3"/>
        <v>136.63551572714113</v>
      </c>
      <c r="M17" s="27">
        <f t="shared" si="3"/>
        <v>34.410844757071928</v>
      </c>
    </row>
    <row r="18" spans="1:13">
      <c r="A18" s="26">
        <v>-9</v>
      </c>
      <c r="B18" s="26">
        <v>5</v>
      </c>
      <c r="C18" s="27">
        <f>K_5.0!M39</f>
        <v>436.49322602783838</v>
      </c>
      <c r="D18" s="27">
        <f>K_5.0!N39</f>
        <v>136.63551572714113</v>
      </c>
      <c r="E18" s="27">
        <f>K_5.0!O39</f>
        <v>34.410844757071928</v>
      </c>
      <c r="F18" s="27">
        <f>K_5.0!Q39</f>
        <v>33.69327406934304</v>
      </c>
      <c r="G18" s="19">
        <f t="shared" si="0"/>
        <v>16.84663703467152</v>
      </c>
      <c r="I18" s="27">
        <f t="shared" si="4"/>
        <v>-6</v>
      </c>
      <c r="J18" s="33">
        <f t="shared" si="3"/>
        <v>5</v>
      </c>
      <c r="K18" s="27">
        <f t="shared" si="3"/>
        <v>488.05198684835636</v>
      </c>
      <c r="L18" s="27">
        <f t="shared" si="3"/>
        <v>198.47269450415729</v>
      </c>
      <c r="M18" s="27">
        <f t="shared" si="3"/>
        <v>268.19771453205294</v>
      </c>
    </row>
    <row r="19" spans="1:13">
      <c r="A19" s="26">
        <v>-6</v>
      </c>
      <c r="B19" s="26">
        <v>5</v>
      </c>
      <c r="C19" s="27">
        <f>K_5.0!M40</f>
        <v>488.05198684835636</v>
      </c>
      <c r="D19" s="27">
        <f>K_5.0!N40</f>
        <v>198.47269450415729</v>
      </c>
      <c r="E19" s="27">
        <f>K_5.0!O40</f>
        <v>268.19771453205294</v>
      </c>
      <c r="F19" s="27">
        <f>K_5.0!Q40</f>
        <v>54.783765606700747</v>
      </c>
      <c r="G19" s="19">
        <f t="shared" si="0"/>
        <v>27.391882803350374</v>
      </c>
      <c r="I19" s="27">
        <f t="shared" si="4"/>
        <v>-3</v>
      </c>
      <c r="J19" s="33">
        <f t="shared" si="3"/>
        <v>5</v>
      </c>
      <c r="K19" s="27">
        <f t="shared" si="3"/>
        <v>-346.69572643354115</v>
      </c>
      <c r="L19" s="27">
        <f t="shared" si="3"/>
        <v>-206.8539841721292</v>
      </c>
      <c r="M19" s="27">
        <f t="shared" si="3"/>
        <v>-211.32026191922515</v>
      </c>
    </row>
    <row r="20" spans="1:13">
      <c r="A20" s="26">
        <v>-3</v>
      </c>
      <c r="B20" s="26">
        <v>5</v>
      </c>
      <c r="C20" s="27">
        <f>K_5.0!M41</f>
        <v>-346.69572643354115</v>
      </c>
      <c r="D20" s="27">
        <f>K_5.0!N41</f>
        <v>-206.8539841721292</v>
      </c>
      <c r="E20" s="27">
        <f>K_5.0!O41</f>
        <v>-211.32026191922515</v>
      </c>
      <c r="F20" s="27">
        <f>K_5.0!Q41</f>
        <v>110.68703533161121</v>
      </c>
      <c r="G20" s="19">
        <f t="shared" si="0"/>
        <v>55.343517665805606</v>
      </c>
      <c r="I20" s="27">
        <f t="shared" si="4"/>
        <v>0</v>
      </c>
      <c r="J20" s="33">
        <f t="shared" si="3"/>
        <v>5</v>
      </c>
      <c r="K20" s="27">
        <f t="shared" si="3"/>
        <v>-211.705333529575</v>
      </c>
      <c r="L20" s="27">
        <f t="shared" si="3"/>
        <v>-54.496584683327171</v>
      </c>
      <c r="M20" s="27">
        <f t="shared" si="3"/>
        <v>46.94523414393305</v>
      </c>
    </row>
    <row r="21" spans="1:13">
      <c r="A21" s="26">
        <v>0</v>
      </c>
      <c r="B21" s="26">
        <v>5</v>
      </c>
      <c r="C21" s="27">
        <f>K_5.0!M42</f>
        <v>-211.705333529575</v>
      </c>
      <c r="D21" s="27">
        <f>K_5.0!N42</f>
        <v>-54.496584683327171</v>
      </c>
      <c r="E21" s="27">
        <f>K_5.0!O42</f>
        <v>46.94523414393305</v>
      </c>
      <c r="F21" s="27">
        <f>K_5.0!Q42</f>
        <v>112.55045688660326</v>
      </c>
      <c r="G21" s="19">
        <f t="shared" si="0"/>
        <v>56.275228443301629</v>
      </c>
      <c r="I21" s="27">
        <f t="shared" si="4"/>
        <v>3</v>
      </c>
      <c r="J21" s="33">
        <f t="shared" si="3"/>
        <v>5</v>
      </c>
      <c r="K21" s="27">
        <f t="shared" si="3"/>
        <v>-162.47264813230163</v>
      </c>
      <c r="L21" s="27">
        <f t="shared" si="3"/>
        <v>7.6428923696143718</v>
      </c>
      <c r="M21" s="27">
        <f t="shared" si="3"/>
        <v>-22.364315778355273</v>
      </c>
    </row>
    <row r="22" spans="1:13">
      <c r="A22" s="26">
        <v>3</v>
      </c>
      <c r="B22" s="26">
        <v>5</v>
      </c>
      <c r="C22" s="27">
        <f>K_5.0!M43</f>
        <v>-162.47264813230163</v>
      </c>
      <c r="D22" s="27">
        <f>K_5.0!N43</f>
        <v>7.6428923696143718</v>
      </c>
      <c r="E22" s="27">
        <f>K_5.0!O43</f>
        <v>-22.364315778355273</v>
      </c>
      <c r="F22" s="27">
        <f>K_5.0!Q43</f>
        <v>88.848263978430552</v>
      </c>
      <c r="G22" s="19">
        <f t="shared" si="0"/>
        <v>44.424131989215276</v>
      </c>
      <c r="I22" s="27">
        <f t="shared" si="4"/>
        <v>6</v>
      </c>
      <c r="J22" s="33">
        <f t="shared" si="3"/>
        <v>5</v>
      </c>
      <c r="K22" s="27">
        <f t="shared" si="3"/>
        <v>493.1679160127544</v>
      </c>
      <c r="L22" s="27">
        <f t="shared" si="3"/>
        <v>170.67443290445797</v>
      </c>
      <c r="M22" s="27">
        <f t="shared" si="3"/>
        <v>273.09075278229847</v>
      </c>
    </row>
    <row r="23" spans="1:13">
      <c r="A23" s="26">
        <v>6</v>
      </c>
      <c r="B23" s="26">
        <v>5</v>
      </c>
      <c r="C23" s="27">
        <f>K_5.0!M44</f>
        <v>493.1679160127544</v>
      </c>
      <c r="D23" s="27">
        <f>K_5.0!N44</f>
        <v>170.67443290445797</v>
      </c>
      <c r="E23" s="27">
        <f>K_5.0!O44</f>
        <v>273.09075278229847</v>
      </c>
      <c r="F23" s="27">
        <f>K_5.0!Q44</f>
        <v>36.417743101663056</v>
      </c>
      <c r="G23" s="19">
        <f t="shared" si="0"/>
        <v>18.208871550831528</v>
      </c>
      <c r="I23" s="27">
        <f t="shared" si="4"/>
        <v>9</v>
      </c>
      <c r="J23" s="33">
        <f t="shared" si="3"/>
        <v>5</v>
      </c>
      <c r="K23" s="27">
        <f t="shared" si="3"/>
        <v>450.87637224811886</v>
      </c>
      <c r="L23" s="27">
        <f t="shared" si="3"/>
        <v>190.5049693757145</v>
      </c>
      <c r="M23" s="27">
        <f t="shared" si="3"/>
        <v>127.00183050490605</v>
      </c>
    </row>
    <row r="24" spans="1:13">
      <c r="A24" s="26">
        <v>9</v>
      </c>
      <c r="B24" s="26">
        <v>5</v>
      </c>
      <c r="C24" s="27">
        <f>K_5.0!M45</f>
        <v>450.87637224811886</v>
      </c>
      <c r="D24" s="27">
        <f>K_5.0!N45</f>
        <v>190.5049693757145</v>
      </c>
      <c r="E24" s="27">
        <f>K_5.0!O45</f>
        <v>127.00183050490605</v>
      </c>
      <c r="F24" s="27">
        <f>K_5.0!Q45</f>
        <v>29.68700208628098</v>
      </c>
      <c r="G24" s="19">
        <f t="shared" si="0"/>
        <v>14.84350104314049</v>
      </c>
      <c r="I24" s="27">
        <f t="shared" si="4"/>
        <v>12</v>
      </c>
      <c r="J24" s="33">
        <f t="shared" si="3"/>
        <v>5</v>
      </c>
      <c r="K24" s="27">
        <f t="shared" si="3"/>
        <v>261.092523459034</v>
      </c>
      <c r="L24" s="27">
        <f t="shared" si="3"/>
        <v>73.340190853147419</v>
      </c>
      <c r="M24" s="27">
        <f t="shared" si="3"/>
        <v>-75.374821809380506</v>
      </c>
    </row>
    <row r="25" spans="1:13">
      <c r="A25" s="26">
        <v>12</v>
      </c>
      <c r="B25" s="26">
        <v>5</v>
      </c>
      <c r="C25" s="27">
        <f>K_5.0!M46</f>
        <v>261.092523459034</v>
      </c>
      <c r="D25" s="27">
        <f>K_5.0!N46</f>
        <v>73.340190853147419</v>
      </c>
      <c r="E25" s="27">
        <f>K_5.0!O46</f>
        <v>-75.374821809380506</v>
      </c>
      <c r="F25" s="27">
        <f>K_5.0!Q46</f>
        <v>30.921723341010679</v>
      </c>
      <c r="G25" s="19">
        <f t="shared" si="0"/>
        <v>15.46086167050534</v>
      </c>
      <c r="I25" s="27">
        <f t="shared" si="4"/>
        <v>16</v>
      </c>
      <c r="J25" s="33">
        <f t="shared" si="3"/>
        <v>5</v>
      </c>
      <c r="K25" s="27">
        <f t="shared" si="3"/>
        <v>190.61702825017534</v>
      </c>
      <c r="L25" s="27">
        <f t="shared" si="3"/>
        <v>16.676741718032659</v>
      </c>
      <c r="M25" s="27">
        <f t="shared" si="3"/>
        <v>-43.048174756154388</v>
      </c>
    </row>
    <row r="26" spans="1:13">
      <c r="A26" s="28">
        <v>16</v>
      </c>
      <c r="B26" s="28">
        <v>5</v>
      </c>
      <c r="C26" s="29">
        <f>K_5.0!M47</f>
        <v>190.61702825017534</v>
      </c>
      <c r="D26" s="29">
        <f>K_5.0!N47</f>
        <v>16.676741718032659</v>
      </c>
      <c r="E26" s="29">
        <f>K_5.0!O47</f>
        <v>-43.048174756154388</v>
      </c>
      <c r="F26" s="27">
        <f>K_5.0!Q47</f>
        <v>29.643450533504907</v>
      </c>
      <c r="G26" s="19">
        <f t="shared" si="0"/>
        <v>14.821725266752454</v>
      </c>
      <c r="I26" s="25">
        <f>A28</f>
        <v>-16</v>
      </c>
      <c r="J26" s="32">
        <f t="shared" ref="J26:M36" si="5">B28</f>
        <v>7.5</v>
      </c>
      <c r="K26" s="25">
        <f t="shared" si="5"/>
        <v>168.86812310960667</v>
      </c>
      <c r="L26" s="25">
        <f t="shared" si="5"/>
        <v>4.8980621080510609</v>
      </c>
      <c r="M26" s="25">
        <f t="shared" si="5"/>
        <v>-14.774630912392167</v>
      </c>
    </row>
    <row r="27" spans="1:13">
      <c r="A27" s="26">
        <v>-24</v>
      </c>
      <c r="B27" s="26">
        <v>7.5</v>
      </c>
      <c r="C27" s="27">
        <f>K_7.5!M36</f>
        <v>-83.012518178184749</v>
      </c>
      <c r="D27" s="27">
        <f>K_7.5!N36</f>
        <v>10.349560086794423</v>
      </c>
      <c r="E27" s="27">
        <f>K_7.5!O36</f>
        <v>21.419763165447453</v>
      </c>
      <c r="F27" s="25">
        <f>K_7.5!Q36</f>
        <v>30.410813331363176</v>
      </c>
      <c r="G27" s="19">
        <f t="shared" si="0"/>
        <v>15.205406665681588</v>
      </c>
      <c r="I27" s="27">
        <f>A29</f>
        <v>-12</v>
      </c>
      <c r="J27" s="33">
        <f t="shared" si="5"/>
        <v>7.5</v>
      </c>
      <c r="K27" s="27">
        <f t="shared" si="5"/>
        <v>247.74354277711311</v>
      </c>
      <c r="L27" s="27">
        <f t="shared" si="5"/>
        <v>9.8421343513229651</v>
      </c>
      <c r="M27" s="27">
        <f t="shared" si="5"/>
        <v>-62.205339938637188</v>
      </c>
    </row>
    <row r="28" spans="1:13">
      <c r="A28" s="26">
        <v>-16</v>
      </c>
      <c r="B28" s="26">
        <v>7.5</v>
      </c>
      <c r="C28" s="27">
        <f>K_7.5!M37</f>
        <v>168.86812310960667</v>
      </c>
      <c r="D28" s="27">
        <f>K_7.5!N37</f>
        <v>4.8980621080510609</v>
      </c>
      <c r="E28" s="27">
        <f>K_7.5!O37</f>
        <v>-14.774630912392167</v>
      </c>
      <c r="F28" s="27">
        <f>K_7.5!Q37</f>
        <v>30.841940397738917</v>
      </c>
      <c r="G28" s="19">
        <f t="shared" si="0"/>
        <v>15.420970198869458</v>
      </c>
      <c r="I28" s="27">
        <f t="shared" ref="I28:I36" si="6">A30</f>
        <v>-9</v>
      </c>
      <c r="J28" s="33">
        <f t="shared" si="5"/>
        <v>7.5</v>
      </c>
      <c r="K28" s="27">
        <f t="shared" si="5"/>
        <v>339.62860032351466</v>
      </c>
      <c r="L28" s="27">
        <f t="shared" si="5"/>
        <v>66.300899105085563</v>
      </c>
      <c r="M28" s="27">
        <f t="shared" si="5"/>
        <v>-25.992912644231779</v>
      </c>
    </row>
    <row r="29" spans="1:13">
      <c r="A29" s="26">
        <v>-12</v>
      </c>
      <c r="B29" s="26">
        <v>7.5</v>
      </c>
      <c r="C29" s="27">
        <f>K_7.5!M38</f>
        <v>247.74354277711311</v>
      </c>
      <c r="D29" s="27">
        <f>K_7.5!N38</f>
        <v>9.8421343513229651</v>
      </c>
      <c r="E29" s="27">
        <f>K_7.5!O38</f>
        <v>-62.205339938637188</v>
      </c>
      <c r="F29" s="27">
        <f>K_7.5!Q38</f>
        <v>32.091263849813721</v>
      </c>
      <c r="G29" s="19">
        <f t="shared" si="0"/>
        <v>16.045631924906861</v>
      </c>
      <c r="I29" s="27">
        <f t="shared" si="6"/>
        <v>-6</v>
      </c>
      <c r="J29" s="33">
        <f t="shared" si="5"/>
        <v>7.5</v>
      </c>
      <c r="K29" s="27">
        <f t="shared" si="5"/>
        <v>505.58987624944012</v>
      </c>
      <c r="L29" s="27">
        <f t="shared" si="5"/>
        <v>221.74075804255216</v>
      </c>
      <c r="M29" s="27">
        <f t="shared" si="5"/>
        <v>116.15165527982535</v>
      </c>
    </row>
    <row r="30" spans="1:13">
      <c r="A30" s="26">
        <v>-9</v>
      </c>
      <c r="B30" s="26">
        <v>7.5</v>
      </c>
      <c r="C30" s="27">
        <f>K_7.5!M39</f>
        <v>339.62860032351466</v>
      </c>
      <c r="D30" s="27">
        <f>K_7.5!N39</f>
        <v>66.300899105085563</v>
      </c>
      <c r="E30" s="27">
        <f>K_7.5!O39</f>
        <v>-25.992912644231779</v>
      </c>
      <c r="F30" s="27">
        <f>K_7.5!Q39</f>
        <v>31.656942246477573</v>
      </c>
      <c r="G30" s="19">
        <f t="shared" si="0"/>
        <v>15.828471123238787</v>
      </c>
      <c r="I30" s="27">
        <f t="shared" si="6"/>
        <v>-3</v>
      </c>
      <c r="J30" s="33">
        <f t="shared" si="5"/>
        <v>7.5</v>
      </c>
      <c r="K30" s="27">
        <f t="shared" si="5"/>
        <v>133.45007716263581</v>
      </c>
      <c r="L30" s="27">
        <f t="shared" si="5"/>
        <v>-50.570550375555698</v>
      </c>
      <c r="M30" s="27">
        <f t="shared" si="5"/>
        <v>-355.78007537066816</v>
      </c>
    </row>
    <row r="31" spans="1:13">
      <c r="A31" s="26">
        <v>-6</v>
      </c>
      <c r="B31" s="26">
        <v>7.5</v>
      </c>
      <c r="C31" s="27">
        <f>K_7.5!M40</f>
        <v>505.58987624944012</v>
      </c>
      <c r="D31" s="27">
        <f>K_7.5!N40</f>
        <v>221.74075804255216</v>
      </c>
      <c r="E31" s="27">
        <f>K_7.5!O40</f>
        <v>116.15165527982535</v>
      </c>
      <c r="F31" s="27">
        <f>K_7.5!Q40</f>
        <v>42.363462464395546</v>
      </c>
      <c r="G31" s="19">
        <f t="shared" si="0"/>
        <v>21.181731232197773</v>
      </c>
      <c r="I31" s="27">
        <f t="shared" si="6"/>
        <v>0</v>
      </c>
      <c r="J31" s="33">
        <f t="shared" si="5"/>
        <v>7.5</v>
      </c>
      <c r="K31" s="27">
        <f t="shared" si="5"/>
        <v>147.01077491539871</v>
      </c>
      <c r="L31" s="27">
        <f t="shared" si="5"/>
        <v>91.267596179066956</v>
      </c>
      <c r="M31" s="27">
        <f t="shared" si="5"/>
        <v>-233.70343057837681</v>
      </c>
    </row>
    <row r="32" spans="1:13">
      <c r="A32" s="26">
        <v>-3</v>
      </c>
      <c r="B32" s="26">
        <v>7.5</v>
      </c>
      <c r="C32" s="27">
        <f>K_7.5!M41</f>
        <v>133.45007716263581</v>
      </c>
      <c r="D32" s="27">
        <f>K_7.5!N41</f>
        <v>-50.570550375555698</v>
      </c>
      <c r="E32" s="27">
        <f>K_7.5!O41</f>
        <v>-355.78007537066816</v>
      </c>
      <c r="F32" s="27">
        <f>K_7.5!Q41</f>
        <v>68.173811766265459</v>
      </c>
      <c r="G32" s="19">
        <f t="shared" si="0"/>
        <v>34.086905883132729</v>
      </c>
      <c r="I32" s="27">
        <f t="shared" si="6"/>
        <v>3</v>
      </c>
      <c r="J32" s="33">
        <f t="shared" si="5"/>
        <v>7.5</v>
      </c>
      <c r="K32" s="27">
        <f t="shared" si="5"/>
        <v>168.70119929421685</v>
      </c>
      <c r="L32" s="27">
        <f t="shared" si="5"/>
        <v>-20.229890718072273</v>
      </c>
      <c r="M32" s="27">
        <f t="shared" si="5"/>
        <v>-278.72139347756212</v>
      </c>
    </row>
    <row r="33" spans="1:13">
      <c r="A33" s="26">
        <v>0</v>
      </c>
      <c r="B33" s="26">
        <v>7.5</v>
      </c>
      <c r="C33" s="27">
        <f>K_7.5!M42</f>
        <v>147.01077491539871</v>
      </c>
      <c r="D33" s="27">
        <f>K_7.5!N42</f>
        <v>91.267596179066956</v>
      </c>
      <c r="E33" s="27">
        <f>K_7.5!O42</f>
        <v>-233.70343057837681</v>
      </c>
      <c r="F33" s="27">
        <f>K_7.5!Q42</f>
        <v>85.098095625366497</v>
      </c>
      <c r="G33" s="19">
        <f t="shared" si="0"/>
        <v>42.549047812683249</v>
      </c>
      <c r="I33" s="27">
        <f t="shared" si="6"/>
        <v>6</v>
      </c>
      <c r="J33" s="33">
        <f t="shared" si="5"/>
        <v>7.5</v>
      </c>
      <c r="K33" s="27">
        <f t="shared" si="5"/>
        <v>477.92972260653221</v>
      </c>
      <c r="L33" s="27">
        <f t="shared" si="5"/>
        <v>218.92192934318271</v>
      </c>
      <c r="M33" s="27">
        <f t="shared" si="5"/>
        <v>127.8283553633464</v>
      </c>
    </row>
    <row r="34" spans="1:13">
      <c r="A34" s="26">
        <v>3</v>
      </c>
      <c r="B34" s="26">
        <v>7.5</v>
      </c>
      <c r="C34" s="27">
        <f>K_7.5!M43</f>
        <v>168.70119929421685</v>
      </c>
      <c r="D34" s="27">
        <f>K_7.5!N43</f>
        <v>-20.229890718072273</v>
      </c>
      <c r="E34" s="27">
        <f>K_7.5!O43</f>
        <v>-278.72139347756212</v>
      </c>
      <c r="F34" s="27">
        <f>K_7.5!Q43</f>
        <v>46.368724736790348</v>
      </c>
      <c r="G34" s="19">
        <f t="shared" si="0"/>
        <v>23.184362368395174</v>
      </c>
      <c r="I34" s="27">
        <f t="shared" si="6"/>
        <v>9</v>
      </c>
      <c r="J34" s="33">
        <f t="shared" si="5"/>
        <v>7.5</v>
      </c>
      <c r="K34" s="27">
        <f t="shared" si="5"/>
        <v>301.45841416685465</v>
      </c>
      <c r="L34" s="27">
        <f t="shared" si="5"/>
        <v>56.426050950658691</v>
      </c>
      <c r="M34" s="27">
        <f t="shared" si="5"/>
        <v>-15.209635099804727</v>
      </c>
    </row>
    <row r="35" spans="1:13">
      <c r="A35" s="26">
        <v>6</v>
      </c>
      <c r="B35" s="26">
        <v>7.5</v>
      </c>
      <c r="C35" s="27">
        <f>K_7.5!M44</f>
        <v>477.92972260653221</v>
      </c>
      <c r="D35" s="27">
        <f>K_7.5!N44</f>
        <v>218.92192934318271</v>
      </c>
      <c r="E35" s="27">
        <f>K_7.5!O44</f>
        <v>127.8283553633464</v>
      </c>
      <c r="F35" s="27">
        <f>K_7.5!Q44</f>
        <v>36.254276516870732</v>
      </c>
      <c r="G35" s="19">
        <f t="shared" si="0"/>
        <v>18.127138258435366</v>
      </c>
      <c r="I35" s="27">
        <f>A37</f>
        <v>12</v>
      </c>
      <c r="J35" s="33">
        <f t="shared" si="5"/>
        <v>7.5</v>
      </c>
      <c r="K35" s="27">
        <f t="shared" si="5"/>
        <v>228.66297992633389</v>
      </c>
      <c r="L35" s="27">
        <f t="shared" si="5"/>
        <v>9.6285524614579181</v>
      </c>
      <c r="M35" s="27">
        <f t="shared" si="5"/>
        <v>-71.462936901068431</v>
      </c>
    </row>
    <row r="36" spans="1:13">
      <c r="A36" s="26">
        <v>9</v>
      </c>
      <c r="B36" s="26">
        <v>7.5</v>
      </c>
      <c r="C36" s="27">
        <f>K_7.5!M45</f>
        <v>301.45841416685465</v>
      </c>
      <c r="D36" s="27">
        <f>K_7.5!N45</f>
        <v>56.426050950658691</v>
      </c>
      <c r="E36" s="27">
        <f>K_7.5!O45</f>
        <v>-15.209635099804727</v>
      </c>
      <c r="F36" s="27">
        <f>K_7.5!Q45</f>
        <v>34.01255737054197</v>
      </c>
      <c r="G36" s="19">
        <f t="shared" si="0"/>
        <v>17.006278685270985</v>
      </c>
      <c r="I36" s="27">
        <f t="shared" si="6"/>
        <v>16</v>
      </c>
      <c r="J36" s="33">
        <f t="shared" si="5"/>
        <v>7.5</v>
      </c>
      <c r="K36" s="27">
        <f t="shared" si="5"/>
        <v>123.53838509563363</v>
      </c>
      <c r="L36" s="27">
        <f t="shared" si="5"/>
        <v>-16.963040699816826</v>
      </c>
      <c r="M36" s="27">
        <f t="shared" si="5"/>
        <v>-58.02537896407339</v>
      </c>
    </row>
    <row r="37" spans="1:13">
      <c r="A37" s="26">
        <v>12</v>
      </c>
      <c r="B37" s="26">
        <v>7.5</v>
      </c>
      <c r="C37" s="27">
        <f>K_7.5!M46</f>
        <v>228.66297992633389</v>
      </c>
      <c r="D37" s="27">
        <f>K_7.5!N46</f>
        <v>9.6285524614579181</v>
      </c>
      <c r="E37" s="27">
        <f>K_7.5!O46</f>
        <v>-71.462936901068431</v>
      </c>
      <c r="F37" s="27">
        <f>K_7.5!Q46</f>
        <v>31.630593268017805</v>
      </c>
      <c r="G37" s="19">
        <f t="shared" si="0"/>
        <v>15.815296634008902</v>
      </c>
      <c r="I37" s="25">
        <f>A40</f>
        <v>-16</v>
      </c>
      <c r="J37" s="32">
        <f t="shared" ref="J37:M47" si="7">B40</f>
        <v>10</v>
      </c>
      <c r="K37" s="25">
        <f t="shared" si="7"/>
        <v>166.11441043806221</v>
      </c>
      <c r="L37" s="25">
        <f t="shared" si="7"/>
        <v>23.719891731223761</v>
      </c>
      <c r="M37" s="25">
        <f t="shared" si="7"/>
        <v>3.3254730966748904</v>
      </c>
    </row>
    <row r="38" spans="1:13">
      <c r="A38" s="26">
        <v>16</v>
      </c>
      <c r="B38" s="26">
        <v>7.5</v>
      </c>
      <c r="C38" s="27">
        <f>K_7.5!M47</f>
        <v>123.53838509563363</v>
      </c>
      <c r="D38" s="27">
        <f>K_7.5!N47</f>
        <v>-16.963040699816826</v>
      </c>
      <c r="E38" s="27">
        <f>K_7.5!O47</f>
        <v>-58.02537896407339</v>
      </c>
      <c r="F38" s="27">
        <f>K_7.5!Q47</f>
        <v>31.38971813272844</v>
      </c>
      <c r="G38" s="19">
        <f t="shared" si="0"/>
        <v>15.69485906636422</v>
      </c>
      <c r="I38" s="27">
        <f>A41</f>
        <v>-12</v>
      </c>
      <c r="J38" s="33">
        <f t="shared" si="7"/>
        <v>10</v>
      </c>
      <c r="K38" s="27">
        <f t="shared" si="7"/>
        <v>261.359642998742</v>
      </c>
      <c r="L38" s="27">
        <f t="shared" si="7"/>
        <v>12.837221410664046</v>
      </c>
      <c r="M38" s="27">
        <f t="shared" si="7"/>
        <v>-14.580436403479457</v>
      </c>
    </row>
    <row r="39" spans="1:13">
      <c r="A39" s="26">
        <v>24</v>
      </c>
      <c r="B39" s="26">
        <v>7.5</v>
      </c>
      <c r="C39" s="27">
        <f>K_7.5!M48</f>
        <v>-43.016339383292198</v>
      </c>
      <c r="D39" s="27">
        <f>K_7.5!N48</f>
        <v>32.693323970517383</v>
      </c>
      <c r="E39" s="27">
        <f>K_7.5!O48</f>
        <v>52.679468730290601</v>
      </c>
      <c r="F39" s="29">
        <f>K_7.5!Q48</f>
        <v>31.713224072151878</v>
      </c>
      <c r="G39" s="19">
        <f t="shared" si="0"/>
        <v>15.856612036075939</v>
      </c>
      <c r="I39" s="27">
        <f t="shared" ref="I39:I47" si="8">A42</f>
        <v>-9</v>
      </c>
      <c r="J39" s="33">
        <f t="shared" si="7"/>
        <v>10</v>
      </c>
      <c r="K39" s="27">
        <f t="shared" si="7"/>
        <v>274.3213455080745</v>
      </c>
      <c r="L39" s="27">
        <f t="shared" si="7"/>
        <v>-3.9910977781640904</v>
      </c>
      <c r="M39" s="27">
        <f t="shared" si="7"/>
        <v>-21.357439043944904</v>
      </c>
    </row>
    <row r="40" spans="1:13">
      <c r="A40" s="24">
        <v>-16</v>
      </c>
      <c r="B40" s="24">
        <v>10</v>
      </c>
      <c r="C40" s="25">
        <f>K_10.0!M37</f>
        <v>166.11441043806221</v>
      </c>
      <c r="D40" s="25">
        <f>K_10.0!N37</f>
        <v>23.719891731223761</v>
      </c>
      <c r="E40" s="25">
        <f>K_10.0!O37</f>
        <v>3.3254730966748904</v>
      </c>
      <c r="F40" s="27">
        <f>K_10.0!Q37</f>
        <v>27.668036359313447</v>
      </c>
      <c r="G40" s="19">
        <f t="shared" si="0"/>
        <v>13.834018179656724</v>
      </c>
      <c r="I40" s="27">
        <f t="shared" si="8"/>
        <v>-6</v>
      </c>
      <c r="J40" s="33">
        <f t="shared" si="7"/>
        <v>10</v>
      </c>
      <c r="K40" s="27">
        <f t="shared" si="7"/>
        <v>335.41678432211233</v>
      </c>
      <c r="L40" s="27">
        <f t="shared" si="7"/>
        <v>19.312917699517566</v>
      </c>
      <c r="M40" s="27">
        <f t="shared" si="7"/>
        <v>15.8681273241569</v>
      </c>
    </row>
    <row r="41" spans="1:13">
      <c r="A41" s="26">
        <v>-12</v>
      </c>
      <c r="B41" s="26">
        <v>10</v>
      </c>
      <c r="C41" s="27">
        <f>K_10.0!M38</f>
        <v>261.359642998742</v>
      </c>
      <c r="D41" s="27">
        <f>K_10.0!N38</f>
        <v>12.837221410664046</v>
      </c>
      <c r="E41" s="27">
        <f>K_10.0!O38</f>
        <v>-14.580436403479457</v>
      </c>
      <c r="F41" s="27">
        <f>K_10.0!Q38</f>
        <v>32.302049894556426</v>
      </c>
      <c r="G41" s="19">
        <f t="shared" si="0"/>
        <v>16.151024947278213</v>
      </c>
      <c r="I41" s="27">
        <f t="shared" si="8"/>
        <v>-3</v>
      </c>
      <c r="J41" s="33">
        <f t="shared" si="7"/>
        <v>10</v>
      </c>
      <c r="K41" s="27">
        <f t="shared" si="7"/>
        <v>405.09038157112747</v>
      </c>
      <c r="L41" s="27">
        <f t="shared" si="7"/>
        <v>106.77056709777234</v>
      </c>
      <c r="M41" s="27">
        <f t="shared" si="7"/>
        <v>36.13321896333774</v>
      </c>
    </row>
    <row r="42" spans="1:13">
      <c r="A42" s="26">
        <v>-9</v>
      </c>
      <c r="B42" s="26">
        <v>10</v>
      </c>
      <c r="C42" s="27">
        <f>K_10.0!M39</f>
        <v>274.3213455080745</v>
      </c>
      <c r="D42" s="27">
        <f>K_10.0!N39</f>
        <v>-3.9910977781640904</v>
      </c>
      <c r="E42" s="27">
        <f>K_10.0!O39</f>
        <v>-21.357439043944904</v>
      </c>
      <c r="F42" s="27">
        <f>K_10.0!Q39</f>
        <v>29.658810115745112</v>
      </c>
      <c r="G42" s="19">
        <f t="shared" si="0"/>
        <v>14.829405057872556</v>
      </c>
      <c r="I42" s="27">
        <f t="shared" si="8"/>
        <v>0</v>
      </c>
      <c r="J42" s="33">
        <f t="shared" si="7"/>
        <v>10</v>
      </c>
      <c r="K42" s="27">
        <f t="shared" si="7"/>
        <v>377.49064042142197</v>
      </c>
      <c r="L42" s="27">
        <f t="shared" si="7"/>
        <v>147.9321680452409</v>
      </c>
      <c r="M42" s="27">
        <f t="shared" si="7"/>
        <v>-53.592113477978565</v>
      </c>
    </row>
    <row r="43" spans="1:13">
      <c r="A43" s="26">
        <v>-6</v>
      </c>
      <c r="B43" s="26">
        <v>10</v>
      </c>
      <c r="C43" s="27">
        <f>K_10.0!M40</f>
        <v>335.41678432211233</v>
      </c>
      <c r="D43" s="27">
        <f>K_10.0!N40</f>
        <v>19.312917699517566</v>
      </c>
      <c r="E43" s="27">
        <f>K_10.0!O40</f>
        <v>15.8681273241569</v>
      </c>
      <c r="F43" s="27">
        <f>K_10.0!Q40</f>
        <v>34.942379491123219</v>
      </c>
      <c r="G43" s="19">
        <f t="shared" si="0"/>
        <v>17.47118974556161</v>
      </c>
      <c r="I43" s="27">
        <f t="shared" si="8"/>
        <v>3</v>
      </c>
      <c r="J43" s="33">
        <f t="shared" si="7"/>
        <v>10</v>
      </c>
      <c r="K43" s="27">
        <f t="shared" si="7"/>
        <v>365.12323220407387</v>
      </c>
      <c r="L43" s="27">
        <f t="shared" si="7"/>
        <v>98.815892654462871</v>
      </c>
      <c r="M43" s="27">
        <f t="shared" si="7"/>
        <v>-35.291637246581665</v>
      </c>
    </row>
    <row r="44" spans="1:13">
      <c r="A44" s="26">
        <v>-3</v>
      </c>
      <c r="B44" s="26">
        <v>10</v>
      </c>
      <c r="C44" s="27">
        <f>K_10.0!M41</f>
        <v>405.09038157112747</v>
      </c>
      <c r="D44" s="27">
        <f>K_10.0!N41</f>
        <v>106.77056709777234</v>
      </c>
      <c r="E44" s="27">
        <f>K_10.0!O41</f>
        <v>36.13321896333774</v>
      </c>
      <c r="F44" s="27">
        <f>K_10.0!Q41</f>
        <v>38.912655383889778</v>
      </c>
      <c r="G44" s="19">
        <f t="shared" si="0"/>
        <v>19.456327691944889</v>
      </c>
      <c r="I44" s="27">
        <f t="shared" si="8"/>
        <v>6</v>
      </c>
      <c r="J44" s="33">
        <f t="shared" si="7"/>
        <v>10</v>
      </c>
      <c r="K44" s="27">
        <f t="shared" si="7"/>
        <v>294.22167229716143</v>
      </c>
      <c r="L44" s="27">
        <f t="shared" si="7"/>
        <v>-9.4173754617929877</v>
      </c>
      <c r="M44" s="27">
        <f t="shared" si="7"/>
        <v>-2.2412662748008731</v>
      </c>
    </row>
    <row r="45" spans="1:13">
      <c r="A45" s="26">
        <v>0</v>
      </c>
      <c r="B45" s="26">
        <v>10</v>
      </c>
      <c r="C45" s="27">
        <f>K_10.0!M42</f>
        <v>377.49064042142197</v>
      </c>
      <c r="D45" s="27">
        <f>K_10.0!N42</f>
        <v>147.9321680452409</v>
      </c>
      <c r="E45" s="27">
        <f>K_10.0!O42</f>
        <v>-53.592113477978565</v>
      </c>
      <c r="F45" s="27">
        <f>K_10.0!Q42</f>
        <v>45.422114842295251</v>
      </c>
      <c r="G45" s="19">
        <f t="shared" si="0"/>
        <v>22.711057421147625</v>
      </c>
      <c r="I45" s="27">
        <f t="shared" si="8"/>
        <v>9</v>
      </c>
      <c r="J45" s="33">
        <f t="shared" si="7"/>
        <v>10</v>
      </c>
      <c r="K45" s="27">
        <f t="shared" si="7"/>
        <v>250.1184676534894</v>
      </c>
      <c r="L45" s="27">
        <f t="shared" si="7"/>
        <v>-33.887815807811705</v>
      </c>
      <c r="M45" s="27">
        <f t="shared" si="7"/>
        <v>-35.035859860815428</v>
      </c>
    </row>
    <row r="46" spans="1:13">
      <c r="A46" s="26">
        <v>3</v>
      </c>
      <c r="B46" s="26">
        <v>10</v>
      </c>
      <c r="C46" s="27">
        <f>K_10.0!M43</f>
        <v>365.12323220407387</v>
      </c>
      <c r="D46" s="27">
        <f>K_10.0!N43</f>
        <v>98.815892654462871</v>
      </c>
      <c r="E46" s="27">
        <f>K_10.0!O43</f>
        <v>-35.291637246581665</v>
      </c>
      <c r="F46" s="27">
        <f>K_10.0!Q43</f>
        <v>32.878684145536695</v>
      </c>
      <c r="G46" s="19">
        <f t="shared" si="0"/>
        <v>16.439342072768348</v>
      </c>
      <c r="I46" s="27">
        <f>A49</f>
        <v>12</v>
      </c>
      <c r="J46" s="33">
        <f t="shared" si="7"/>
        <v>10</v>
      </c>
      <c r="K46" s="27">
        <f t="shared" si="7"/>
        <v>208.93150809527845</v>
      </c>
      <c r="L46" s="27">
        <f t="shared" si="7"/>
        <v>-24.116964408999912</v>
      </c>
      <c r="M46" s="27">
        <f t="shared" si="7"/>
        <v>-46.220237030030574</v>
      </c>
    </row>
    <row r="47" spans="1:13">
      <c r="A47" s="26">
        <v>6</v>
      </c>
      <c r="B47" s="26">
        <v>10</v>
      </c>
      <c r="C47" s="27">
        <f>K_10.0!M44</f>
        <v>294.22167229716143</v>
      </c>
      <c r="D47" s="27">
        <f>K_10.0!N44</f>
        <v>-9.4173754617929877</v>
      </c>
      <c r="E47" s="27">
        <f>K_10.0!O44</f>
        <v>-2.2412662748008731</v>
      </c>
      <c r="F47" s="27">
        <f>K_10.0!Q44</f>
        <v>31.691129650093568</v>
      </c>
      <c r="G47" s="19">
        <f t="shared" si="0"/>
        <v>15.845564825046784</v>
      </c>
      <c r="I47" s="29">
        <f t="shared" si="8"/>
        <v>16</v>
      </c>
      <c r="J47" s="34">
        <f t="shared" si="7"/>
        <v>10</v>
      </c>
      <c r="K47" s="29">
        <f t="shared" si="7"/>
        <v>118.14374947538565</v>
      </c>
      <c r="L47" s="29">
        <f t="shared" si="7"/>
        <v>-4.3673230775403242</v>
      </c>
      <c r="M47" s="29">
        <f t="shared" si="7"/>
        <v>-22.749457599698435</v>
      </c>
    </row>
    <row r="48" spans="1:13">
      <c r="A48" s="26">
        <v>9</v>
      </c>
      <c r="B48" s="26">
        <v>10</v>
      </c>
      <c r="C48" s="27">
        <f>K_10.0!M45</f>
        <v>250.1184676534894</v>
      </c>
      <c r="D48" s="27">
        <f>K_10.0!N45</f>
        <v>-33.887815807811705</v>
      </c>
      <c r="E48" s="27">
        <f>K_10.0!O45</f>
        <v>-35.035859860815428</v>
      </c>
      <c r="F48" s="27">
        <f>K_10.0!Q45</f>
        <v>29.216119978940668</v>
      </c>
      <c r="G48" s="19">
        <f t="shared" si="0"/>
        <v>14.608059989470334</v>
      </c>
      <c r="I48" s="19">
        <f>A52</f>
        <v>-16</v>
      </c>
      <c r="J48" s="35">
        <f t="shared" ref="J48:M58" si="9">B52</f>
        <v>12.5</v>
      </c>
      <c r="K48" s="19">
        <f t="shared" si="9"/>
        <v>198.29729831559106</v>
      </c>
      <c r="L48" s="19">
        <f t="shared" si="9"/>
        <v>44.088499605323548</v>
      </c>
      <c r="M48" s="19">
        <f t="shared" si="9"/>
        <v>29.437884706322308</v>
      </c>
    </row>
    <row r="49" spans="1:13">
      <c r="A49" s="26">
        <v>12</v>
      </c>
      <c r="B49" s="26">
        <v>10</v>
      </c>
      <c r="C49" s="27">
        <f>K_10.0!M46</f>
        <v>208.93150809527845</v>
      </c>
      <c r="D49" s="27">
        <f>K_10.0!N46</f>
        <v>-24.116964408999912</v>
      </c>
      <c r="E49" s="27">
        <f>K_10.0!O46</f>
        <v>-46.220237030030574</v>
      </c>
      <c r="F49" s="27">
        <f>K_10.0!Q46</f>
        <v>31.886318946840102</v>
      </c>
      <c r="G49" s="19">
        <f t="shared" si="0"/>
        <v>15.943159473420051</v>
      </c>
      <c r="I49" s="19">
        <f>A53</f>
        <v>-12</v>
      </c>
      <c r="J49" s="35">
        <f t="shared" si="9"/>
        <v>12.5</v>
      </c>
      <c r="K49" s="19">
        <f t="shared" si="9"/>
        <v>267.08168897571903</v>
      </c>
      <c r="L49" s="19">
        <f t="shared" si="9"/>
        <v>21.316535078006606</v>
      </c>
      <c r="M49" s="19">
        <f t="shared" si="9"/>
        <v>19.162975837001127</v>
      </c>
    </row>
    <row r="50" spans="1:13">
      <c r="A50" s="28">
        <v>16</v>
      </c>
      <c r="B50" s="28">
        <v>10</v>
      </c>
      <c r="C50" s="29">
        <f>K_10.0!M47</f>
        <v>118.14374947538565</v>
      </c>
      <c r="D50" s="29">
        <f>K_10.0!N47</f>
        <v>-4.3673230775403242</v>
      </c>
      <c r="E50" s="29">
        <f>K_10.0!O47</f>
        <v>-22.749457599698435</v>
      </c>
      <c r="F50" s="27">
        <f>K_10.0!Q47</f>
        <v>31.282977626988355</v>
      </c>
      <c r="G50" s="19">
        <f t="shared" si="0"/>
        <v>15.641488813494178</v>
      </c>
      <c r="I50" s="19">
        <f t="shared" ref="I50:I57" si="10">A54</f>
        <v>-9</v>
      </c>
      <c r="J50" s="35">
        <f t="shared" si="9"/>
        <v>12.5</v>
      </c>
      <c r="K50" s="19">
        <f t="shared" si="9"/>
        <v>285.46047840078728</v>
      </c>
      <c r="L50" s="19">
        <f t="shared" si="9"/>
        <v>-34.784786570417658</v>
      </c>
      <c r="M50" s="19">
        <f t="shared" si="9"/>
        <v>14.297666561614868</v>
      </c>
    </row>
    <row r="51" spans="1:13">
      <c r="A51">
        <v>-24</v>
      </c>
      <c r="B51">
        <v>12.5</v>
      </c>
      <c r="C51" s="19">
        <f>K_12.5!M36</f>
        <v>-51.039409893705027</v>
      </c>
      <c r="D51" s="19">
        <f>K_12.5!N36</f>
        <v>30.847754245015913</v>
      </c>
      <c r="E51" s="19">
        <f>K_12.5!O36</f>
        <v>27.828719182982837</v>
      </c>
      <c r="F51" s="25">
        <f>K_12.5!Q36</f>
        <v>27.945443699749138</v>
      </c>
      <c r="G51" s="19">
        <f t="shared" si="0"/>
        <v>13.972721849874569</v>
      </c>
      <c r="I51" s="19">
        <f t="shared" si="10"/>
        <v>-6</v>
      </c>
      <c r="J51" s="35">
        <f t="shared" si="9"/>
        <v>12.5</v>
      </c>
      <c r="K51" s="19">
        <f t="shared" si="9"/>
        <v>274.88354071856378</v>
      </c>
      <c r="L51" s="19">
        <f t="shared" si="9"/>
        <v>-108.36905023730785</v>
      </c>
      <c r="M51" s="19">
        <f t="shared" si="9"/>
        <v>5.252753184043657</v>
      </c>
    </row>
    <row r="52" spans="1:13">
      <c r="A52">
        <v>-16</v>
      </c>
      <c r="B52">
        <v>12.5</v>
      </c>
      <c r="C52" s="19">
        <f>K_12.5!M37</f>
        <v>198.29729831559106</v>
      </c>
      <c r="D52" s="19">
        <f>K_12.5!N37</f>
        <v>44.088499605323548</v>
      </c>
      <c r="E52" s="19">
        <f>K_12.5!O37</f>
        <v>29.437884706322308</v>
      </c>
      <c r="F52" s="27">
        <f>K_12.5!Q37</f>
        <v>30.41964272872681</v>
      </c>
      <c r="G52" s="19">
        <f t="shared" si="0"/>
        <v>15.209821364363405</v>
      </c>
      <c r="I52" s="19">
        <f t="shared" si="10"/>
        <v>-3</v>
      </c>
      <c r="J52" s="35">
        <f t="shared" si="9"/>
        <v>12.5</v>
      </c>
      <c r="K52" s="19">
        <f t="shared" si="9"/>
        <v>287.68732356810983</v>
      </c>
      <c r="L52" s="19">
        <f t="shared" si="9"/>
        <v>-136.35812148875442</v>
      </c>
      <c r="M52" s="19">
        <f t="shared" si="9"/>
        <v>14.972490783391608</v>
      </c>
    </row>
    <row r="53" spans="1:13">
      <c r="A53">
        <v>-12</v>
      </c>
      <c r="B53">
        <v>12.5</v>
      </c>
      <c r="C53" s="19">
        <f>K_12.5!M38</f>
        <v>267.08168897571903</v>
      </c>
      <c r="D53" s="19">
        <f>K_12.5!N38</f>
        <v>21.316535078006606</v>
      </c>
      <c r="E53" s="19">
        <f>K_12.5!O38</f>
        <v>19.162975837001127</v>
      </c>
      <c r="F53" s="27">
        <f>K_12.5!Q38</f>
        <v>28.451767514475726</v>
      </c>
      <c r="G53" s="19">
        <f t="shared" si="0"/>
        <v>14.225883757237863</v>
      </c>
      <c r="I53" s="19">
        <f t="shared" si="10"/>
        <v>0</v>
      </c>
      <c r="J53" s="35">
        <f t="shared" si="9"/>
        <v>12.5</v>
      </c>
      <c r="K53" s="19">
        <f t="shared" si="9"/>
        <v>295.33853223628375</v>
      </c>
      <c r="L53" s="19">
        <f t="shared" si="9"/>
        <v>-161.69449470426756</v>
      </c>
      <c r="M53" s="19">
        <f t="shared" si="9"/>
        <v>39.259613225433817</v>
      </c>
    </row>
    <row r="54" spans="1:13">
      <c r="A54">
        <v>-9</v>
      </c>
      <c r="B54">
        <v>12.5</v>
      </c>
      <c r="C54" s="19">
        <f>K_12.5!M39</f>
        <v>285.46047840078728</v>
      </c>
      <c r="D54" s="19">
        <f>K_12.5!N39</f>
        <v>-34.784786570417658</v>
      </c>
      <c r="E54" s="19">
        <f>K_12.5!O39</f>
        <v>14.297666561614868</v>
      </c>
      <c r="F54" s="27">
        <f>K_12.5!Q39</f>
        <v>30.762423764205582</v>
      </c>
      <c r="G54" s="19">
        <f t="shared" si="0"/>
        <v>15.381211882102791</v>
      </c>
      <c r="I54" s="19">
        <f t="shared" si="10"/>
        <v>3</v>
      </c>
      <c r="J54" s="35">
        <f t="shared" si="9"/>
        <v>12.5</v>
      </c>
      <c r="K54" s="19">
        <f t="shared" si="9"/>
        <v>283.18729166905416</v>
      </c>
      <c r="L54" s="19">
        <f t="shared" si="9"/>
        <v>-144.27828391383454</v>
      </c>
      <c r="M54" s="19">
        <f t="shared" si="9"/>
        <v>17.378443558133121</v>
      </c>
    </row>
    <row r="55" spans="1:13">
      <c r="A55">
        <v>-6</v>
      </c>
      <c r="B55">
        <v>12.5</v>
      </c>
      <c r="C55" s="19">
        <f>K_12.5!M40</f>
        <v>274.88354071856378</v>
      </c>
      <c r="D55" s="19">
        <f>K_12.5!N40</f>
        <v>-108.36905023730785</v>
      </c>
      <c r="E55" s="19">
        <f>K_12.5!O40</f>
        <v>5.252753184043657</v>
      </c>
      <c r="F55" s="27">
        <f>K_12.5!Q40</f>
        <v>30.857741000271414</v>
      </c>
      <c r="G55" s="19">
        <f t="shared" si="0"/>
        <v>15.428870500135707</v>
      </c>
      <c r="I55" s="19">
        <f t="shared" si="10"/>
        <v>6</v>
      </c>
      <c r="J55" s="35">
        <f t="shared" si="9"/>
        <v>12.5</v>
      </c>
      <c r="K55" s="19">
        <f t="shared" si="9"/>
        <v>262.45260502090821</v>
      </c>
      <c r="L55" s="19">
        <f t="shared" si="9"/>
        <v>-115.7602754653219</v>
      </c>
      <c r="M55" s="19">
        <f t="shared" si="9"/>
        <v>-15.920355583320575</v>
      </c>
    </row>
    <row r="56" spans="1:13">
      <c r="A56">
        <v>-3</v>
      </c>
      <c r="B56">
        <v>12.5</v>
      </c>
      <c r="C56" s="19">
        <f>K_12.5!M41</f>
        <v>287.68732356810983</v>
      </c>
      <c r="D56" s="19">
        <f>K_12.5!N41</f>
        <v>-136.35812148875442</v>
      </c>
      <c r="E56" s="19">
        <f>K_12.5!O41</f>
        <v>14.972490783391608</v>
      </c>
      <c r="F56" s="27">
        <f>K_12.5!Q41</f>
        <v>34.129019887620899</v>
      </c>
      <c r="G56" s="19">
        <f t="shared" si="0"/>
        <v>17.064509943810449</v>
      </c>
      <c r="I56" s="19">
        <f t="shared" si="10"/>
        <v>9</v>
      </c>
      <c r="J56" s="35">
        <f t="shared" si="9"/>
        <v>12.5</v>
      </c>
      <c r="K56" s="19">
        <f t="shared" si="9"/>
        <v>272.75612979511988</v>
      </c>
      <c r="L56" s="19">
        <f t="shared" si="9"/>
        <v>-51.92004931880988</v>
      </c>
      <c r="M56" s="19">
        <f t="shared" si="9"/>
        <v>-1.4083066067361214</v>
      </c>
    </row>
    <row r="57" spans="1:13">
      <c r="A57">
        <v>0</v>
      </c>
      <c r="B57">
        <v>12.5</v>
      </c>
      <c r="C57" s="19">
        <f>K_12.5!M42</f>
        <v>295.33853223628375</v>
      </c>
      <c r="D57" s="19">
        <f>K_12.5!N42</f>
        <v>-161.69449470426756</v>
      </c>
      <c r="E57" s="19">
        <f>K_12.5!O42</f>
        <v>39.259613225433817</v>
      </c>
      <c r="F57" s="27">
        <f>K_12.5!Q42</f>
        <v>35.18241509943072</v>
      </c>
      <c r="G57" s="19">
        <f t="shared" si="0"/>
        <v>17.59120754971536</v>
      </c>
      <c r="I57" s="19">
        <f t="shared" si="10"/>
        <v>12</v>
      </c>
      <c r="J57" s="35">
        <f t="shared" si="9"/>
        <v>12.5</v>
      </c>
      <c r="K57" s="19">
        <f t="shared" si="9"/>
        <v>247.97417815772792</v>
      </c>
      <c r="L57" s="19">
        <f t="shared" si="9"/>
        <v>-7.9665593232715981</v>
      </c>
      <c r="M57" s="19">
        <f t="shared" si="9"/>
        <v>-2.655420445460404</v>
      </c>
    </row>
    <row r="58" spans="1:13">
      <c r="A58">
        <v>3</v>
      </c>
      <c r="B58">
        <v>12.5</v>
      </c>
      <c r="C58" s="19">
        <f>K_12.5!M43</f>
        <v>283.18729166905416</v>
      </c>
      <c r="D58" s="19">
        <f>K_12.5!N43</f>
        <v>-144.27828391383454</v>
      </c>
      <c r="E58" s="19">
        <f>K_12.5!O43</f>
        <v>17.378443558133121</v>
      </c>
      <c r="F58" s="27">
        <f>K_12.5!Q43</f>
        <v>35.864674606459609</v>
      </c>
      <c r="G58" s="19">
        <f t="shared" si="0"/>
        <v>17.932337303229804</v>
      </c>
      <c r="I58" s="19">
        <f>A62</f>
        <v>16</v>
      </c>
      <c r="J58" s="35">
        <f t="shared" si="9"/>
        <v>12.5</v>
      </c>
      <c r="K58" s="19">
        <f t="shared" si="9"/>
        <v>153.63751988903971</v>
      </c>
      <c r="L58" s="19">
        <f t="shared" si="9"/>
        <v>8.822292397341073</v>
      </c>
      <c r="M58" s="19">
        <f t="shared" si="9"/>
        <v>2.6469061455703051</v>
      </c>
    </row>
    <row r="59" spans="1:13">
      <c r="A59">
        <v>6</v>
      </c>
      <c r="B59">
        <v>12.5</v>
      </c>
      <c r="C59" s="19">
        <f>K_12.5!M44</f>
        <v>262.45260502090821</v>
      </c>
      <c r="D59" s="19">
        <f>K_12.5!N44</f>
        <v>-115.7602754653219</v>
      </c>
      <c r="E59" s="19">
        <f>K_12.5!O44</f>
        <v>-15.920355583320575</v>
      </c>
      <c r="F59" s="27">
        <f>K_12.5!Q44</f>
        <v>31.003174851606392</v>
      </c>
      <c r="G59" s="19">
        <f t="shared" si="0"/>
        <v>15.501587425803196</v>
      </c>
    </row>
    <row r="60" spans="1:13">
      <c r="A60">
        <v>9</v>
      </c>
      <c r="B60">
        <v>12.5</v>
      </c>
      <c r="C60" s="19">
        <f>K_12.5!M45</f>
        <v>272.75612979511988</v>
      </c>
      <c r="D60" s="19">
        <f>K_12.5!N45</f>
        <v>-51.92004931880988</v>
      </c>
      <c r="E60" s="19">
        <f>K_12.5!O45</f>
        <v>-1.4083066067361214</v>
      </c>
      <c r="F60" s="27">
        <f>K_12.5!Q45</f>
        <v>27.966938085401271</v>
      </c>
      <c r="G60" s="19">
        <f t="shared" si="0"/>
        <v>13.983469042700635</v>
      </c>
    </row>
    <row r="61" spans="1:13">
      <c r="A61">
        <v>12</v>
      </c>
      <c r="B61">
        <v>12.5</v>
      </c>
      <c r="C61" s="19">
        <f>K_12.5!M46</f>
        <v>247.97417815772792</v>
      </c>
      <c r="D61" s="19">
        <f>K_12.5!N46</f>
        <v>-7.9665593232715981</v>
      </c>
      <c r="E61" s="19">
        <f>K_12.5!O46</f>
        <v>-2.655420445460404</v>
      </c>
      <c r="F61" s="27">
        <f>K_12.5!Q46</f>
        <v>29.406447797975702</v>
      </c>
      <c r="G61" s="19">
        <f t="shared" si="0"/>
        <v>14.703223898987851</v>
      </c>
    </row>
    <row r="62" spans="1:13">
      <c r="A62">
        <v>16</v>
      </c>
      <c r="B62">
        <v>12.5</v>
      </c>
      <c r="C62" s="19">
        <f>K_12.5!M47</f>
        <v>153.63751988903971</v>
      </c>
      <c r="D62" s="19">
        <f>K_12.5!N47</f>
        <v>8.822292397341073</v>
      </c>
      <c r="E62" s="19">
        <f>K_12.5!O47</f>
        <v>2.6469061455703051</v>
      </c>
      <c r="F62" s="27">
        <f>K_12.5!Q47</f>
        <v>30.497886870017339</v>
      </c>
      <c r="G62" s="19">
        <f t="shared" si="0"/>
        <v>15.24894343500867</v>
      </c>
    </row>
    <row r="63" spans="1:13">
      <c r="A63">
        <v>24</v>
      </c>
      <c r="B63">
        <v>12.5</v>
      </c>
      <c r="C63" s="19">
        <f>K_12.5!M48</f>
        <v>-51.160259416666712</v>
      </c>
      <c r="D63" s="19">
        <f>K_12.5!N48</f>
        <v>22.534665376140744</v>
      </c>
      <c r="E63" s="19">
        <f>K_12.5!O48</f>
        <v>29.14755918385568</v>
      </c>
      <c r="F63" s="27">
        <f>K_12.5!Q48</f>
        <v>29.50607671603721</v>
      </c>
      <c r="G63" s="19">
        <f t="shared" si="0"/>
        <v>14.753038358018605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R14" sqref="R14"/>
    </sheetView>
  </sheetViews>
  <sheetFormatPr baseColWidth="10" defaultRowHeight="12" x14ac:dyDescent="0"/>
  <sheetData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K_2.5</vt:lpstr>
      <vt:lpstr>K_5.0</vt:lpstr>
      <vt:lpstr>K_7.5</vt:lpstr>
      <vt:lpstr>K_10.0</vt:lpstr>
      <vt:lpstr>K_12.5</vt:lpstr>
      <vt:lpstr>All</vt:lpstr>
      <vt:lpstr>Error</vt:lpstr>
      <vt:lpstr>Sheet1</vt:lpstr>
    </vt:vector>
  </TitlesOfParts>
  <Company>TUM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jkorn</dc:creator>
  <cp:lastModifiedBy>Tim Ramjaun</cp:lastModifiedBy>
  <dcterms:created xsi:type="dcterms:W3CDTF">2008-11-24T12:19:09Z</dcterms:created>
  <dcterms:modified xsi:type="dcterms:W3CDTF">2013-10-23T16:04:23Z</dcterms:modified>
</cp:coreProperties>
</file>