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105"/>
  <workbookPr autoCompressPictures="0"/>
  <bookViews>
    <workbookView xWindow="1120" yWindow="1120" windowWidth="24480" windowHeight="14940"/>
  </bookViews>
  <sheets>
    <sheet name="Sheet1" sheetId="1" r:id="rId1"/>
    <sheet name="Sheet3" sheetId="3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1" l="1"/>
  <c r="D45" i="1"/>
  <c r="E104" i="1"/>
  <c r="F104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C4" i="1"/>
  <c r="E22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21" i="1"/>
  <c r="E23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40" i="1"/>
  <c r="F41" i="1"/>
  <c r="F42" i="1"/>
  <c r="F43" i="1"/>
  <c r="E4" i="1"/>
  <c r="F4" i="1"/>
  <c r="F5" i="1"/>
  <c r="F6" i="1"/>
  <c r="F9" i="1"/>
  <c r="F10" i="1"/>
  <c r="F11" i="1"/>
  <c r="F12" i="1"/>
  <c r="F13" i="1"/>
  <c r="F14" i="1"/>
  <c r="F15" i="1"/>
  <c r="F16" i="1"/>
  <c r="F17" i="1"/>
  <c r="F18" i="1"/>
  <c r="F21" i="1"/>
  <c r="F22" i="1"/>
  <c r="F23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7" i="1"/>
  <c r="F8" i="1"/>
  <c r="E20" i="1"/>
  <c r="F20" i="1"/>
  <c r="E19" i="1"/>
  <c r="F19" i="1"/>
  <c r="E25" i="1"/>
  <c r="F25" i="1"/>
  <c r="D24" i="1"/>
  <c r="E24" i="1"/>
  <c r="F24" i="1"/>
</calcChain>
</file>

<file path=xl/sharedStrings.xml><?xml version="1.0" encoding="utf-8"?>
<sst xmlns="http://schemas.openxmlformats.org/spreadsheetml/2006/main" count="43" uniqueCount="15">
  <si>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</si>
  <si>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</si>
  <si>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</si>
  <si>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</si>
  <si>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</si>
  <si>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Sum</t>
    <phoneticPr fontId="2" type="noConversion"/>
  </si>
  <si>
    <t>ppm/min</t>
    <phoneticPr fontId="2" type="noConversion"/>
  </si>
  <si>
    <t>area</t>
    <phoneticPr fontId="2" type="noConversion"/>
  </si>
  <si>
    <t>#</t>
  </si>
  <si>
    <t>Time</t>
  </si>
  <si>
    <t>Area</t>
  </si>
  <si>
    <t>Height</t>
  </si>
  <si>
    <t>Width</t>
  </si>
  <si>
    <t>Area%</t>
  </si>
  <si>
    <t>Symmetry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</si>
</sst>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"/>
  </numFmts>
  <fonts count="8" x14ac:knownFonts="1">
    <font>
      <sz val="11"/>
      <color theme="1"/>
      <name val="Calibri"/>
      <family val="2"/>
      <charset val="129"/>
      <scheme val="minor"/>
    </font>
    <font>
      <sz val="10"/>
      <name val="굴림"/>
      <family val="3"/>
      <charset val="129"/>
    </font>
    <font>
      <sz val="8"/>
      <name val="Calibri"/>
      <family val="2"/>
      <charset val="129"/>
      <scheme val="minor"/>
    </font>
    <font>
      <sz val="11"/>
      <color rgb="FFFF0000"/>
      <name val="Calibri"/>
      <family val="2"/>
      <charset val="129"/>
      <scheme val="minor"/>
    </font>
    <font>
      <sz val="11"/>
      <color rgb="FF00B050"/>
      <name val="Calibri"/>
      <family val="2"/>
      <charset val="129"/>
      <scheme val="minor"/>
    </font>
    <font>
      <sz val="11"/>
      <color rgb="FF00B050"/>
      <name val="Calibri"/>
      <family val="3"/>
      <charset val="129"/>
      <scheme val="minor"/>
    </font>
    <font>
      <sz val="11"/>
      <name val="Calibri"/>
      <family val="2"/>
      <charset val="129"/>
      <scheme val="minor"/>
    </font>
    <font>
      <b/>
      <sz val="11"/>
      <name val="Calibri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  <xf numFmtId="0" fontId="0" fillId="2" borderId="0" xfId="0" applyFill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919072615927"/>
          <c:y val="0.0745487022455526"/>
          <c:w val="0.7864072615923"/>
          <c:h val="0.798225065616798"/>
        </c:manualLayout>
      </c:layout>
      <c:scatterChart>
        <c:scatterStyle val="smoothMarker"/>
        <c:varyColors val="0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Sheet1!$B$9:$B$84</c:f>
              <c:numCache>
                <c:formatCode>General</c:formatCode>
                <c:ptCount val="76"/>
                <c:pt idx="0">
                  <c:v>15.0</c:v>
                </c:pt>
                <c:pt idx="1">
                  <c:v>18.0</c:v>
                </c:pt>
                <c:pt idx="2">
                  <c:v>21.0</c:v>
                </c:pt>
                <c:pt idx="3">
                  <c:v>24.0</c:v>
                </c:pt>
                <c:pt idx="4">
                  <c:v>27.0</c:v>
                </c:pt>
                <c:pt idx="5">
                  <c:v>30.0</c:v>
                </c:pt>
                <c:pt idx="6">
                  <c:v>33.0</c:v>
                </c:pt>
                <c:pt idx="7">
                  <c:v>36.0</c:v>
                </c:pt>
                <c:pt idx="8">
                  <c:v>39.0</c:v>
                </c:pt>
                <c:pt idx="9">
                  <c:v>42.0</c:v>
                </c:pt>
                <c:pt idx="10">
                  <c:v>45.0</c:v>
                </c:pt>
                <c:pt idx="11">
                  <c:v>48.0</c:v>
                </c:pt>
                <c:pt idx="12">
                  <c:v>51.0</c:v>
                </c:pt>
                <c:pt idx="13">
                  <c:v>54.0</c:v>
                </c:pt>
                <c:pt idx="14">
                  <c:v>57.0</c:v>
                </c:pt>
                <c:pt idx="15">
                  <c:v>60.0</c:v>
                </c:pt>
                <c:pt idx="16">
                  <c:v>63.0</c:v>
                </c:pt>
                <c:pt idx="17">
                  <c:v>66.0</c:v>
                </c:pt>
                <c:pt idx="18">
                  <c:v>69.0</c:v>
                </c:pt>
                <c:pt idx="19">
                  <c:v>72.0</c:v>
                </c:pt>
                <c:pt idx="20">
                  <c:v>75.0</c:v>
                </c:pt>
                <c:pt idx="21">
                  <c:v>78.0</c:v>
                </c:pt>
                <c:pt idx="22">
                  <c:v>81.0</c:v>
                </c:pt>
                <c:pt idx="23">
                  <c:v>84.0</c:v>
                </c:pt>
                <c:pt idx="24">
                  <c:v>87.0</c:v>
                </c:pt>
                <c:pt idx="25">
                  <c:v>90.0</c:v>
                </c:pt>
                <c:pt idx="26">
                  <c:v>93.0</c:v>
                </c:pt>
                <c:pt idx="27">
                  <c:v>96.0</c:v>
                </c:pt>
                <c:pt idx="28">
                  <c:v>99.0</c:v>
                </c:pt>
                <c:pt idx="29">
                  <c:v>102.0</c:v>
                </c:pt>
                <c:pt idx="30">
                  <c:v>105.0</c:v>
                </c:pt>
                <c:pt idx="31">
                  <c:v>108.0</c:v>
                </c:pt>
                <c:pt idx="32">
                  <c:v>111.0</c:v>
                </c:pt>
                <c:pt idx="33">
                  <c:v>114.0</c:v>
                </c:pt>
                <c:pt idx="34">
                  <c:v>117.0</c:v>
                </c:pt>
                <c:pt idx="35">
                  <c:v>120.0</c:v>
                </c:pt>
                <c:pt idx="36">
                  <c:v>123.0</c:v>
                </c:pt>
                <c:pt idx="37">
                  <c:v>126.0</c:v>
                </c:pt>
                <c:pt idx="38">
                  <c:v>129.0</c:v>
                </c:pt>
                <c:pt idx="39">
                  <c:v>132.0</c:v>
                </c:pt>
                <c:pt idx="40">
                  <c:v>135.0</c:v>
                </c:pt>
                <c:pt idx="41">
                  <c:v>138.0</c:v>
                </c:pt>
                <c:pt idx="42">
                  <c:v>141.0</c:v>
                </c:pt>
                <c:pt idx="43">
                  <c:v>144.0</c:v>
                </c:pt>
                <c:pt idx="44">
                  <c:v>147.0</c:v>
                </c:pt>
                <c:pt idx="45">
                  <c:v>150.0</c:v>
                </c:pt>
                <c:pt idx="46">
                  <c:v>153.0</c:v>
                </c:pt>
                <c:pt idx="47">
                  <c:v>156.0</c:v>
                </c:pt>
                <c:pt idx="48">
                  <c:v>159.0</c:v>
                </c:pt>
                <c:pt idx="49">
                  <c:v>162.0</c:v>
                </c:pt>
                <c:pt idx="50">
                  <c:v>165.0</c:v>
                </c:pt>
                <c:pt idx="51">
                  <c:v>168.0</c:v>
                </c:pt>
                <c:pt idx="52">
                  <c:v>171.0</c:v>
                </c:pt>
                <c:pt idx="53">
                  <c:v>174.0</c:v>
                </c:pt>
                <c:pt idx="54">
                  <c:v>177.0</c:v>
                </c:pt>
                <c:pt idx="55">
                  <c:v>180.0</c:v>
                </c:pt>
                <c:pt idx="56">
                  <c:v>183.0</c:v>
                </c:pt>
                <c:pt idx="57">
                  <c:v>186.0</c:v>
                </c:pt>
                <c:pt idx="58">
                  <c:v>189.0</c:v>
                </c:pt>
                <c:pt idx="59">
                  <c:v>192.0</c:v>
                </c:pt>
                <c:pt idx="60">
                  <c:v>195.0</c:v>
                </c:pt>
                <c:pt idx="61">
                  <c:v>198.0</c:v>
                </c:pt>
                <c:pt idx="62">
                  <c:v>201.0</c:v>
                </c:pt>
                <c:pt idx="63">
                  <c:v>204.0</c:v>
                </c:pt>
                <c:pt idx="64">
                  <c:v>207.0</c:v>
                </c:pt>
                <c:pt idx="65">
                  <c:v>210.0</c:v>
                </c:pt>
                <c:pt idx="66">
                  <c:v>213.0</c:v>
                </c:pt>
                <c:pt idx="67">
                  <c:v>216.0</c:v>
                </c:pt>
                <c:pt idx="68">
                  <c:v>219.0</c:v>
                </c:pt>
                <c:pt idx="69">
                  <c:v>222.0</c:v>
                </c:pt>
                <c:pt idx="70">
                  <c:v>225.0</c:v>
                </c:pt>
                <c:pt idx="71">
                  <c:v>228.0</c:v>
                </c:pt>
                <c:pt idx="72">
                  <c:v>231.0</c:v>
                </c:pt>
                <c:pt idx="73">
                  <c:v>234.0</c:v>
                </c:pt>
                <c:pt idx="74">
                  <c:v>237.0</c:v>
                </c:pt>
                <c:pt idx="75">
                  <c:v>240.0</c:v>
                </c:pt>
              </c:numCache>
            </c:numRef>
          </c:xVal>
          <c:yVal>
            <c:numRef>
              <c:f>Sheet1!$E$9:$E$84</c:f>
              <c:numCache>
                <c:formatCode>General</c:formatCode>
                <c:ptCount val="76"/>
                <c:pt idx="0">
                  <c:v>0.050289904309368</c:v>
                </c:pt>
                <c:pt idx="1">
                  <c:v>0.0447042894611053</c:v>
                </c:pt>
                <c:pt idx="2">
                  <c:v>0.0383210467140207</c:v>
                </c:pt>
                <c:pt idx="3">
                  <c:v>0.0325122655474942</c:v>
                </c:pt>
                <c:pt idx="4">
                  <c:v>0.028208141917399</c:v>
                </c:pt>
                <c:pt idx="5">
                  <c:v>0.0249798978614292</c:v>
                </c:pt>
                <c:pt idx="6">
                  <c:v>0.0221439099742703</c:v>
                </c:pt>
                <c:pt idx="7">
                  <c:v>0.0199400921369491</c:v>
                </c:pt>
                <c:pt idx="8">
                  <c:v>0.0180310717598299</c:v>
                </c:pt>
                <c:pt idx="9">
                  <c:v>0.0164884799848509</c:v>
                </c:pt>
                <c:pt idx="10">
                  <c:v>0.0151373754033911</c:v>
                </c:pt>
                <c:pt idx="11">
                  <c:v>0.0140419233763982</c:v>
                </c:pt>
                <c:pt idx="12">
                  <c:v>0.0129999424835281</c:v>
                </c:pt>
                <c:pt idx="13">
                  <c:v>0.0121978754716849</c:v>
                </c:pt>
                <c:pt idx="14">
                  <c:v>0.0114077133538539</c:v>
                </c:pt>
                <c:pt idx="15">
                  <c:v>0.0107122859434595</c:v>
                </c:pt>
                <c:pt idx="16">
                  <c:v>0.0100168585330651</c:v>
                </c:pt>
                <c:pt idx="17">
                  <c:v>0.00961632947180506</c:v>
                </c:pt>
                <c:pt idx="18">
                  <c:v>0.00913730882120987</c:v>
                </c:pt>
                <c:pt idx="19">
                  <c:v>0.00864456727582089</c:v>
                </c:pt>
                <c:pt idx="20">
                  <c:v>0.0083306009184805</c:v>
                </c:pt>
                <c:pt idx="21">
                  <c:v>0.00799484255176172</c:v>
                </c:pt>
                <c:pt idx="22">
                  <c:v>0.00771396776421812</c:v>
                </c:pt>
                <c:pt idx="23">
                  <c:v>0.00738607873421932</c:v>
                </c:pt>
                <c:pt idx="24">
                  <c:v>0.00711408217271876</c:v>
                </c:pt>
                <c:pt idx="25">
                  <c:v>0.00679850159246145</c:v>
                </c:pt>
                <c:pt idx="26">
                  <c:v>0.00660681262107753</c:v>
                </c:pt>
                <c:pt idx="27">
                  <c:v>0.00626641336347261</c:v>
                </c:pt>
                <c:pt idx="28">
                  <c:v>0.0060706888347964</c:v>
                </c:pt>
                <c:pt idx="29">
                  <c:v>0.00584631184934491</c:v>
                </c:pt>
                <c:pt idx="30">
                  <c:v>0.00567782733239168</c:v>
                </c:pt>
                <c:pt idx="31">
                  <c:v>0.00548351524876777</c:v>
                </c:pt>
                <c:pt idx="32">
                  <c:v>0.00532047873415913</c:v>
                </c:pt>
                <c:pt idx="33">
                  <c:v>0.00507027418203696</c:v>
                </c:pt>
                <c:pt idx="34">
                  <c:v>0.00492035322862827</c:v>
                </c:pt>
                <c:pt idx="35">
                  <c:v>0.00480069895491179</c:v>
                </c:pt>
                <c:pt idx="36">
                  <c:v>0.0046549144477277</c:v>
                </c:pt>
                <c:pt idx="37">
                  <c:v>0.00450912994054361</c:v>
                </c:pt>
                <c:pt idx="38">
                  <c:v>0.00437757077281486</c:v>
                </c:pt>
                <c:pt idx="39">
                  <c:v>0.00418426757851403</c:v>
                </c:pt>
                <c:pt idx="40">
                  <c:v>0.00407006130714213</c:v>
                </c:pt>
                <c:pt idx="41">
                  <c:v>0.00395746925868716</c:v>
                </c:pt>
                <c:pt idx="42">
                  <c:v>0.00383902565215836</c:v>
                </c:pt>
                <c:pt idx="43">
                  <c:v>0.00368406025213431</c:v>
                </c:pt>
                <c:pt idx="44">
                  <c:v>0.00357691620602392</c:v>
                </c:pt>
                <c:pt idx="45">
                  <c:v>0.00346170104532896</c:v>
                </c:pt>
                <c:pt idx="46">
                  <c:v>0.00332166720728639</c:v>
                </c:pt>
                <c:pt idx="47">
                  <c:v>0.00320282004502836</c:v>
                </c:pt>
                <c:pt idx="48">
                  <c:v>0.00304543331062893</c:v>
                </c:pt>
                <c:pt idx="49">
                  <c:v>0.0029939799551522</c:v>
                </c:pt>
                <c:pt idx="50">
                  <c:v>0.00288037901737415</c:v>
                </c:pt>
                <c:pt idx="51">
                  <c:v>0.00281520476710362</c:v>
                </c:pt>
                <c:pt idx="52">
                  <c:v>0.00273227406474699</c:v>
                </c:pt>
                <c:pt idx="53">
                  <c:v>0.00263905269129503</c:v>
                </c:pt>
                <c:pt idx="54">
                  <c:v>0.00258840644727675</c:v>
                </c:pt>
                <c:pt idx="55">
                  <c:v>0.00255248998737534</c:v>
                </c:pt>
                <c:pt idx="56">
                  <c:v>0.0024679450621018</c:v>
                </c:pt>
                <c:pt idx="57">
                  <c:v>0.00242718593344964</c:v>
                </c:pt>
                <c:pt idx="58">
                  <c:v>0.00238138235818212</c:v>
                </c:pt>
                <c:pt idx="59">
                  <c:v>0.00228997698551168</c:v>
                </c:pt>
                <c:pt idx="60">
                  <c:v>0.0022048267266443</c:v>
                </c:pt>
                <c:pt idx="61">
                  <c:v>0.00219715916778894</c:v>
                </c:pt>
                <c:pt idx="62">
                  <c:v>0.00208416356360473</c:v>
                </c:pt>
                <c:pt idx="63">
                  <c:v>0.00204199198990027</c:v>
                </c:pt>
                <c:pt idx="64">
                  <c:v>0.00191951282607918</c:v>
                </c:pt>
                <c:pt idx="65">
                  <c:v>0.00191991638180841</c:v>
                </c:pt>
                <c:pt idx="66">
                  <c:v>0.0018537332422148</c:v>
                </c:pt>
                <c:pt idx="67">
                  <c:v>0.0018192292273657</c:v>
                </c:pt>
                <c:pt idx="68">
                  <c:v>0.00175526564428285</c:v>
                </c:pt>
                <c:pt idx="69">
                  <c:v>0.00151010553877605</c:v>
                </c:pt>
                <c:pt idx="70">
                  <c:v>0.00149577931038841</c:v>
                </c:pt>
                <c:pt idx="71">
                  <c:v>0.00152362465570523</c:v>
                </c:pt>
                <c:pt idx="72">
                  <c:v>0.0013785463710473</c:v>
                </c:pt>
                <c:pt idx="73">
                  <c:v>0.00136583436557658</c:v>
                </c:pt>
                <c:pt idx="74">
                  <c:v>0.00129279077858607</c:v>
                </c:pt>
                <c:pt idx="75">
                  <c:v>0.00133637479734284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043736"/>
        <c:axId val="608048456"/>
      </c:scatterChart>
      <c:valAx>
        <c:axId val="608043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08048456"/>
        <c:crosses val="autoZero"/>
        <c:crossBetween val="midCat"/>
      </c:valAx>
      <c:valAx>
        <c:axId val="6080484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080437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5" l="0.700000000000001" r="0.700000000000001" t="0.75000000000001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57149</xdr:colOff>
      <xdr:row>8</xdr:row>
      <xdr:rowOff>0</xdr:rowOff>
    </xdr:from>
    <xdr:to>
      <xdr:col>19</xdr:col>
      <xdr:colOff>47625</xdr:colOff>
      <xdr:row>30</xdr:row>
      <xdr:rowOff>76200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3"/>
  <sheetViews>
    <sheetView tabSelected="1" topLeftCell="A2" zoomScale="110" zoomScaleNormal="110" zoomScalePageLayoutView="110" workbookViewId="0">
      <selection activeCell="C97" sqref="C97"/>
    </sheetView>
  </sheetViews>
  <sheetFormatPr baseColWidth="10" defaultColWidth="8.83203125" defaultRowHeight="14" x14ac:dyDescent="0"/>
  <cols>
    <col min="4" max="4" width="15.5" customWidth="1"/>
    <col min="5" max="5" width="13.1640625" bestFit="1" customWidth="1"/>
    <col min="7" max="7" width="8.1640625" customWidth="1"/>
    <col min="9" max="9" width="7" style="9" customWidth="1"/>
    <col min="10" max="10" width="14.33203125" customWidth="1"/>
    <col min="11" max="11" width="19.83203125" customWidth="1"/>
    <col min="12" max="12" width="9.1640625" bestFit="1" customWidth="1"/>
  </cols>
  <sheetData>
    <row r="1" spans="2:24">
      <c r="B1" t="s">
        <v>4</v>
      </c>
      <c r="C1" t="s">
        <v>0</v>
      </c>
      <c r="D1" t="s">
        <v>1</v>
      </c>
      <c r="E1" t="s">
        <v>7</v>
      </c>
    </row>
    <row r="2" spans="2:24">
      <c r="B2">
        <v>60</v>
      </c>
      <c r="C2" s="8">
        <v>4096.1000000000004</v>
      </c>
      <c r="D2" s="7">
        <v>6.49</v>
      </c>
      <c r="G2" s="11"/>
      <c r="L2" s="2"/>
      <c r="X2" s="5"/>
    </row>
    <row r="3" spans="2:24">
      <c r="C3" t="s">
        <v>2</v>
      </c>
      <c r="E3" t="s">
        <v>6</v>
      </c>
      <c r="F3" t="s">
        <v>3</v>
      </c>
      <c r="H3" t="s">
        <v>5</v>
      </c>
      <c r="J3" s="3"/>
      <c r="K3" s="3"/>
      <c r="L3" s="3"/>
      <c r="M3" s="3"/>
    </row>
    <row r="4" spans="2:24">
      <c r="B4">
        <v>0</v>
      </c>
      <c r="C4">
        <f>B4*100/60*3</f>
        <v>0</v>
      </c>
      <c r="E4">
        <f>$B$2*10^(-6)*D4/$C$2*7.45*10^(-6)*10^6/$D$2*2*60</f>
        <v>0</v>
      </c>
      <c r="F4">
        <f>E4*3</f>
        <v>0</v>
      </c>
      <c r="H4">
        <f>SUM(F25:F84)</f>
        <v>0.73550604319814261</v>
      </c>
      <c r="J4" s="3"/>
      <c r="K4" s="3"/>
      <c r="L4" s="3"/>
      <c r="M4" s="3"/>
    </row>
    <row r="5" spans="2:24">
      <c r="B5">
        <v>3</v>
      </c>
      <c r="C5">
        <v>90</v>
      </c>
      <c r="D5">
        <v>8179.4</v>
      </c>
      <c r="E5">
        <f t="shared" ref="E5:E68" si="0">$B$2*10^(-6)*D5/$C$2*7.45*10^(-6)*10^6/$D$2*2*60</f>
        <v>1.6504218658290798E-2</v>
      </c>
      <c r="F5">
        <f t="shared" ref="F5:F68" si="1">E5*3</f>
        <v>4.9512655974872394E-2</v>
      </c>
      <c r="J5" s="3"/>
      <c r="K5" s="4"/>
      <c r="L5" s="3"/>
      <c r="M5" s="3"/>
    </row>
    <row r="6" spans="2:24">
      <c r="B6">
        <v>6</v>
      </c>
      <c r="C6">
        <v>90</v>
      </c>
      <c r="D6">
        <v>17974.3</v>
      </c>
      <c r="E6">
        <f t="shared" si="0"/>
        <v>3.6268158719431294E-2</v>
      </c>
      <c r="F6">
        <f t="shared" si="1"/>
        <v>0.10880447615829389</v>
      </c>
      <c r="J6" s="3"/>
      <c r="K6" s="3"/>
      <c r="L6" s="4"/>
      <c r="M6" s="3"/>
      <c r="P6" s="5"/>
    </row>
    <row r="7" spans="2:24">
      <c r="B7">
        <v>9</v>
      </c>
      <c r="C7">
        <v>90</v>
      </c>
      <c r="D7">
        <v>25200.5</v>
      </c>
      <c r="E7">
        <f t="shared" si="0"/>
        <v>5.0849030772215219E-2</v>
      </c>
      <c r="F7">
        <f t="shared" si="1"/>
        <v>0.15254709231664565</v>
      </c>
      <c r="J7" s="3"/>
      <c r="K7" s="3"/>
      <c r="L7" s="3"/>
      <c r="M7" s="3"/>
      <c r="O7" s="2"/>
    </row>
    <row r="8" spans="2:24">
      <c r="B8">
        <v>12</v>
      </c>
      <c r="C8">
        <v>90</v>
      </c>
      <c r="D8">
        <v>26639.8</v>
      </c>
      <c r="E8">
        <f t="shared" si="0"/>
        <v>5.3753219577613927E-2</v>
      </c>
      <c r="F8">
        <f t="shared" si="1"/>
        <v>0.16125965873284179</v>
      </c>
      <c r="J8" s="3"/>
      <c r="K8" s="3"/>
      <c r="L8" s="4"/>
      <c r="M8" s="3"/>
    </row>
    <row r="9" spans="2:24">
      <c r="B9">
        <v>15</v>
      </c>
      <c r="C9">
        <v>90</v>
      </c>
      <c r="D9">
        <v>24923.4</v>
      </c>
      <c r="E9">
        <f t="shared" si="0"/>
        <v>5.0289904309368035E-2</v>
      </c>
      <c r="F9">
        <f t="shared" si="1"/>
        <v>0.15086971292810411</v>
      </c>
      <c r="J9" s="3"/>
      <c r="K9" s="3"/>
      <c r="L9" s="4"/>
      <c r="M9" s="3"/>
      <c r="O9" s="5"/>
      <c r="W9" s="5"/>
    </row>
    <row r="10" spans="2:24">
      <c r="B10">
        <v>18</v>
      </c>
      <c r="C10">
        <v>90</v>
      </c>
      <c r="D10">
        <v>22155.200000000001</v>
      </c>
      <c r="E10">
        <f t="shared" si="0"/>
        <v>4.4704289461105259E-2</v>
      </c>
      <c r="F10">
        <f t="shared" si="1"/>
        <v>0.13411286838331576</v>
      </c>
      <c r="J10" s="3"/>
      <c r="K10" s="3"/>
      <c r="L10" s="4"/>
      <c r="M10" s="3"/>
    </row>
    <row r="11" spans="2:24">
      <c r="B11">
        <v>21</v>
      </c>
      <c r="C11">
        <v>90</v>
      </c>
      <c r="D11">
        <v>18991.7</v>
      </c>
      <c r="E11">
        <f t="shared" si="0"/>
        <v>3.8321046714020757E-2</v>
      </c>
      <c r="F11">
        <f t="shared" si="1"/>
        <v>0.11496314014206227</v>
      </c>
    </row>
    <row r="12" spans="2:24">
      <c r="B12">
        <v>24</v>
      </c>
      <c r="C12">
        <v>90</v>
      </c>
      <c r="D12">
        <v>16112.9</v>
      </c>
      <c r="E12">
        <f t="shared" si="0"/>
        <v>3.2512265547494174E-2</v>
      </c>
      <c r="F12">
        <f t="shared" si="1"/>
        <v>9.7536796642482521E-2</v>
      </c>
    </row>
    <row r="13" spans="2:24">
      <c r="B13">
        <v>27</v>
      </c>
      <c r="C13">
        <v>90</v>
      </c>
      <c r="D13">
        <v>13979.8</v>
      </c>
      <c r="E13">
        <f t="shared" si="0"/>
        <v>2.8208141917399041E-2</v>
      </c>
      <c r="F13">
        <f t="shared" si="1"/>
        <v>8.4624425752197127E-2</v>
      </c>
    </row>
    <row r="14" spans="2:24">
      <c r="B14">
        <v>30</v>
      </c>
      <c r="C14">
        <v>90</v>
      </c>
      <c r="D14">
        <v>12379.9</v>
      </c>
      <c r="E14">
        <f t="shared" si="0"/>
        <v>2.4979897861429238E-2</v>
      </c>
      <c r="F14">
        <f t="shared" si="1"/>
        <v>7.4939693584287717E-2</v>
      </c>
    </row>
    <row r="15" spans="2:24">
      <c r="B15">
        <v>33</v>
      </c>
      <c r="C15">
        <v>90</v>
      </c>
      <c r="D15">
        <v>10974.4</v>
      </c>
      <c r="E15">
        <f t="shared" si="0"/>
        <v>2.2143909974270303E-2</v>
      </c>
      <c r="F15">
        <f t="shared" si="1"/>
        <v>6.6431729922810906E-2</v>
      </c>
    </row>
    <row r="16" spans="2:24">
      <c r="B16">
        <v>36</v>
      </c>
      <c r="C16">
        <v>90</v>
      </c>
      <c r="D16">
        <v>9882.2000000000007</v>
      </c>
      <c r="E16">
        <f t="shared" si="0"/>
        <v>1.9940092136949087E-2</v>
      </c>
      <c r="F16">
        <f t="shared" si="1"/>
        <v>5.9820276410847265E-2</v>
      </c>
    </row>
    <row r="17" spans="2:24">
      <c r="B17">
        <v>39</v>
      </c>
      <c r="C17">
        <v>90</v>
      </c>
      <c r="D17">
        <v>8936.1</v>
      </c>
      <c r="E17">
        <f t="shared" si="0"/>
        <v>1.8031071759829868E-2</v>
      </c>
      <c r="F17">
        <f t="shared" si="1"/>
        <v>5.4093215279489605E-2</v>
      </c>
    </row>
    <row r="18" spans="2:24">
      <c r="B18">
        <v>42</v>
      </c>
      <c r="C18">
        <v>90</v>
      </c>
      <c r="D18">
        <v>8171.6</v>
      </c>
      <c r="E18">
        <f t="shared" si="0"/>
        <v>1.6488479984850857E-2</v>
      </c>
      <c r="F18">
        <f t="shared" si="1"/>
        <v>4.9465439954552576E-2</v>
      </c>
    </row>
    <row r="19" spans="2:24">
      <c r="B19">
        <v>45</v>
      </c>
      <c r="C19">
        <v>90</v>
      </c>
      <c r="D19">
        <v>7502</v>
      </c>
      <c r="E19">
        <f t="shared" si="0"/>
        <v>1.513737540339115E-2</v>
      </c>
      <c r="F19">
        <f t="shared" si="1"/>
        <v>4.5412126210173452E-2</v>
      </c>
    </row>
    <row r="20" spans="2:24">
      <c r="B20">
        <v>48</v>
      </c>
      <c r="C20">
        <v>90</v>
      </c>
      <c r="D20">
        <v>6959.1</v>
      </c>
      <c r="E20">
        <f t="shared" si="0"/>
        <v>1.4041923376398207E-2</v>
      </c>
      <c r="F20">
        <f t="shared" si="1"/>
        <v>4.212577012919462E-2</v>
      </c>
    </row>
    <row r="21" spans="2:24">
      <c r="B21">
        <v>51</v>
      </c>
      <c r="C21">
        <v>90</v>
      </c>
      <c r="D21">
        <v>6442.7</v>
      </c>
      <c r="E21">
        <f t="shared" si="0"/>
        <v>1.2999942483528145E-2</v>
      </c>
      <c r="F21">
        <f t="shared" si="1"/>
        <v>3.8999827450584432E-2</v>
      </c>
    </row>
    <row r="22" spans="2:24">
      <c r="B22">
        <v>54</v>
      </c>
      <c r="C22">
        <v>90</v>
      </c>
      <c r="D22">
        <v>6045.2</v>
      </c>
      <c r="E22">
        <f t="shared" si="0"/>
        <v>1.2197875471684907E-2</v>
      </c>
      <c r="F22">
        <f t="shared" si="1"/>
        <v>3.6593626415054717E-2</v>
      </c>
    </row>
    <row r="23" spans="2:24">
      <c r="B23">
        <v>57</v>
      </c>
      <c r="C23">
        <v>90</v>
      </c>
      <c r="D23">
        <v>5653.6</v>
      </c>
      <c r="E23">
        <f t="shared" si="0"/>
        <v>1.1407713353853937E-2</v>
      </c>
      <c r="F23">
        <f t="shared" si="1"/>
        <v>3.422314006156181E-2</v>
      </c>
    </row>
    <row r="24" spans="2:24">
      <c r="B24">
        <v>60</v>
      </c>
      <c r="C24">
        <v>90</v>
      </c>
      <c r="D24">
        <f>(D23+D25)/2</f>
        <v>5308.9500000000007</v>
      </c>
      <c r="E24">
        <f t="shared" si="0"/>
        <v>1.071228594345954E-2</v>
      </c>
      <c r="F24">
        <f t="shared" si="1"/>
        <v>3.2136857830378618E-2</v>
      </c>
    </row>
    <row r="25" spans="2:24">
      <c r="B25">
        <v>63</v>
      </c>
      <c r="C25">
        <v>90</v>
      </c>
      <c r="D25">
        <v>4964.3</v>
      </c>
      <c r="E25">
        <f t="shared" si="0"/>
        <v>1.0016858533065144E-2</v>
      </c>
      <c r="F25">
        <f t="shared" si="1"/>
        <v>3.0050575599195432E-2</v>
      </c>
    </row>
    <row r="26" spans="2:24">
      <c r="B26">
        <v>66</v>
      </c>
      <c r="C26">
        <v>90</v>
      </c>
      <c r="D26">
        <v>4765.8</v>
      </c>
      <c r="E26">
        <f t="shared" si="0"/>
        <v>9.6163294718050584E-3</v>
      </c>
      <c r="F26">
        <f t="shared" si="1"/>
        <v>2.8848988415415174E-2</v>
      </c>
    </row>
    <row r="27" spans="2:24">
      <c r="B27">
        <v>69</v>
      </c>
      <c r="C27">
        <v>90</v>
      </c>
      <c r="D27">
        <v>4528.3999999999996</v>
      </c>
      <c r="E27">
        <f t="shared" si="0"/>
        <v>9.1373088212098746E-3</v>
      </c>
      <c r="F27">
        <f t="shared" si="1"/>
        <v>2.7411926463629624E-2</v>
      </c>
    </row>
    <row r="28" spans="2:24">
      <c r="B28">
        <v>72</v>
      </c>
      <c r="C28">
        <v>90</v>
      </c>
      <c r="D28">
        <v>4284.2</v>
      </c>
      <c r="E28">
        <f t="shared" si="0"/>
        <v>8.6445672758208962E-3</v>
      </c>
      <c r="F28">
        <f t="shared" si="1"/>
        <v>2.5933701827462689E-2</v>
      </c>
    </row>
    <row r="29" spans="2:24">
      <c r="B29">
        <v>75</v>
      </c>
      <c r="C29">
        <v>90</v>
      </c>
      <c r="D29">
        <v>4128.6000000000004</v>
      </c>
      <c r="E29">
        <f t="shared" si="0"/>
        <v>8.3306009184804988E-3</v>
      </c>
      <c r="F29">
        <f t="shared" si="1"/>
        <v>2.4991802755441495E-2</v>
      </c>
      <c r="X29" s="5"/>
    </row>
    <row r="30" spans="2:24">
      <c r="B30">
        <v>78</v>
      </c>
      <c r="C30">
        <v>90</v>
      </c>
      <c r="D30">
        <v>3962.2</v>
      </c>
      <c r="E30">
        <f t="shared" si="0"/>
        <v>7.9948425517617182E-3</v>
      </c>
      <c r="F30">
        <f t="shared" si="1"/>
        <v>2.3984527655285155E-2</v>
      </c>
    </row>
    <row r="31" spans="2:24">
      <c r="B31">
        <v>81</v>
      </c>
      <c r="C31">
        <v>90</v>
      </c>
      <c r="D31">
        <v>3823</v>
      </c>
      <c r="E31">
        <f t="shared" si="0"/>
        <v>7.7139677642181249E-3</v>
      </c>
      <c r="F31">
        <f t="shared" si="1"/>
        <v>2.3141903292654375E-2</v>
      </c>
    </row>
    <row r="32" spans="2:24">
      <c r="B32">
        <v>84</v>
      </c>
      <c r="C32">
        <v>90</v>
      </c>
      <c r="D32">
        <v>3660.5</v>
      </c>
      <c r="E32">
        <f t="shared" si="0"/>
        <v>7.3860787342193172E-3</v>
      </c>
      <c r="F32">
        <f t="shared" si="1"/>
        <v>2.2158236202657951E-2</v>
      </c>
      <c r="K32" t="s">
        <v>8</v>
      </c>
      <c r="L32" t="s">
        <v>9</v>
      </c>
      <c r="M32" t="s">
        <v>10</v>
      </c>
      <c r="N32" t="s">
        <v>11</v>
      </c>
      <c r="O32" t="s">
        <v>12</v>
      </c>
      <c r="P32" t="s">
        <v>13</v>
      </c>
      <c r="Q32" t="s">
        <v>14</v>
      </c>
    </row>
    <row r="33" spans="1:26">
      <c r="B33">
        <v>87</v>
      </c>
      <c r="C33">
        <v>90</v>
      </c>
      <c r="D33">
        <v>3525.7</v>
      </c>
      <c r="E33">
        <f t="shared" si="0"/>
        <v>7.1140821727187662E-3</v>
      </c>
      <c r="F33">
        <f t="shared" si="1"/>
        <v>2.1342246518156298E-2</v>
      </c>
      <c r="K33">
        <v>1</v>
      </c>
      <c r="L33">
        <v>0.72499999999999998</v>
      </c>
      <c r="M33">
        <v>8179.4</v>
      </c>
      <c r="N33">
        <v>2140.9</v>
      </c>
      <c r="O33" s="5">
        <v>6.3700000000000007E-2</v>
      </c>
      <c r="P33" s="5">
        <v>3.117</v>
      </c>
      <c r="Q33">
        <v>1.734</v>
      </c>
      <c r="S33" s="5"/>
      <c r="Z33" s="5"/>
    </row>
    <row r="34" spans="1:26">
      <c r="B34">
        <v>90</v>
      </c>
      <c r="C34">
        <v>90</v>
      </c>
      <c r="D34">
        <v>3369.3</v>
      </c>
      <c r="E34">
        <f t="shared" si="0"/>
        <v>6.7985015924614516E-3</v>
      </c>
      <c r="F34">
        <f t="shared" si="1"/>
        <v>2.0395504777384353E-2</v>
      </c>
      <c r="K34">
        <v>2</v>
      </c>
      <c r="L34">
        <v>3.7250000000000001</v>
      </c>
      <c r="M34">
        <v>17974.3</v>
      </c>
      <c r="N34">
        <v>4034</v>
      </c>
      <c r="O34">
        <v>7.4300000000000005E-2</v>
      </c>
      <c r="P34" s="5">
        <v>6.8490000000000002</v>
      </c>
      <c r="Q34">
        <v>0.94</v>
      </c>
      <c r="Z34" s="5"/>
    </row>
    <row r="35" spans="1:26">
      <c r="B35">
        <v>93</v>
      </c>
      <c r="C35">
        <v>90</v>
      </c>
      <c r="D35">
        <v>3274.3</v>
      </c>
      <c r="E35">
        <f t="shared" si="0"/>
        <v>6.6068126210775315E-3</v>
      </c>
      <c r="F35">
        <f t="shared" si="1"/>
        <v>1.9820437863232593E-2</v>
      </c>
      <c r="K35">
        <v>3</v>
      </c>
      <c r="L35">
        <v>6.7249999999999996</v>
      </c>
      <c r="M35">
        <v>25200.5</v>
      </c>
      <c r="N35">
        <v>5569.3</v>
      </c>
      <c r="O35">
        <v>7.5399999999999995E-2</v>
      </c>
      <c r="P35">
        <v>9.6029999999999998</v>
      </c>
      <c r="Q35">
        <v>0.95899999999999996</v>
      </c>
      <c r="X35" s="5"/>
    </row>
    <row r="36" spans="1:26">
      <c r="A36" s="6"/>
      <c r="B36">
        <v>96</v>
      </c>
      <c r="C36">
        <v>90</v>
      </c>
      <c r="D36">
        <v>3105.6</v>
      </c>
      <c r="E36">
        <f t="shared" si="0"/>
        <v>6.266413363472615E-3</v>
      </c>
      <c r="F36">
        <f t="shared" si="1"/>
        <v>1.8799240090417845E-2</v>
      </c>
      <c r="K36">
        <v>4</v>
      </c>
      <c r="L36">
        <v>9.7249999999999996</v>
      </c>
      <c r="M36">
        <v>26639.8</v>
      </c>
      <c r="N36">
        <v>5848.9</v>
      </c>
      <c r="O36">
        <v>7.5899999999999995E-2</v>
      </c>
      <c r="P36">
        <v>10.151999999999999</v>
      </c>
      <c r="Q36">
        <v>0.96199999999999997</v>
      </c>
      <c r="R36" s="5"/>
      <c r="X36" s="5"/>
    </row>
    <row r="37" spans="1:26">
      <c r="B37">
        <v>99</v>
      </c>
      <c r="C37">
        <v>90</v>
      </c>
      <c r="D37">
        <v>3008.6</v>
      </c>
      <c r="E37">
        <f t="shared" si="0"/>
        <v>6.0706888347964033E-3</v>
      </c>
      <c r="F37">
        <f t="shared" si="1"/>
        <v>1.821206650438921E-2</v>
      </c>
      <c r="K37">
        <v>5</v>
      </c>
      <c r="L37">
        <v>12.725</v>
      </c>
      <c r="M37">
        <v>24923.4</v>
      </c>
      <c r="N37">
        <v>5470.1</v>
      </c>
      <c r="O37">
        <v>7.5899999999999995E-2</v>
      </c>
      <c r="P37" s="5">
        <v>9.4979999999999993</v>
      </c>
      <c r="Q37">
        <v>0.95499999999999996</v>
      </c>
      <c r="R37" s="5"/>
    </row>
    <row r="38" spans="1:26">
      <c r="B38">
        <v>102</v>
      </c>
      <c r="C38">
        <v>90</v>
      </c>
      <c r="D38">
        <v>2897.4</v>
      </c>
      <c r="E38">
        <f t="shared" si="0"/>
        <v>5.846311849344912E-3</v>
      </c>
      <c r="F38">
        <f t="shared" si="1"/>
        <v>1.7538935548034734E-2</v>
      </c>
      <c r="K38">
        <v>6</v>
      </c>
      <c r="L38">
        <v>15.725</v>
      </c>
      <c r="M38">
        <v>22155.200000000001</v>
      </c>
      <c r="N38">
        <v>4868.2</v>
      </c>
      <c r="O38">
        <v>7.5800000000000006E-2</v>
      </c>
      <c r="P38">
        <v>8.4429999999999996</v>
      </c>
      <c r="Q38">
        <v>0.97599999999999998</v>
      </c>
    </row>
    <row r="39" spans="1:26">
      <c r="B39">
        <v>105</v>
      </c>
      <c r="C39">
        <v>90</v>
      </c>
      <c r="D39">
        <v>2813.9</v>
      </c>
      <c r="E39">
        <f t="shared" si="0"/>
        <v>5.6778273323916766E-3</v>
      </c>
      <c r="F39">
        <f t="shared" si="1"/>
        <v>1.703348199717503E-2</v>
      </c>
      <c r="K39">
        <v>7</v>
      </c>
      <c r="L39">
        <v>18.725000000000001</v>
      </c>
      <c r="M39">
        <v>18991.7</v>
      </c>
      <c r="N39">
        <v>4191.1000000000004</v>
      </c>
      <c r="O39">
        <v>7.5499999999999998E-2</v>
      </c>
      <c r="P39">
        <v>7.2370000000000001</v>
      </c>
      <c r="Q39" s="5">
        <v>0.995</v>
      </c>
      <c r="Z39" s="5"/>
    </row>
    <row r="40" spans="1:26">
      <c r="B40">
        <v>108</v>
      </c>
      <c r="C40">
        <v>90</v>
      </c>
      <c r="D40">
        <v>2717.6</v>
      </c>
      <c r="E40">
        <f t="shared" si="0"/>
        <v>5.4835152487677672E-3</v>
      </c>
      <c r="F40">
        <f t="shared" si="1"/>
        <v>1.6450545746303301E-2</v>
      </c>
      <c r="K40">
        <v>8</v>
      </c>
      <c r="L40">
        <v>21.725000000000001</v>
      </c>
      <c r="M40">
        <v>16112.9</v>
      </c>
      <c r="N40">
        <v>3577.4</v>
      </c>
      <c r="O40">
        <v>7.51E-2</v>
      </c>
      <c r="P40" s="5">
        <v>6.14</v>
      </c>
      <c r="Q40">
        <v>1.002</v>
      </c>
      <c r="R40" s="5"/>
    </row>
    <row r="41" spans="1:26">
      <c r="B41">
        <v>111</v>
      </c>
      <c r="C41">
        <v>90</v>
      </c>
      <c r="D41">
        <v>2636.8</v>
      </c>
      <c r="E41">
        <f t="shared" si="0"/>
        <v>5.3204787341591293E-3</v>
      </c>
      <c r="F41">
        <f t="shared" si="1"/>
        <v>1.5961436202477388E-2</v>
      </c>
      <c r="K41">
        <v>9</v>
      </c>
      <c r="L41">
        <v>24.725000000000001</v>
      </c>
      <c r="M41">
        <v>13979.8</v>
      </c>
      <c r="N41">
        <v>3117</v>
      </c>
      <c r="O41">
        <v>7.4700000000000003E-2</v>
      </c>
      <c r="P41">
        <v>5.327</v>
      </c>
      <c r="Q41">
        <v>1.0189999999999999</v>
      </c>
    </row>
    <row r="42" spans="1:26">
      <c r="B42">
        <v>114</v>
      </c>
      <c r="C42">
        <v>90</v>
      </c>
      <c r="D42">
        <v>2512.8000000000002</v>
      </c>
      <c r="E42">
        <f t="shared" si="0"/>
        <v>5.0702741820369615E-3</v>
      </c>
      <c r="F42">
        <f t="shared" si="1"/>
        <v>1.5210822546110885E-2</v>
      </c>
      <c r="K42">
        <v>10</v>
      </c>
      <c r="L42">
        <v>27.725000000000001</v>
      </c>
      <c r="M42">
        <v>12379.9</v>
      </c>
      <c r="N42">
        <v>2767.8</v>
      </c>
      <c r="O42">
        <v>7.4499999999999997E-2</v>
      </c>
      <c r="P42">
        <v>4.718</v>
      </c>
      <c r="Q42">
        <v>1.0189999999999999</v>
      </c>
    </row>
    <row r="43" spans="1:26">
      <c r="B43">
        <v>117</v>
      </c>
      <c r="C43">
        <v>90</v>
      </c>
      <c r="D43">
        <v>2438.5</v>
      </c>
      <c r="E43">
        <f t="shared" si="0"/>
        <v>4.9203532286282757E-3</v>
      </c>
      <c r="F43">
        <f t="shared" si="1"/>
        <v>1.4761059685884828E-2</v>
      </c>
      <c r="K43">
        <v>11</v>
      </c>
      <c r="L43">
        <v>30.725000000000001</v>
      </c>
      <c r="M43">
        <v>10974.4</v>
      </c>
      <c r="N43">
        <v>2461.4</v>
      </c>
      <c r="O43">
        <v>7.4300000000000005E-2</v>
      </c>
      <c r="P43">
        <v>4.1820000000000004</v>
      </c>
      <c r="Q43">
        <v>1.0469999999999999</v>
      </c>
      <c r="X43" s="5"/>
    </row>
    <row r="44" spans="1:26">
      <c r="A44" s="12"/>
      <c r="B44">
        <v>120</v>
      </c>
      <c r="C44">
        <v>90</v>
      </c>
      <c r="D44">
        <v>2379.1999999999998</v>
      </c>
      <c r="E44">
        <f t="shared" si="0"/>
        <v>4.8006989549117876E-3</v>
      </c>
      <c r="F44">
        <f t="shared" si="1"/>
        <v>1.4402096864735363E-2</v>
      </c>
      <c r="K44">
        <v>12</v>
      </c>
      <c r="L44">
        <v>33.725000000000001</v>
      </c>
      <c r="M44">
        <v>9882.2000000000007</v>
      </c>
      <c r="N44">
        <v>2222.1</v>
      </c>
      <c r="O44">
        <v>7.4099999999999999E-2</v>
      </c>
      <c r="P44">
        <v>3.766</v>
      </c>
      <c r="Q44">
        <v>1.06</v>
      </c>
      <c r="X44" s="5"/>
    </row>
    <row r="45" spans="1:26">
      <c r="B45">
        <v>123</v>
      </c>
      <c r="C45">
        <v>90</v>
      </c>
      <c r="D45">
        <f>(D44+D46)/2</f>
        <v>2306.9499999999998</v>
      </c>
      <c r="E45">
        <f t="shared" si="0"/>
        <v>4.6549144477277017E-3</v>
      </c>
      <c r="F45">
        <f t="shared" si="1"/>
        <v>1.3964743343183105E-2</v>
      </c>
      <c r="I45" s="10"/>
      <c r="K45">
        <v>13</v>
      </c>
      <c r="L45">
        <v>36.725000000000001</v>
      </c>
      <c r="M45">
        <v>8936.1</v>
      </c>
      <c r="N45">
        <v>2014.2</v>
      </c>
      <c r="O45">
        <v>7.3899999999999993E-2</v>
      </c>
      <c r="P45">
        <v>3.4049999999999998</v>
      </c>
      <c r="Q45">
        <v>1.0589999999999999</v>
      </c>
    </row>
    <row r="46" spans="1:26">
      <c r="B46">
        <v>126</v>
      </c>
      <c r="C46">
        <v>90</v>
      </c>
      <c r="D46">
        <v>2234.6999999999998</v>
      </c>
      <c r="E46">
        <f t="shared" si="0"/>
        <v>4.5091299405436158E-3</v>
      </c>
      <c r="F46">
        <f t="shared" si="1"/>
        <v>1.3527389821630847E-2</v>
      </c>
      <c r="K46">
        <v>14</v>
      </c>
      <c r="L46">
        <v>39.725000000000001</v>
      </c>
      <c r="M46">
        <v>8171.6</v>
      </c>
      <c r="N46">
        <v>1845.5</v>
      </c>
      <c r="O46">
        <v>7.3800000000000004E-2</v>
      </c>
      <c r="P46">
        <v>3.1139999999999999</v>
      </c>
      <c r="Q46" s="5">
        <v>1.0629999999999999</v>
      </c>
      <c r="U46" s="5"/>
      <c r="Z46" s="5"/>
    </row>
    <row r="47" spans="1:26">
      <c r="B47">
        <v>129</v>
      </c>
      <c r="C47">
        <v>90</v>
      </c>
      <c r="D47">
        <v>2169.5</v>
      </c>
      <c r="E47">
        <f t="shared" si="0"/>
        <v>4.3775707728148624E-3</v>
      </c>
      <c r="F47">
        <f t="shared" si="1"/>
        <v>1.3132712318444588E-2</v>
      </c>
      <c r="K47">
        <v>15</v>
      </c>
      <c r="L47">
        <v>42.725000000000001</v>
      </c>
      <c r="M47">
        <v>7502</v>
      </c>
      <c r="N47">
        <v>1699.9</v>
      </c>
      <c r="O47">
        <v>7.3599999999999999E-2</v>
      </c>
      <c r="P47">
        <v>2.859</v>
      </c>
      <c r="Q47">
        <v>1.077</v>
      </c>
    </row>
    <row r="48" spans="1:26">
      <c r="B48">
        <v>132</v>
      </c>
      <c r="C48">
        <v>90</v>
      </c>
      <c r="D48">
        <v>2073.6999999999998</v>
      </c>
      <c r="E48">
        <f t="shared" si="0"/>
        <v>4.1842675785140268E-3</v>
      </c>
      <c r="F48">
        <f t="shared" si="1"/>
        <v>1.255280273554208E-2</v>
      </c>
      <c r="K48">
        <v>16</v>
      </c>
      <c r="L48">
        <v>45.725000000000001</v>
      </c>
      <c r="M48">
        <v>6959.1</v>
      </c>
      <c r="N48">
        <v>1578.7</v>
      </c>
      <c r="O48">
        <v>7.3499999999999996E-2</v>
      </c>
      <c r="P48">
        <v>2.6520000000000001</v>
      </c>
      <c r="Q48">
        <v>1.099</v>
      </c>
    </row>
    <row r="49" spans="2:18">
      <c r="B49">
        <v>135</v>
      </c>
      <c r="C49">
        <v>90</v>
      </c>
      <c r="D49">
        <v>2017.1</v>
      </c>
      <c r="E49">
        <f t="shared" si="0"/>
        <v>4.0700613071421336E-3</v>
      </c>
      <c r="F49">
        <f t="shared" si="1"/>
        <v>1.22101839214264E-2</v>
      </c>
      <c r="K49">
        <v>17</v>
      </c>
      <c r="L49">
        <v>48.725000000000001</v>
      </c>
      <c r="M49">
        <v>6442.7</v>
      </c>
      <c r="N49">
        <v>1471.4</v>
      </c>
      <c r="O49">
        <v>7.2999999999999995E-2</v>
      </c>
      <c r="P49">
        <v>2.4550000000000001</v>
      </c>
      <c r="Q49">
        <v>1.1120000000000001</v>
      </c>
      <c r="R49" s="5"/>
    </row>
    <row r="50" spans="2:18">
      <c r="B50">
        <v>138</v>
      </c>
      <c r="C50">
        <v>90</v>
      </c>
      <c r="D50">
        <v>1961.3</v>
      </c>
      <c r="E50">
        <f>$B$2*10^(-6)*D50/$C$2*7.45*10^(-6)*10^6/$D$2*2*60</f>
        <v>3.9574692586871584E-3</v>
      </c>
      <c r="F50">
        <f t="shared" si="1"/>
        <v>1.1872407776061475E-2</v>
      </c>
      <c r="K50">
        <v>18</v>
      </c>
      <c r="L50">
        <v>51.725000000000001</v>
      </c>
      <c r="M50">
        <v>6045.2</v>
      </c>
      <c r="N50">
        <v>1382.8</v>
      </c>
      <c r="O50">
        <v>7.2900000000000006E-2</v>
      </c>
      <c r="P50">
        <v>2.3039999999999998</v>
      </c>
      <c r="Q50" s="5">
        <v>1.131</v>
      </c>
    </row>
    <row r="51" spans="2:18">
      <c r="B51">
        <v>141</v>
      </c>
      <c r="C51">
        <v>90</v>
      </c>
      <c r="D51">
        <v>1902.6</v>
      </c>
      <c r="E51">
        <f t="shared" si="0"/>
        <v>3.8390256521583579E-3</v>
      </c>
      <c r="F51">
        <f t="shared" si="1"/>
        <v>1.1517076956475074E-2</v>
      </c>
      <c r="K51">
        <v>19</v>
      </c>
      <c r="L51">
        <v>54.725000000000001</v>
      </c>
      <c r="M51">
        <v>5653.6</v>
      </c>
      <c r="N51">
        <v>1302</v>
      </c>
      <c r="O51">
        <v>7.2400000000000006E-2</v>
      </c>
      <c r="P51" s="5">
        <v>2.1539999999999999</v>
      </c>
      <c r="Q51">
        <v>1.147</v>
      </c>
      <c r="R51" s="5"/>
    </row>
    <row r="52" spans="2:18">
      <c r="B52">
        <v>144</v>
      </c>
      <c r="C52">
        <v>90</v>
      </c>
      <c r="D52">
        <v>1825.8</v>
      </c>
      <c r="E52">
        <f t="shared" si="0"/>
        <v>3.6840602521343063E-3</v>
      </c>
      <c r="F52">
        <f t="shared" si="1"/>
        <v>1.1052180756402919E-2</v>
      </c>
      <c r="K52">
        <v>20</v>
      </c>
      <c r="L52">
        <v>57.725000000000001</v>
      </c>
      <c r="M52">
        <v>5315.6</v>
      </c>
      <c r="N52">
        <v>1228.0999999999999</v>
      </c>
      <c r="O52">
        <v>7.2099999999999997E-2</v>
      </c>
      <c r="P52">
        <v>2.0259999999999998</v>
      </c>
      <c r="Q52" s="5">
        <v>1.165</v>
      </c>
      <c r="R52" s="5"/>
    </row>
    <row r="53" spans="2:18">
      <c r="B53">
        <v>147</v>
      </c>
      <c r="C53">
        <v>90</v>
      </c>
      <c r="D53">
        <v>1772.7</v>
      </c>
      <c r="E53">
        <f t="shared" si="0"/>
        <v>3.5769162060239261E-3</v>
      </c>
      <c r="F53">
        <f t="shared" si="1"/>
        <v>1.0730748618071778E-2</v>
      </c>
      <c r="K53" t="s">
        <v>8</v>
      </c>
      <c r="L53" t="s">
        <v>9</v>
      </c>
      <c r="M53" t="s">
        <v>10</v>
      </c>
      <c r="N53" t="s">
        <v>11</v>
      </c>
      <c r="O53" s="5" t="s">
        <v>12</v>
      </c>
      <c r="P53" s="5" t="s">
        <v>13</v>
      </c>
      <c r="Q53" t="s">
        <v>14</v>
      </c>
      <c r="R53" s="5"/>
    </row>
    <row r="54" spans="2:18">
      <c r="B54">
        <v>150</v>
      </c>
      <c r="C54">
        <v>90</v>
      </c>
      <c r="D54">
        <v>1715.6</v>
      </c>
      <c r="E54">
        <f t="shared" si="0"/>
        <v>3.4617010453289604E-3</v>
      </c>
      <c r="F54">
        <f t="shared" si="1"/>
        <v>1.0385103135986881E-2</v>
      </c>
      <c r="G54" s="5"/>
      <c r="K54">
        <v>1</v>
      </c>
      <c r="L54">
        <v>0.72499999999999998</v>
      </c>
      <c r="M54">
        <v>4671.8</v>
      </c>
      <c r="N54">
        <v>1189.5999999999999</v>
      </c>
      <c r="O54">
        <v>6.5500000000000003E-2</v>
      </c>
      <c r="P54" s="5">
        <v>6.82</v>
      </c>
      <c r="Q54">
        <v>2.2799999999999998</v>
      </c>
    </row>
    <row r="55" spans="2:18">
      <c r="B55">
        <v>153</v>
      </c>
      <c r="C55">
        <v>90</v>
      </c>
      <c r="D55">
        <v>1646.2</v>
      </c>
      <c r="E55">
        <f>$B$2*10^(-6)*D55/$C$2*7.45*10^(-6)*10^6/$D$2*2*60</f>
        <v>3.321667207286392E-3</v>
      </c>
      <c r="F55">
        <f t="shared" si="1"/>
        <v>9.9650016218591764E-3</v>
      </c>
      <c r="K55">
        <v>2</v>
      </c>
      <c r="L55">
        <v>3.7250000000000001</v>
      </c>
      <c r="M55">
        <v>4765.8</v>
      </c>
      <c r="N55">
        <v>1110.4000000000001</v>
      </c>
      <c r="O55" s="5">
        <v>7.1499999999999994E-2</v>
      </c>
      <c r="P55" s="5">
        <v>6.9569999999999999</v>
      </c>
      <c r="Q55">
        <v>1.1919999999999999</v>
      </c>
      <c r="R55" s="5"/>
    </row>
    <row r="56" spans="2:18">
      <c r="B56">
        <v>156</v>
      </c>
      <c r="C56">
        <v>90</v>
      </c>
      <c r="D56">
        <v>1587.3</v>
      </c>
      <c r="E56">
        <f t="shared" si="0"/>
        <v>3.2028200450283624E-3</v>
      </c>
      <c r="F56">
        <f t="shared" si="1"/>
        <v>9.6084601350850882E-3</v>
      </c>
      <c r="K56">
        <v>3</v>
      </c>
      <c r="L56">
        <v>6.7249999999999996</v>
      </c>
      <c r="M56">
        <v>4528.3999999999996</v>
      </c>
      <c r="N56">
        <v>1058.0999999999999</v>
      </c>
      <c r="O56">
        <v>7.1300000000000002E-2</v>
      </c>
      <c r="P56" s="5">
        <v>6.61</v>
      </c>
      <c r="Q56">
        <v>1.216</v>
      </c>
    </row>
    <row r="57" spans="2:18">
      <c r="B57">
        <v>159</v>
      </c>
      <c r="C57">
        <v>90</v>
      </c>
      <c r="D57">
        <v>1509.3</v>
      </c>
      <c r="E57">
        <f t="shared" si="0"/>
        <v>3.0454333106289342E-3</v>
      </c>
      <c r="F57">
        <f t="shared" si="1"/>
        <v>9.1362999318868026E-3</v>
      </c>
      <c r="K57">
        <v>4</v>
      </c>
      <c r="L57">
        <v>9.7260000000000009</v>
      </c>
      <c r="M57">
        <v>4284.2</v>
      </c>
      <c r="N57">
        <v>1013.4</v>
      </c>
      <c r="O57">
        <v>7.0499999999999993E-2</v>
      </c>
      <c r="P57" s="5">
        <v>6.2539999999999996</v>
      </c>
      <c r="Q57" s="5">
        <v>1.2809999999999999</v>
      </c>
    </row>
    <row r="58" spans="2:18">
      <c r="B58">
        <v>162</v>
      </c>
      <c r="C58">
        <v>90</v>
      </c>
      <c r="D58">
        <v>1483.8</v>
      </c>
      <c r="E58">
        <f t="shared" si="0"/>
        <v>2.9939799551521977E-3</v>
      </c>
      <c r="F58">
        <f t="shared" si="1"/>
        <v>8.9819398654565931E-3</v>
      </c>
      <c r="K58">
        <v>5</v>
      </c>
      <c r="L58">
        <v>12.725</v>
      </c>
      <c r="M58">
        <v>4128.6000000000004</v>
      </c>
      <c r="N58">
        <v>971.6</v>
      </c>
      <c r="O58">
        <v>7.0800000000000002E-2</v>
      </c>
      <c r="P58" s="5">
        <v>6.0270000000000001</v>
      </c>
      <c r="Q58">
        <v>1.244</v>
      </c>
    </row>
    <row r="59" spans="2:18">
      <c r="B59">
        <v>165</v>
      </c>
      <c r="C59">
        <v>90</v>
      </c>
      <c r="D59">
        <v>1427.5</v>
      </c>
      <c r="E59">
        <f t="shared" si="0"/>
        <v>2.8803790173741492E-3</v>
      </c>
      <c r="F59">
        <f t="shared" si="1"/>
        <v>8.6411370521224471E-3</v>
      </c>
      <c r="K59">
        <v>6</v>
      </c>
      <c r="L59">
        <v>15.725</v>
      </c>
      <c r="M59">
        <v>3962.2</v>
      </c>
      <c r="N59">
        <v>938</v>
      </c>
      <c r="O59" s="5">
        <v>7.0400000000000004E-2</v>
      </c>
      <c r="P59" s="5">
        <v>5.7839999999999998</v>
      </c>
      <c r="Q59">
        <v>1.258</v>
      </c>
      <c r="R59" s="5"/>
    </row>
    <row r="60" spans="2:18">
      <c r="B60">
        <v>168</v>
      </c>
      <c r="C60">
        <v>90</v>
      </c>
      <c r="D60">
        <v>1395.2</v>
      </c>
      <c r="E60">
        <f t="shared" si="0"/>
        <v>2.8152047671036171E-3</v>
      </c>
      <c r="F60">
        <f t="shared" si="1"/>
        <v>8.4456143013108519E-3</v>
      </c>
      <c r="K60">
        <v>7</v>
      </c>
      <c r="L60">
        <v>18.725000000000001</v>
      </c>
      <c r="M60">
        <v>3823</v>
      </c>
      <c r="N60">
        <v>911.7</v>
      </c>
      <c r="O60" s="5">
        <v>6.9900000000000004E-2</v>
      </c>
      <c r="P60" s="5">
        <v>5.5810000000000004</v>
      </c>
      <c r="Q60">
        <v>1.2729999999999999</v>
      </c>
      <c r="R60" s="5"/>
    </row>
    <row r="61" spans="2:18">
      <c r="B61">
        <v>171</v>
      </c>
      <c r="C61">
        <v>90</v>
      </c>
      <c r="D61">
        <v>1354.1</v>
      </c>
      <c r="E61">
        <f t="shared" si="0"/>
        <v>2.7322740647469949E-3</v>
      </c>
      <c r="F61">
        <f t="shared" si="1"/>
        <v>8.1968221942409838E-3</v>
      </c>
      <c r="K61">
        <v>8</v>
      </c>
      <c r="L61">
        <v>21.725000000000001</v>
      </c>
      <c r="M61">
        <v>3660.5</v>
      </c>
      <c r="N61">
        <v>872.9</v>
      </c>
      <c r="O61">
        <v>6.9900000000000004E-2</v>
      </c>
      <c r="P61" s="5">
        <v>5.3440000000000003</v>
      </c>
      <c r="Q61" s="5">
        <v>1.2929999999999999</v>
      </c>
      <c r="R61" s="5"/>
    </row>
    <row r="62" spans="2:18">
      <c r="B62">
        <v>174</v>
      </c>
      <c r="C62">
        <v>90</v>
      </c>
      <c r="D62">
        <v>1307.9000000000001</v>
      </c>
      <c r="E62">
        <f t="shared" si="0"/>
        <v>2.6390526912950267E-3</v>
      </c>
      <c r="F62">
        <f t="shared" si="1"/>
        <v>7.9171580738850791E-3</v>
      </c>
      <c r="K62">
        <v>9</v>
      </c>
      <c r="L62">
        <v>24.725000000000001</v>
      </c>
      <c r="M62">
        <v>3525.7</v>
      </c>
      <c r="N62">
        <v>841.9</v>
      </c>
      <c r="O62">
        <v>6.9800000000000001E-2</v>
      </c>
      <c r="P62" s="5">
        <v>5.1470000000000002</v>
      </c>
      <c r="Q62">
        <v>1.2909999999999999</v>
      </c>
      <c r="R62" s="5"/>
    </row>
    <row r="63" spans="2:18">
      <c r="B63">
        <v>177</v>
      </c>
      <c r="C63">
        <v>90</v>
      </c>
      <c r="D63">
        <v>1282.8</v>
      </c>
      <c r="E63">
        <f t="shared" si="0"/>
        <v>2.5884064472767483E-3</v>
      </c>
      <c r="F63">
        <f t="shared" si="1"/>
        <v>7.765219341830245E-3</v>
      </c>
      <c r="K63">
        <v>10</v>
      </c>
      <c r="L63">
        <v>27.725000000000001</v>
      </c>
      <c r="M63">
        <v>3369.3</v>
      </c>
      <c r="N63">
        <v>812</v>
      </c>
      <c r="O63">
        <v>6.9199999999999998E-2</v>
      </c>
      <c r="P63" s="5">
        <v>4.9180000000000001</v>
      </c>
      <c r="Q63" s="5">
        <v>1.286</v>
      </c>
      <c r="R63" s="5"/>
    </row>
    <row r="64" spans="2:18">
      <c r="B64">
        <v>180</v>
      </c>
      <c r="C64">
        <v>90</v>
      </c>
      <c r="D64">
        <v>1265</v>
      </c>
      <c r="E64">
        <f t="shared" si="0"/>
        <v>2.5524899873753406E-3</v>
      </c>
      <c r="F64">
        <f t="shared" si="1"/>
        <v>7.6574699621260213E-3</v>
      </c>
      <c r="K64">
        <v>11</v>
      </c>
      <c r="L64">
        <v>30.725000000000001</v>
      </c>
      <c r="M64">
        <v>3274.3</v>
      </c>
      <c r="N64">
        <v>787.2</v>
      </c>
      <c r="O64">
        <v>6.93E-2</v>
      </c>
      <c r="P64" s="5">
        <v>4.78</v>
      </c>
      <c r="Q64">
        <v>1.2989999999999999</v>
      </c>
      <c r="R64" s="5"/>
    </row>
    <row r="65" spans="2:18">
      <c r="B65">
        <v>183</v>
      </c>
      <c r="C65">
        <v>90</v>
      </c>
      <c r="D65">
        <v>1223.0999999999999</v>
      </c>
      <c r="E65">
        <f t="shared" si="0"/>
        <v>2.4679450621018016E-3</v>
      </c>
      <c r="F65">
        <f t="shared" si="1"/>
        <v>7.4038351863054044E-3</v>
      </c>
      <c r="K65">
        <v>12</v>
      </c>
      <c r="L65">
        <v>33.725999999999999</v>
      </c>
      <c r="M65">
        <v>3105.6</v>
      </c>
      <c r="N65">
        <v>757.2</v>
      </c>
      <c r="O65">
        <v>6.8400000000000002E-2</v>
      </c>
      <c r="P65" s="5">
        <v>4.5330000000000004</v>
      </c>
      <c r="Q65">
        <v>1.347</v>
      </c>
    </row>
    <row r="66" spans="2:18">
      <c r="B66">
        <v>186</v>
      </c>
      <c r="C66">
        <v>90</v>
      </c>
      <c r="D66">
        <v>1202.9000000000001</v>
      </c>
      <c r="E66">
        <f t="shared" si="0"/>
        <v>2.4271859334496428E-3</v>
      </c>
      <c r="F66">
        <f t="shared" si="1"/>
        <v>7.2815578003489288E-3</v>
      </c>
      <c r="K66">
        <v>13</v>
      </c>
      <c r="L66">
        <v>36.725000000000001</v>
      </c>
      <c r="M66">
        <v>3008.6</v>
      </c>
      <c r="N66">
        <v>727.6</v>
      </c>
      <c r="O66">
        <v>6.8900000000000003E-2</v>
      </c>
      <c r="P66" s="5">
        <v>4.3920000000000003</v>
      </c>
      <c r="Q66">
        <v>1.274</v>
      </c>
      <c r="R66" s="5"/>
    </row>
    <row r="67" spans="2:18">
      <c r="B67">
        <v>189</v>
      </c>
      <c r="C67">
        <v>90</v>
      </c>
      <c r="D67">
        <v>1180.2</v>
      </c>
      <c r="E67">
        <f t="shared" si="0"/>
        <v>2.3813823581821164E-3</v>
      </c>
      <c r="F67">
        <f t="shared" si="1"/>
        <v>7.1441470745463491E-3</v>
      </c>
      <c r="K67">
        <v>14</v>
      </c>
      <c r="L67">
        <v>39.725999999999999</v>
      </c>
      <c r="M67">
        <v>2897.4</v>
      </c>
      <c r="N67">
        <v>704.1</v>
      </c>
      <c r="O67">
        <v>6.8599999999999994E-2</v>
      </c>
      <c r="P67" s="5">
        <v>4.2300000000000004</v>
      </c>
      <c r="Q67">
        <v>1.3220000000000001</v>
      </c>
      <c r="R67" s="5"/>
    </row>
    <row r="68" spans="2:18">
      <c r="B68">
        <v>192</v>
      </c>
      <c r="C68">
        <v>90</v>
      </c>
      <c r="D68">
        <v>1134.9000000000001</v>
      </c>
      <c r="E68">
        <f t="shared" si="0"/>
        <v>2.2899769855116796E-3</v>
      </c>
      <c r="F68">
        <f t="shared" si="1"/>
        <v>6.8699309565350385E-3</v>
      </c>
      <c r="K68">
        <v>15</v>
      </c>
      <c r="L68">
        <v>42.725000000000001</v>
      </c>
      <c r="M68">
        <v>2813.9</v>
      </c>
      <c r="N68">
        <v>679</v>
      </c>
      <c r="O68">
        <v>6.9099999999999995E-2</v>
      </c>
      <c r="P68" s="5">
        <v>4.1079999999999997</v>
      </c>
      <c r="Q68">
        <v>1.2849999999999999</v>
      </c>
      <c r="R68" s="5"/>
    </row>
    <row r="69" spans="2:18">
      <c r="B69">
        <v>195</v>
      </c>
      <c r="C69">
        <v>90</v>
      </c>
      <c r="D69">
        <v>1092.7</v>
      </c>
      <c r="E69">
        <f t="shared" ref="E69:E103" si="2">$B$2*10^(-6)*D69/$C$2*7.45*10^(-6)*10^6/$D$2*2*60</f>
        <v>2.2048267266442964E-3</v>
      </c>
      <c r="F69">
        <f t="shared" ref="F69:F103" si="3">E69*3</f>
        <v>6.6144801799328887E-3</v>
      </c>
      <c r="K69">
        <v>16</v>
      </c>
      <c r="L69">
        <v>45.725999999999999</v>
      </c>
      <c r="M69">
        <v>2717.6</v>
      </c>
      <c r="N69">
        <v>654.5</v>
      </c>
      <c r="O69">
        <v>6.9199999999999998E-2</v>
      </c>
      <c r="P69" s="5">
        <v>3.9670000000000001</v>
      </c>
      <c r="Q69">
        <v>1.3420000000000001</v>
      </c>
      <c r="R69" s="5"/>
    </row>
    <row r="70" spans="2:18">
      <c r="B70">
        <v>198</v>
      </c>
      <c r="C70">
        <v>90</v>
      </c>
      <c r="D70">
        <v>1088.9000000000001</v>
      </c>
      <c r="E70">
        <f t="shared" si="2"/>
        <v>2.1971591677889396E-3</v>
      </c>
      <c r="F70">
        <f t="shared" si="3"/>
        <v>6.5914775033668188E-3</v>
      </c>
      <c r="K70">
        <v>17</v>
      </c>
      <c r="L70">
        <v>48.725000000000001</v>
      </c>
      <c r="M70">
        <v>2636.8</v>
      </c>
      <c r="N70">
        <v>635.5</v>
      </c>
      <c r="O70" s="5">
        <v>6.9199999999999998E-2</v>
      </c>
      <c r="P70" s="5">
        <v>3.8490000000000002</v>
      </c>
      <c r="Q70">
        <v>1.282</v>
      </c>
    </row>
    <row r="71" spans="2:18">
      <c r="B71">
        <v>201</v>
      </c>
      <c r="C71">
        <v>90</v>
      </c>
      <c r="D71">
        <v>1032.9000000000001</v>
      </c>
      <c r="E71">
        <f t="shared" si="2"/>
        <v>2.0841635636047349E-3</v>
      </c>
      <c r="F71">
        <f t="shared" si="3"/>
        <v>6.2524906908142048E-3</v>
      </c>
      <c r="K71">
        <v>18</v>
      </c>
      <c r="L71">
        <v>51.725000000000001</v>
      </c>
      <c r="M71">
        <v>2512.8000000000002</v>
      </c>
      <c r="N71">
        <v>608.6</v>
      </c>
      <c r="O71" s="5">
        <v>6.88E-2</v>
      </c>
      <c r="P71" s="5">
        <v>3.6680000000000001</v>
      </c>
      <c r="Q71">
        <v>1.292</v>
      </c>
      <c r="R71" s="5"/>
    </row>
    <row r="72" spans="2:18">
      <c r="B72">
        <v>204</v>
      </c>
      <c r="C72">
        <v>90</v>
      </c>
      <c r="D72">
        <v>1012</v>
      </c>
      <c r="E72">
        <f t="shared" si="2"/>
        <v>2.0419919899002728E-3</v>
      </c>
      <c r="F72">
        <f t="shared" si="3"/>
        <v>6.1259759697008184E-3</v>
      </c>
      <c r="K72">
        <v>19</v>
      </c>
      <c r="L72">
        <v>54.725000000000001</v>
      </c>
      <c r="M72">
        <v>2438.5</v>
      </c>
      <c r="N72">
        <v>588.29999999999995</v>
      </c>
      <c r="O72">
        <v>6.9099999999999995E-2</v>
      </c>
      <c r="P72" s="5">
        <v>3.56</v>
      </c>
      <c r="Q72">
        <v>1.2849999999999999</v>
      </c>
      <c r="R72" s="5"/>
    </row>
    <row r="73" spans="2:18">
      <c r="B73">
        <v>207</v>
      </c>
      <c r="C73">
        <v>90</v>
      </c>
      <c r="D73">
        <v>951.3</v>
      </c>
      <c r="E73">
        <f t="shared" si="2"/>
        <v>1.919512826079179E-3</v>
      </c>
      <c r="F73">
        <f t="shared" si="3"/>
        <v>5.7585384782375369E-3</v>
      </c>
      <c r="K73">
        <v>20</v>
      </c>
      <c r="L73">
        <v>57.725000000000001</v>
      </c>
      <c r="M73">
        <v>2379.1999999999998</v>
      </c>
      <c r="N73">
        <v>572.70000000000005</v>
      </c>
      <c r="O73">
        <v>6.9199999999999998E-2</v>
      </c>
      <c r="P73">
        <v>3.4729999999999999</v>
      </c>
      <c r="Q73">
        <v>1.304</v>
      </c>
    </row>
    <row r="74" spans="2:18">
      <c r="B74">
        <v>210</v>
      </c>
      <c r="C74">
        <v>90</v>
      </c>
      <c r="D74">
        <v>951.5</v>
      </c>
      <c r="E74">
        <f t="shared" si="2"/>
        <v>1.9199163818084083E-3</v>
      </c>
      <c r="F74">
        <f t="shared" si="3"/>
        <v>5.7597491454252246E-3</v>
      </c>
      <c r="K74" t="s">
        <v>8</v>
      </c>
      <c r="L74" t="s">
        <v>9</v>
      </c>
      <c r="M74" t="s">
        <v>10</v>
      </c>
      <c r="N74" t="s">
        <v>11</v>
      </c>
      <c r="O74" t="s">
        <v>12</v>
      </c>
      <c r="P74" s="5" t="s">
        <v>13</v>
      </c>
      <c r="Q74" t="s">
        <v>14</v>
      </c>
      <c r="R74" s="5"/>
    </row>
    <row r="75" spans="2:18">
      <c r="B75">
        <v>213</v>
      </c>
      <c r="C75">
        <v>90</v>
      </c>
      <c r="D75">
        <v>918.7</v>
      </c>
      <c r="E75">
        <f t="shared" si="2"/>
        <v>1.8537332422148029E-3</v>
      </c>
      <c r="F75">
        <f t="shared" si="3"/>
        <v>5.5611997266444089E-3</v>
      </c>
      <c r="K75">
        <v>1</v>
      </c>
      <c r="L75">
        <v>0.72499999999999998</v>
      </c>
      <c r="M75">
        <v>1942</v>
      </c>
      <c r="N75">
        <v>539.4</v>
      </c>
      <c r="O75">
        <v>0.06</v>
      </c>
      <c r="P75" s="5">
        <v>16.071999999999999</v>
      </c>
      <c r="Q75">
        <v>2.9550000000000001</v>
      </c>
      <c r="R75" s="5"/>
    </row>
    <row r="76" spans="2:18">
      <c r="B76">
        <v>216</v>
      </c>
      <c r="C76">
        <v>90</v>
      </c>
      <c r="D76">
        <v>901.6</v>
      </c>
      <c r="E76">
        <f t="shared" si="2"/>
        <v>1.8192292273656973E-3</v>
      </c>
      <c r="F76">
        <f t="shared" si="3"/>
        <v>5.4576876820970916E-3</v>
      </c>
      <c r="K76">
        <v>2</v>
      </c>
      <c r="L76">
        <v>3.7250000000000001</v>
      </c>
      <c r="M76">
        <v>2234.6999999999998</v>
      </c>
      <c r="N76">
        <v>539.6</v>
      </c>
      <c r="O76" s="5">
        <v>6.9000000000000006E-2</v>
      </c>
      <c r="P76" s="5">
        <v>18.494</v>
      </c>
      <c r="Q76">
        <v>1.306</v>
      </c>
    </row>
    <row r="77" spans="2:18">
      <c r="B77">
        <v>219</v>
      </c>
      <c r="C77">
        <v>90</v>
      </c>
      <c r="D77">
        <v>869.9</v>
      </c>
      <c r="E77">
        <f t="shared" si="2"/>
        <v>1.755265644282853E-3</v>
      </c>
      <c r="F77">
        <f t="shared" si="3"/>
        <v>5.2657969328485585E-3</v>
      </c>
      <c r="K77">
        <v>3</v>
      </c>
      <c r="L77">
        <v>6.7249999999999996</v>
      </c>
      <c r="M77">
        <v>2169.5</v>
      </c>
      <c r="N77">
        <v>520.6</v>
      </c>
      <c r="O77">
        <v>6.9500000000000006E-2</v>
      </c>
      <c r="P77" s="5">
        <v>17.954000000000001</v>
      </c>
      <c r="Q77">
        <v>1.31</v>
      </c>
    </row>
    <row r="78" spans="2:18">
      <c r="B78">
        <v>222</v>
      </c>
      <c r="C78">
        <v>90</v>
      </c>
      <c r="D78">
        <v>748.4</v>
      </c>
      <c r="E78">
        <f t="shared" si="2"/>
        <v>1.5101055387760512E-3</v>
      </c>
      <c r="F78">
        <f t="shared" si="3"/>
        <v>4.5303166163281538E-3</v>
      </c>
      <c r="K78">
        <v>4</v>
      </c>
      <c r="L78">
        <v>9.7249999999999996</v>
      </c>
      <c r="M78">
        <v>2073.6999999999998</v>
      </c>
      <c r="N78">
        <v>503.3</v>
      </c>
      <c r="O78" s="5">
        <v>6.8699999999999997E-2</v>
      </c>
      <c r="P78" s="5">
        <v>17.161999999999999</v>
      </c>
      <c r="Q78">
        <v>1.3029999999999999</v>
      </c>
    </row>
    <row r="79" spans="2:18">
      <c r="B79">
        <v>225</v>
      </c>
      <c r="C79">
        <v>90</v>
      </c>
      <c r="D79">
        <v>741.3</v>
      </c>
      <c r="E79">
        <f t="shared" si="2"/>
        <v>1.4957793103884114E-3</v>
      </c>
      <c r="F79">
        <f t="shared" si="3"/>
        <v>4.4873379311652344E-3</v>
      </c>
      <c r="K79">
        <v>5</v>
      </c>
      <c r="L79">
        <v>12.725</v>
      </c>
      <c r="M79">
        <v>2017.1</v>
      </c>
      <c r="N79">
        <v>489.4</v>
      </c>
      <c r="O79">
        <v>6.8699999999999997E-2</v>
      </c>
      <c r="P79">
        <v>16.693999999999999</v>
      </c>
      <c r="Q79">
        <v>1.327</v>
      </c>
    </row>
    <row r="80" spans="2:18">
      <c r="B80">
        <v>228</v>
      </c>
      <c r="C80">
        <v>90</v>
      </c>
      <c r="D80">
        <v>755.1</v>
      </c>
      <c r="E80">
        <f t="shared" si="2"/>
        <v>1.5236246557052333E-3</v>
      </c>
      <c r="F80">
        <f t="shared" si="3"/>
        <v>4.5708739671156996E-3</v>
      </c>
      <c r="K80">
        <v>6</v>
      </c>
      <c r="L80">
        <v>30.725000000000001</v>
      </c>
      <c r="M80">
        <v>1646.2</v>
      </c>
      <c r="N80">
        <v>404.9</v>
      </c>
      <c r="O80">
        <v>6.7799999999999999E-2</v>
      </c>
      <c r="P80" s="5">
        <v>13.624000000000001</v>
      </c>
      <c r="Q80">
        <v>1.319</v>
      </c>
    </row>
    <row r="81" spans="2:17">
      <c r="B81">
        <v>231</v>
      </c>
      <c r="C81">
        <v>90</v>
      </c>
      <c r="D81">
        <v>683.2</v>
      </c>
      <c r="E81">
        <f t="shared" si="2"/>
        <v>1.3785463710472988E-3</v>
      </c>
      <c r="F81">
        <f t="shared" si="3"/>
        <v>4.1356391131418969E-3</v>
      </c>
      <c r="K81" t="s">
        <v>8</v>
      </c>
      <c r="L81" t="s">
        <v>9</v>
      </c>
      <c r="M81" t="s">
        <v>10</v>
      </c>
      <c r="N81" t="s">
        <v>11</v>
      </c>
      <c r="O81" t="s">
        <v>12</v>
      </c>
      <c r="P81" t="s">
        <v>13</v>
      </c>
      <c r="Q81" t="s">
        <v>14</v>
      </c>
    </row>
    <row r="82" spans="2:17">
      <c r="B82">
        <v>234</v>
      </c>
      <c r="C82">
        <v>90</v>
      </c>
      <c r="D82">
        <v>676.9</v>
      </c>
      <c r="E82">
        <f t="shared" si="2"/>
        <v>1.3658343655765755E-3</v>
      </c>
      <c r="F82">
        <f t="shared" si="3"/>
        <v>4.0975030967297264E-3</v>
      </c>
      <c r="K82">
        <v>1</v>
      </c>
      <c r="L82">
        <v>6.7249999999999996</v>
      </c>
      <c r="M82">
        <v>1180.2</v>
      </c>
      <c r="N82">
        <v>279.3</v>
      </c>
      <c r="O82">
        <v>7.0400000000000004E-2</v>
      </c>
      <c r="P82" s="5">
        <v>7.3570000000000002</v>
      </c>
      <c r="Q82">
        <v>1.1830000000000001</v>
      </c>
    </row>
    <row r="83" spans="2:17">
      <c r="B83">
        <v>237</v>
      </c>
      <c r="C83">
        <v>90</v>
      </c>
      <c r="D83">
        <v>640.70000000000005</v>
      </c>
      <c r="E83">
        <f t="shared" si="2"/>
        <v>1.292790778586072E-3</v>
      </c>
      <c r="F83">
        <f t="shared" si="3"/>
        <v>3.8783723357582161E-3</v>
      </c>
      <c r="K83">
        <v>2</v>
      </c>
      <c r="L83">
        <v>9.7260000000000009</v>
      </c>
      <c r="M83">
        <v>1134.9000000000001</v>
      </c>
      <c r="N83">
        <v>271.2</v>
      </c>
      <c r="O83">
        <v>6.9699999999999998E-2</v>
      </c>
      <c r="P83" s="5">
        <v>7.0739999999999998</v>
      </c>
      <c r="Q83">
        <v>1.206</v>
      </c>
    </row>
    <row r="84" spans="2:17">
      <c r="B84">
        <v>240</v>
      </c>
      <c r="C84">
        <v>90</v>
      </c>
      <c r="D84">
        <v>662.3</v>
      </c>
      <c r="E84">
        <f t="shared" si="2"/>
        <v>1.3363747973428365E-3</v>
      </c>
      <c r="F84">
        <f t="shared" si="3"/>
        <v>4.0091243920285097E-3</v>
      </c>
      <c r="K84">
        <v>3</v>
      </c>
      <c r="L84">
        <v>12.726000000000001</v>
      </c>
      <c r="M84">
        <v>1092.7</v>
      </c>
      <c r="N84">
        <v>260.7</v>
      </c>
      <c r="O84">
        <v>6.9800000000000001E-2</v>
      </c>
      <c r="P84" s="5">
        <v>6.8109999999999999</v>
      </c>
      <c r="Q84">
        <v>1.2050000000000001</v>
      </c>
    </row>
    <row r="85" spans="2:17">
      <c r="B85">
        <v>243</v>
      </c>
      <c r="C85">
        <v>90</v>
      </c>
      <c r="D85">
        <v>440.3</v>
      </c>
      <c r="E85">
        <f t="shared" si="2"/>
        <v>8.8842793789831035E-4</v>
      </c>
      <c r="F85">
        <f t="shared" si="3"/>
        <v>2.6652838136949309E-3</v>
      </c>
      <c r="K85">
        <v>4</v>
      </c>
      <c r="L85">
        <v>15.725</v>
      </c>
      <c r="M85">
        <v>1088.9000000000001</v>
      </c>
      <c r="N85">
        <v>254.8</v>
      </c>
      <c r="O85">
        <v>7.1199999999999999E-2</v>
      </c>
      <c r="P85" s="5">
        <v>6.7869999999999999</v>
      </c>
      <c r="Q85">
        <v>1.1419999999999999</v>
      </c>
    </row>
    <row r="86" spans="2:17">
      <c r="B86">
        <v>246</v>
      </c>
      <c r="C86">
        <v>90</v>
      </c>
      <c r="D86">
        <v>597.6</v>
      </c>
      <c r="E86">
        <f t="shared" si="2"/>
        <v>1.2058245189371572E-3</v>
      </c>
      <c r="F86">
        <f t="shared" si="3"/>
        <v>3.6174735568114715E-3</v>
      </c>
      <c r="K86">
        <v>5</v>
      </c>
      <c r="L86">
        <v>18.725000000000001</v>
      </c>
      <c r="M86">
        <v>1032.9000000000001</v>
      </c>
      <c r="N86">
        <v>243.5</v>
      </c>
      <c r="O86">
        <v>7.0699999999999999E-2</v>
      </c>
      <c r="P86">
        <v>6.4390000000000001</v>
      </c>
      <c r="Q86">
        <v>1.163</v>
      </c>
    </row>
    <row r="87" spans="2:17">
      <c r="B87">
        <v>249</v>
      </c>
      <c r="C87">
        <v>90</v>
      </c>
      <c r="D87">
        <v>584.4</v>
      </c>
      <c r="E87">
        <f t="shared" si="2"/>
        <v>1.1791898408080232E-3</v>
      </c>
      <c r="F87">
        <f t="shared" si="3"/>
        <v>3.5375695224240697E-3</v>
      </c>
      <c r="K87">
        <v>6</v>
      </c>
      <c r="L87">
        <v>21.725000000000001</v>
      </c>
      <c r="M87">
        <v>1012</v>
      </c>
      <c r="N87">
        <v>235.5</v>
      </c>
      <c r="O87">
        <v>7.1599999999999997E-2</v>
      </c>
      <c r="P87" s="5">
        <v>6.3079999999999998</v>
      </c>
      <c r="Q87">
        <v>1.173</v>
      </c>
    </row>
    <row r="88" spans="2:17">
      <c r="B88">
        <v>252</v>
      </c>
      <c r="C88">
        <v>90</v>
      </c>
      <c r="D88">
        <v>528.9</v>
      </c>
      <c r="E88">
        <f t="shared" si="2"/>
        <v>1.0672031259468914E-3</v>
      </c>
      <c r="F88">
        <f t="shared" si="3"/>
        <v>3.2016093778406743E-3</v>
      </c>
      <c r="K88">
        <v>7</v>
      </c>
      <c r="L88">
        <v>24.725999999999999</v>
      </c>
      <c r="M88">
        <v>951.3</v>
      </c>
      <c r="N88">
        <v>228.9</v>
      </c>
      <c r="O88">
        <v>6.93E-2</v>
      </c>
      <c r="P88" s="5">
        <v>5.93</v>
      </c>
      <c r="Q88">
        <v>1.208</v>
      </c>
    </row>
    <row r="89" spans="2:17">
      <c r="B89">
        <v>255</v>
      </c>
      <c r="C89">
        <v>90</v>
      </c>
      <c r="D89">
        <v>534.1</v>
      </c>
      <c r="E89">
        <f t="shared" si="2"/>
        <v>1.0776955749068535E-3</v>
      </c>
      <c r="F89">
        <f t="shared" si="3"/>
        <v>3.2330867247205605E-3</v>
      </c>
      <c r="K89">
        <v>8</v>
      </c>
      <c r="L89">
        <v>27.725000000000001</v>
      </c>
      <c r="M89">
        <v>951.5</v>
      </c>
      <c r="N89">
        <v>227.4</v>
      </c>
      <c r="O89">
        <v>6.9699999999999998E-2</v>
      </c>
      <c r="P89">
        <v>5.931</v>
      </c>
      <c r="Q89">
        <v>1.157</v>
      </c>
    </row>
    <row r="90" spans="2:17">
      <c r="B90">
        <v>258</v>
      </c>
      <c r="C90">
        <v>90</v>
      </c>
      <c r="D90">
        <v>515.5</v>
      </c>
      <c r="E90">
        <f t="shared" si="2"/>
        <v>1.0401648920885282E-3</v>
      </c>
      <c r="F90">
        <f t="shared" si="3"/>
        <v>3.1204946762655845E-3</v>
      </c>
      <c r="K90">
        <v>9</v>
      </c>
      <c r="L90">
        <v>30.725999999999999</v>
      </c>
      <c r="M90">
        <v>918.7</v>
      </c>
      <c r="N90">
        <v>216.8</v>
      </c>
      <c r="O90">
        <v>7.0599999999999996E-2</v>
      </c>
      <c r="P90" s="5">
        <v>5.7270000000000003</v>
      </c>
      <c r="Q90">
        <v>1.2130000000000001</v>
      </c>
    </row>
    <row r="91" spans="2:17">
      <c r="B91">
        <v>261</v>
      </c>
      <c r="C91">
        <v>90</v>
      </c>
      <c r="E91">
        <f t="shared" si="2"/>
        <v>0</v>
      </c>
      <c r="F91">
        <f t="shared" si="3"/>
        <v>0</v>
      </c>
      <c r="K91">
        <v>10</v>
      </c>
      <c r="L91">
        <v>33.725000000000001</v>
      </c>
      <c r="M91">
        <v>901.6</v>
      </c>
      <c r="N91">
        <v>214</v>
      </c>
      <c r="O91">
        <v>7.0199999999999999E-2</v>
      </c>
      <c r="P91" s="5">
        <v>5.62</v>
      </c>
      <c r="Q91">
        <v>1.1439999999999999</v>
      </c>
    </row>
    <row r="92" spans="2:17">
      <c r="B92">
        <v>264</v>
      </c>
      <c r="C92">
        <v>90</v>
      </c>
      <c r="E92">
        <f t="shared" si="2"/>
        <v>0</v>
      </c>
      <c r="F92">
        <f t="shared" si="3"/>
        <v>0</v>
      </c>
      <c r="K92">
        <v>11</v>
      </c>
      <c r="L92">
        <v>36.725000000000001</v>
      </c>
      <c r="M92">
        <v>869.9</v>
      </c>
      <c r="N92">
        <v>205.1</v>
      </c>
      <c r="O92">
        <v>7.0699999999999999E-2</v>
      </c>
      <c r="P92" s="5">
        <v>5.4219999999999997</v>
      </c>
      <c r="Q92">
        <v>1.137</v>
      </c>
    </row>
    <row r="93" spans="2:17">
      <c r="B93">
        <v>267</v>
      </c>
      <c r="C93">
        <v>90</v>
      </c>
      <c r="E93">
        <f t="shared" si="2"/>
        <v>0</v>
      </c>
      <c r="F93">
        <f t="shared" si="3"/>
        <v>0</v>
      </c>
      <c r="K93">
        <v>12</v>
      </c>
      <c r="L93">
        <v>39.725999999999999</v>
      </c>
      <c r="M93">
        <v>748.4</v>
      </c>
      <c r="N93">
        <v>182</v>
      </c>
      <c r="O93">
        <v>6.8500000000000005E-2</v>
      </c>
      <c r="P93" s="5">
        <v>4.665</v>
      </c>
      <c r="Q93">
        <v>1.2170000000000001</v>
      </c>
    </row>
    <row r="94" spans="2:17">
      <c r="B94">
        <v>270</v>
      </c>
      <c r="C94">
        <v>90</v>
      </c>
      <c r="E94">
        <f t="shared" si="2"/>
        <v>0</v>
      </c>
      <c r="F94">
        <f t="shared" si="3"/>
        <v>0</v>
      </c>
      <c r="K94">
        <v>13</v>
      </c>
      <c r="L94">
        <v>42.725000000000001</v>
      </c>
      <c r="M94">
        <v>741.3</v>
      </c>
      <c r="N94">
        <v>180.5</v>
      </c>
      <c r="O94">
        <v>6.8400000000000002E-2</v>
      </c>
      <c r="P94">
        <v>4.6210000000000004</v>
      </c>
      <c r="Q94">
        <v>1.145</v>
      </c>
    </row>
    <row r="95" spans="2:17">
      <c r="B95">
        <v>273</v>
      </c>
      <c r="C95">
        <v>90</v>
      </c>
      <c r="E95">
        <f t="shared" si="2"/>
        <v>0</v>
      </c>
      <c r="F95">
        <f t="shared" si="3"/>
        <v>0</v>
      </c>
      <c r="K95">
        <v>14</v>
      </c>
      <c r="L95">
        <v>45.725000000000001</v>
      </c>
      <c r="M95">
        <v>755.1</v>
      </c>
      <c r="N95">
        <v>179.4</v>
      </c>
      <c r="O95">
        <v>7.0099999999999996E-2</v>
      </c>
      <c r="P95" s="5">
        <v>4.7069999999999999</v>
      </c>
      <c r="Q95">
        <v>1.1060000000000001</v>
      </c>
    </row>
    <row r="96" spans="2:17">
      <c r="B96">
        <v>276</v>
      </c>
      <c r="C96">
        <v>90</v>
      </c>
      <c r="E96">
        <f t="shared" si="2"/>
        <v>0</v>
      </c>
      <c r="F96">
        <f t="shared" si="3"/>
        <v>0</v>
      </c>
      <c r="K96">
        <v>15</v>
      </c>
      <c r="L96">
        <v>48.725999999999999</v>
      </c>
      <c r="M96">
        <v>683.2</v>
      </c>
      <c r="N96">
        <v>173.1</v>
      </c>
      <c r="O96">
        <v>6.5799999999999997E-2</v>
      </c>
      <c r="P96">
        <v>4.2590000000000003</v>
      </c>
      <c r="Q96">
        <v>1.2789999999999999</v>
      </c>
    </row>
    <row r="97" spans="2:17">
      <c r="B97">
        <v>279</v>
      </c>
      <c r="C97">
        <v>90</v>
      </c>
      <c r="E97">
        <f t="shared" si="2"/>
        <v>0</v>
      </c>
      <c r="F97">
        <f t="shared" si="3"/>
        <v>0</v>
      </c>
      <c r="K97">
        <v>16</v>
      </c>
      <c r="L97">
        <v>51.725000000000001</v>
      </c>
      <c r="M97">
        <v>676.9</v>
      </c>
      <c r="N97">
        <v>164</v>
      </c>
      <c r="O97">
        <v>6.88E-2</v>
      </c>
      <c r="P97">
        <v>4.2190000000000003</v>
      </c>
      <c r="Q97">
        <v>1.2849999999999999</v>
      </c>
    </row>
    <row r="98" spans="2:17">
      <c r="B98">
        <v>282</v>
      </c>
      <c r="C98">
        <v>90</v>
      </c>
      <c r="E98">
        <f t="shared" si="2"/>
        <v>0</v>
      </c>
      <c r="F98">
        <f t="shared" si="3"/>
        <v>0</v>
      </c>
      <c r="K98">
        <v>17</v>
      </c>
      <c r="L98">
        <v>54.725000000000001</v>
      </c>
      <c r="M98">
        <v>640.70000000000005</v>
      </c>
      <c r="N98">
        <v>158.80000000000001</v>
      </c>
      <c r="O98">
        <v>6.7299999999999999E-2</v>
      </c>
      <c r="P98">
        <v>3.9940000000000002</v>
      </c>
      <c r="Q98">
        <v>1.2210000000000001</v>
      </c>
    </row>
    <row r="99" spans="2:17">
      <c r="B99">
        <v>285</v>
      </c>
      <c r="C99">
        <v>90</v>
      </c>
      <c r="E99">
        <f t="shared" si="2"/>
        <v>0</v>
      </c>
      <c r="F99">
        <f t="shared" si="3"/>
        <v>0</v>
      </c>
      <c r="K99">
        <v>18</v>
      </c>
      <c r="L99">
        <v>57.725999999999999</v>
      </c>
      <c r="M99">
        <v>662.3</v>
      </c>
      <c r="N99">
        <v>157.9</v>
      </c>
      <c r="O99">
        <v>6.9900000000000004E-2</v>
      </c>
      <c r="P99">
        <v>4.1280000000000001</v>
      </c>
      <c r="Q99">
        <v>1.2210000000000001</v>
      </c>
    </row>
    <row r="100" spans="2:17">
      <c r="B100">
        <v>288</v>
      </c>
      <c r="C100">
        <v>90</v>
      </c>
      <c r="E100">
        <f t="shared" si="2"/>
        <v>0</v>
      </c>
      <c r="F100">
        <f t="shared" si="3"/>
        <v>0</v>
      </c>
      <c r="K100" t="s">
        <v>8</v>
      </c>
      <c r="L100" t="s">
        <v>9</v>
      </c>
      <c r="M100" t="s">
        <v>10</v>
      </c>
      <c r="N100" t="s">
        <v>11</v>
      </c>
      <c r="O100" t="s">
        <v>12</v>
      </c>
      <c r="P100" t="s">
        <v>13</v>
      </c>
      <c r="Q100" t="s">
        <v>14</v>
      </c>
    </row>
    <row r="101" spans="2:17">
      <c r="B101">
        <v>291</v>
      </c>
      <c r="C101">
        <v>90</v>
      </c>
      <c r="E101">
        <f t="shared" si="2"/>
        <v>0</v>
      </c>
      <c r="F101">
        <f t="shared" si="3"/>
        <v>0</v>
      </c>
      <c r="K101">
        <v>1</v>
      </c>
      <c r="L101">
        <v>0.72699999999999998</v>
      </c>
      <c r="M101">
        <v>440.3</v>
      </c>
      <c r="N101">
        <v>133.4</v>
      </c>
      <c r="O101">
        <v>5.5E-2</v>
      </c>
      <c r="P101">
        <v>0.41299999999999998</v>
      </c>
      <c r="Q101">
        <v>3.49</v>
      </c>
    </row>
    <row r="102" spans="2:17">
      <c r="B102">
        <v>294</v>
      </c>
      <c r="C102">
        <v>90</v>
      </c>
      <c r="E102">
        <f t="shared" si="2"/>
        <v>0</v>
      </c>
      <c r="F102">
        <f t="shared" si="3"/>
        <v>0</v>
      </c>
      <c r="K102">
        <v>2</v>
      </c>
      <c r="L102">
        <v>3.726</v>
      </c>
      <c r="M102">
        <v>597.6</v>
      </c>
      <c r="N102">
        <v>149</v>
      </c>
      <c r="O102">
        <v>6.6799999999999998E-2</v>
      </c>
      <c r="P102">
        <v>0.56100000000000005</v>
      </c>
      <c r="Q102">
        <v>1.2070000000000001</v>
      </c>
    </row>
    <row r="103" spans="2:17">
      <c r="B103">
        <v>297</v>
      </c>
      <c r="C103">
        <v>90</v>
      </c>
      <c r="E103">
        <f t="shared" si="2"/>
        <v>0</v>
      </c>
      <c r="F103">
        <f t="shared" si="3"/>
        <v>0</v>
      </c>
      <c r="K103">
        <v>3</v>
      </c>
      <c r="L103">
        <v>6.7270000000000003</v>
      </c>
      <c r="M103">
        <v>584.4</v>
      </c>
      <c r="N103">
        <v>147.5</v>
      </c>
      <c r="O103">
        <v>6.6100000000000006E-2</v>
      </c>
      <c r="P103">
        <v>0.54900000000000004</v>
      </c>
      <c r="Q103">
        <v>1.331</v>
      </c>
    </row>
    <row r="104" spans="2:17">
      <c r="B104">
        <v>300</v>
      </c>
      <c r="C104">
        <v>90</v>
      </c>
      <c r="E104">
        <f t="shared" ref="E104" si="4">$B$2*10^(-6)*D104/$C$2*7.45*10^(-6)*10^6/$D$2*2*60</f>
        <v>0</v>
      </c>
      <c r="F104">
        <f t="shared" ref="F104" si="5">E104*3</f>
        <v>0</v>
      </c>
      <c r="K104">
        <v>4</v>
      </c>
      <c r="L104">
        <v>9.7270000000000003</v>
      </c>
      <c r="M104">
        <v>528.9</v>
      </c>
      <c r="N104">
        <v>137.19999999999999</v>
      </c>
      <c r="O104">
        <v>6.4199999999999993E-2</v>
      </c>
      <c r="P104">
        <v>0.497</v>
      </c>
      <c r="Q104">
        <v>1.5169999999999999</v>
      </c>
    </row>
    <row r="105" spans="2:17">
      <c r="K105">
        <v>5</v>
      </c>
      <c r="L105">
        <v>12.727</v>
      </c>
      <c r="M105">
        <v>534.1</v>
      </c>
      <c r="N105">
        <v>134</v>
      </c>
      <c r="O105">
        <v>6.6400000000000001E-2</v>
      </c>
      <c r="P105">
        <v>0.501</v>
      </c>
      <c r="Q105">
        <v>1.341</v>
      </c>
    </row>
    <row r="106" spans="2:17">
      <c r="K106">
        <v>6</v>
      </c>
      <c r="L106">
        <v>15.727</v>
      </c>
      <c r="M106">
        <v>515.5</v>
      </c>
      <c r="N106">
        <v>134.4</v>
      </c>
      <c r="O106">
        <v>6.3899999999999998E-2</v>
      </c>
      <c r="P106">
        <v>0.48399999999999999</v>
      </c>
      <c r="Q106">
        <v>1.4550000000000001</v>
      </c>
    </row>
    <row r="107" spans="2:17">
      <c r="K107">
        <v>7</v>
      </c>
      <c r="L107">
        <v>18.727</v>
      </c>
      <c r="M107" s="2">
        <v>56642.9</v>
      </c>
      <c r="N107">
        <v>11502.7</v>
      </c>
      <c r="O107">
        <v>8.2100000000000006E-2</v>
      </c>
      <c r="P107">
        <v>53.177</v>
      </c>
      <c r="Q107">
        <v>1.129</v>
      </c>
    </row>
    <row r="108" spans="2:17">
      <c r="K108">
        <v>8</v>
      </c>
      <c r="L108">
        <v>21.727</v>
      </c>
      <c r="M108" s="2">
        <v>1874.2</v>
      </c>
      <c r="N108">
        <v>2277.8000000000002</v>
      </c>
      <c r="O108">
        <v>1.37E-2</v>
      </c>
      <c r="P108">
        <v>1.76</v>
      </c>
      <c r="Q108">
        <v>10.765000000000001</v>
      </c>
    </row>
    <row r="109" spans="2:17">
      <c r="K109">
        <v>9</v>
      </c>
      <c r="L109">
        <v>24.727</v>
      </c>
      <c r="M109" s="2">
        <v>3284.8</v>
      </c>
      <c r="N109">
        <v>2204.6999999999998</v>
      </c>
      <c r="O109">
        <v>2.4799999999999999E-2</v>
      </c>
      <c r="P109">
        <v>3.0840000000000001</v>
      </c>
      <c r="Q109">
        <v>1.0640000000000001</v>
      </c>
    </row>
    <row r="110" spans="2:17">
      <c r="K110">
        <v>10</v>
      </c>
      <c r="L110">
        <v>27.725999999999999</v>
      </c>
      <c r="M110" s="2">
        <v>1828</v>
      </c>
      <c r="N110">
        <v>2264.4</v>
      </c>
      <c r="O110">
        <v>1.35E-2</v>
      </c>
      <c r="P110">
        <v>1.716</v>
      </c>
      <c r="Q110">
        <v>9.1229999999999993</v>
      </c>
    </row>
    <row r="111" spans="2:17">
      <c r="K111">
        <v>11</v>
      </c>
      <c r="L111">
        <v>30.725999999999999</v>
      </c>
      <c r="M111" s="2">
        <v>22112.2</v>
      </c>
      <c r="N111">
        <v>4302.1000000000004</v>
      </c>
      <c r="O111">
        <v>8.5699999999999998E-2</v>
      </c>
      <c r="P111">
        <v>20.759</v>
      </c>
      <c r="Q111" s="5">
        <v>4.9599999999999998E-2</v>
      </c>
    </row>
    <row r="112" spans="2:17">
      <c r="K112">
        <v>12</v>
      </c>
      <c r="L112">
        <v>33.725999999999999</v>
      </c>
      <c r="M112" s="2">
        <v>1773.6</v>
      </c>
      <c r="N112">
        <v>2248.6</v>
      </c>
      <c r="O112">
        <v>1.3100000000000001E-2</v>
      </c>
      <c r="P112">
        <v>1.665</v>
      </c>
      <c r="Q112">
        <v>0</v>
      </c>
    </row>
    <row r="113" spans="11:17">
      <c r="K113">
        <v>13</v>
      </c>
      <c r="L113">
        <v>36.726999999999997</v>
      </c>
      <c r="M113" s="2">
        <v>1804.7</v>
      </c>
      <c r="N113">
        <v>2248.5</v>
      </c>
      <c r="O113">
        <v>1.34E-2</v>
      </c>
      <c r="P113">
        <v>1.694</v>
      </c>
      <c r="Q113">
        <v>12.585000000000001</v>
      </c>
    </row>
    <row r="114" spans="11:17">
      <c r="K114">
        <v>14</v>
      </c>
      <c r="L114">
        <v>51.725999999999999</v>
      </c>
      <c r="M114" s="2">
        <v>8996.6</v>
      </c>
      <c r="N114">
        <v>4876.8</v>
      </c>
      <c r="O114">
        <v>3.0700000000000002E-2</v>
      </c>
      <c r="P114">
        <v>8.4459999999999997</v>
      </c>
      <c r="Q114">
        <v>0</v>
      </c>
    </row>
    <row r="115" spans="11:17">
      <c r="K115">
        <v>15</v>
      </c>
      <c r="L115">
        <v>54.726999999999997</v>
      </c>
      <c r="M115" s="2">
        <v>1698.7</v>
      </c>
      <c r="N115">
        <v>2199.6</v>
      </c>
      <c r="O115">
        <v>1.29E-2</v>
      </c>
      <c r="P115">
        <v>1.595</v>
      </c>
      <c r="Q115">
        <v>1.226</v>
      </c>
    </row>
    <row r="116" spans="11:17">
      <c r="K116">
        <v>16</v>
      </c>
      <c r="L116">
        <v>57.725999999999999</v>
      </c>
      <c r="M116" s="2">
        <v>3300.6</v>
      </c>
      <c r="N116">
        <v>2150.9</v>
      </c>
      <c r="O116">
        <v>2.5600000000000001E-2</v>
      </c>
      <c r="P116">
        <v>3.0990000000000002</v>
      </c>
      <c r="Q116">
        <v>0.86699999999999999</v>
      </c>
    </row>
    <row r="165" spans="4:4">
      <c r="D165" s="1"/>
    </row>
    <row r="166" spans="4:4">
      <c r="D166" s="1"/>
    </row>
    <row r="167" spans="4:4">
      <c r="D167" s="1"/>
    </row>
    <row r="168" spans="4:4">
      <c r="D168" s="1"/>
    </row>
    <row r="169" spans="4:4">
      <c r="D169" s="1"/>
    </row>
    <row r="170" spans="4:4">
      <c r="D170" s="1"/>
    </row>
    <row r="171" spans="4:4">
      <c r="D171" s="1"/>
    </row>
    <row r="172" spans="4:4">
      <c r="D172" s="1"/>
    </row>
    <row r="173" spans="4:4">
      <c r="D173" s="1"/>
    </row>
    <row r="174" spans="4:4">
      <c r="D174" s="1"/>
    </row>
    <row r="175" spans="4:4">
      <c r="D175" s="1"/>
    </row>
    <row r="176" spans="4:4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baseColWidth="10" defaultColWidth="8.83203125" defaultRowHeight="14" x14ac:dyDescent="0"/>
  <sheetData/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Wilberth Solano</cp:lastModifiedBy>
  <dcterms:created xsi:type="dcterms:W3CDTF">2011-01-17T08:56:48Z</dcterms:created>
  <dcterms:modified xsi:type="dcterms:W3CDTF">2014-04-19T08:59:57Z</dcterms:modified>
</cp:coreProperties>
</file>