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EM/SB300/"/>
    </mc:Choice>
  </mc:AlternateContent>
  <bookViews>
    <workbookView xWindow="0" yWindow="460" windowWidth="51200" windowHeight="26740"/>
  </bookViews>
  <sheets>
    <sheet name="Frame1" sheetId="1" r:id="rId1"/>
    <sheet name="Frame2" sheetId="17" r:id="rId2"/>
    <sheet name="Frame3" sheetId="18" r:id="rId3"/>
    <sheet name="Frame4" sheetId="19" r:id="rId4"/>
    <sheet name="Frame5" sheetId="20" r:id="rId5"/>
    <sheet name="Frame6" sheetId="21" r:id="rId6"/>
    <sheet name="Frame7" sheetId="22" r:id="rId7"/>
    <sheet name="Frame8" sheetId="23" r:id="rId8"/>
    <sheet name="Frame10" sheetId="24" r:id="rId9"/>
    <sheet name="Frame11" sheetId="25" r:id="rId10"/>
    <sheet name="Frame12" sheetId="26" r:id="rId11"/>
    <sheet name="Frame13" sheetId="27" r:id="rId12"/>
    <sheet name="Frame15" sheetId="28" r:id="rId13"/>
    <sheet name="Frame16" sheetId="29" r:id="rId14"/>
    <sheet name="Frame18" sheetId="30" r:id="rId15"/>
  </sheets>
  <externalReferences>
    <externalReference r:id="rId16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6" i="1" l="1"/>
  <c r="T37" i="1"/>
  <c r="T38" i="1"/>
  <c r="T39" i="1"/>
  <c r="T40" i="1"/>
  <c r="T41" i="1"/>
  <c r="T42" i="1"/>
  <c r="T43" i="1"/>
  <c r="T35" i="1"/>
  <c r="H5" i="30"/>
  <c r="H5" i="27"/>
  <c r="H5" i="26"/>
  <c r="H5" i="25"/>
  <c r="D19" i="30"/>
  <c r="D18" i="30"/>
  <c r="D17" i="30"/>
  <c r="I5" i="30"/>
  <c r="D16" i="30"/>
  <c r="D15" i="30"/>
  <c r="D14" i="30"/>
  <c r="D13" i="30"/>
  <c r="F13" i="30"/>
  <c r="H13" i="30"/>
  <c r="D12" i="30"/>
  <c r="F12" i="30"/>
  <c r="H12" i="30"/>
  <c r="D11" i="30"/>
  <c r="F11" i="30"/>
  <c r="H11" i="30"/>
  <c r="H5" i="29"/>
  <c r="H5" i="28"/>
  <c r="D19" i="29"/>
  <c r="D18" i="29"/>
  <c r="D17" i="29"/>
  <c r="I5" i="29"/>
  <c r="D16" i="29"/>
  <c r="D15" i="29"/>
  <c r="D14" i="29"/>
  <c r="D13" i="29"/>
  <c r="F13" i="29"/>
  <c r="H13" i="29"/>
  <c r="D12" i="29"/>
  <c r="F12" i="29"/>
  <c r="H12" i="29"/>
  <c r="D11" i="29"/>
  <c r="F11" i="29"/>
  <c r="H11" i="29"/>
  <c r="D19" i="28"/>
  <c r="D18" i="28"/>
  <c r="D17" i="28"/>
  <c r="I5" i="28"/>
  <c r="D16" i="28"/>
  <c r="D15" i="28"/>
  <c r="D14" i="28"/>
  <c r="D13" i="28"/>
  <c r="D12" i="28"/>
  <c r="F12" i="28"/>
  <c r="H12" i="28"/>
  <c r="D11" i="28"/>
  <c r="F11" i="28"/>
  <c r="H11" i="28"/>
  <c r="D19" i="27"/>
  <c r="D18" i="27"/>
  <c r="D17" i="27"/>
  <c r="I5" i="27"/>
  <c r="D16" i="27"/>
  <c r="D15" i="27"/>
  <c r="D14" i="27"/>
  <c r="F14" i="27"/>
  <c r="H14" i="27"/>
  <c r="D13" i="27"/>
  <c r="F13" i="27"/>
  <c r="H13" i="27"/>
  <c r="D12" i="27"/>
  <c r="F12" i="27"/>
  <c r="H12" i="27"/>
  <c r="D11" i="27"/>
  <c r="F11" i="27"/>
  <c r="H11" i="27"/>
  <c r="D19" i="26"/>
  <c r="D18" i="26"/>
  <c r="D17" i="26"/>
  <c r="I5" i="26"/>
  <c r="D16" i="26"/>
  <c r="D15" i="26"/>
  <c r="F15" i="26"/>
  <c r="H15" i="26"/>
  <c r="D14" i="26"/>
  <c r="F14" i="26"/>
  <c r="H14" i="26"/>
  <c r="D13" i="26"/>
  <c r="F13" i="26"/>
  <c r="H13" i="26"/>
  <c r="D12" i="26"/>
  <c r="F12" i="26"/>
  <c r="H12" i="26"/>
  <c r="D11" i="26"/>
  <c r="F11" i="26"/>
  <c r="H11" i="26"/>
  <c r="D19" i="25"/>
  <c r="D18" i="25"/>
  <c r="D17" i="25"/>
  <c r="I5" i="25"/>
  <c r="D16" i="25"/>
  <c r="D15" i="25"/>
  <c r="F15" i="25"/>
  <c r="H15" i="25"/>
  <c r="D14" i="25"/>
  <c r="F14" i="25"/>
  <c r="H14" i="25"/>
  <c r="D13" i="25"/>
  <c r="F13" i="25"/>
  <c r="H13" i="25"/>
  <c r="D12" i="25"/>
  <c r="F12" i="25"/>
  <c r="H12" i="25"/>
  <c r="D11" i="25"/>
  <c r="F11" i="25"/>
  <c r="H11" i="25"/>
  <c r="D19" i="24"/>
  <c r="D18" i="24"/>
  <c r="D17" i="24"/>
  <c r="H5" i="24"/>
  <c r="I5" i="24"/>
  <c r="D16" i="24"/>
  <c r="D15" i="24"/>
  <c r="D14" i="24"/>
  <c r="F14" i="24"/>
  <c r="H14" i="24"/>
  <c r="D13" i="24"/>
  <c r="F13" i="24"/>
  <c r="H13" i="24"/>
  <c r="D12" i="24"/>
  <c r="F12" i="24"/>
  <c r="H12" i="24"/>
  <c r="D11" i="24"/>
  <c r="F11" i="24"/>
  <c r="H11" i="24"/>
  <c r="D19" i="23"/>
  <c r="D18" i="23"/>
  <c r="D17" i="23"/>
  <c r="H5" i="23"/>
  <c r="I5" i="23"/>
  <c r="D16" i="23"/>
  <c r="D15" i="23"/>
  <c r="D14" i="23"/>
  <c r="F14" i="23"/>
  <c r="H14" i="23"/>
  <c r="D13" i="23"/>
  <c r="F13" i="23"/>
  <c r="H13" i="23"/>
  <c r="D12" i="23"/>
  <c r="F12" i="23"/>
  <c r="H12" i="23"/>
  <c r="D11" i="23"/>
  <c r="F11" i="23"/>
  <c r="H11" i="23"/>
  <c r="D19" i="22"/>
  <c r="D18" i="22"/>
  <c r="D17" i="22"/>
  <c r="H5" i="22"/>
  <c r="I5" i="22"/>
  <c r="D16" i="22"/>
  <c r="D15" i="22"/>
  <c r="D14" i="22"/>
  <c r="F14" i="22"/>
  <c r="H14" i="22"/>
  <c r="D13" i="22"/>
  <c r="F13" i="22"/>
  <c r="H13" i="22"/>
  <c r="D12" i="22"/>
  <c r="F12" i="22"/>
  <c r="H12" i="22"/>
  <c r="D11" i="22"/>
  <c r="F11" i="22"/>
  <c r="H11" i="22"/>
  <c r="D19" i="21"/>
  <c r="D18" i="21"/>
  <c r="D17" i="21"/>
  <c r="H5" i="21"/>
  <c r="I5" i="21"/>
  <c r="D16" i="21"/>
  <c r="F16" i="21"/>
  <c r="H16" i="21"/>
  <c r="D15" i="21"/>
  <c r="F15" i="21"/>
  <c r="H15" i="21"/>
  <c r="D14" i="21"/>
  <c r="F14" i="21"/>
  <c r="H14" i="21"/>
  <c r="D13" i="21"/>
  <c r="F13" i="21"/>
  <c r="H13" i="21"/>
  <c r="D12" i="21"/>
  <c r="F12" i="21"/>
  <c r="H12" i="21"/>
  <c r="D11" i="21"/>
  <c r="F11" i="21"/>
  <c r="H11" i="21"/>
  <c r="D19" i="20"/>
  <c r="D18" i="20"/>
  <c r="D17" i="20"/>
  <c r="H5" i="20"/>
  <c r="I5" i="20"/>
  <c r="D16" i="20"/>
  <c r="D15" i="20"/>
  <c r="D14" i="20"/>
  <c r="F14" i="20"/>
  <c r="H14" i="20"/>
  <c r="D13" i="20"/>
  <c r="F13" i="20"/>
  <c r="H13" i="20"/>
  <c r="D12" i="20"/>
  <c r="F12" i="20"/>
  <c r="H12" i="20"/>
  <c r="D11" i="20"/>
  <c r="F11" i="20"/>
  <c r="H11" i="20"/>
  <c r="D19" i="19"/>
  <c r="D18" i="19"/>
  <c r="D17" i="19"/>
  <c r="H5" i="19"/>
  <c r="I5" i="19"/>
  <c r="D16" i="19"/>
  <c r="D15" i="19"/>
  <c r="D14" i="19"/>
  <c r="F14" i="19"/>
  <c r="H14" i="19"/>
  <c r="D13" i="19"/>
  <c r="F13" i="19"/>
  <c r="H13" i="19"/>
  <c r="D12" i="19"/>
  <c r="F12" i="19"/>
  <c r="H12" i="19"/>
  <c r="D11" i="19"/>
  <c r="F11" i="19"/>
  <c r="H11" i="19"/>
  <c r="D19" i="18"/>
  <c r="D18" i="18"/>
  <c r="D17" i="18"/>
  <c r="H5" i="18"/>
  <c r="I5" i="18"/>
  <c r="D16" i="18"/>
  <c r="D15" i="18"/>
  <c r="D14" i="18"/>
  <c r="D13" i="18"/>
  <c r="D12" i="18"/>
  <c r="F12" i="18"/>
  <c r="H12" i="18"/>
  <c r="D11" i="18"/>
  <c r="F11" i="18"/>
  <c r="H11" i="18"/>
  <c r="D19" i="17"/>
  <c r="D18" i="17"/>
  <c r="D17" i="17"/>
  <c r="H5" i="17"/>
  <c r="I5" i="17"/>
  <c r="D16" i="17"/>
  <c r="D15" i="17"/>
  <c r="F15" i="17"/>
  <c r="H15" i="17"/>
  <c r="D14" i="17"/>
  <c r="F14" i="17"/>
  <c r="H14" i="17"/>
  <c r="D13" i="17"/>
  <c r="F13" i="17"/>
  <c r="H13" i="17"/>
  <c r="D12" i="17"/>
  <c r="F12" i="17"/>
  <c r="H12" i="17"/>
  <c r="D11" i="17"/>
  <c r="F11" i="17"/>
  <c r="H11" i="17"/>
  <c r="D12" i="1"/>
  <c r="H5" i="1"/>
  <c r="I5" i="1"/>
  <c r="F12" i="1"/>
  <c r="H12" i="1"/>
  <c r="D13" i="1"/>
  <c r="F13" i="1"/>
  <c r="H13" i="1"/>
  <c r="D14" i="1"/>
  <c r="D15" i="1"/>
  <c r="D16" i="1"/>
  <c r="D17" i="1"/>
  <c r="D18" i="1"/>
  <c r="D19" i="1"/>
  <c r="D11" i="1"/>
  <c r="F11" i="1"/>
  <c r="H11" i="1"/>
</calcChain>
</file>

<file path=xl/sharedStrings.xml><?xml version="1.0" encoding="utf-8"?>
<sst xmlns="http://schemas.openxmlformats.org/spreadsheetml/2006/main" count="185" uniqueCount="42">
  <si>
    <t>Comprimento da Linha de Teste(mm)=</t>
  </si>
  <si>
    <r>
      <t>N</t>
    </r>
    <r>
      <rPr>
        <u/>
        <vertAlign val="superscript"/>
        <sz val="10"/>
        <rFont val="Times New Roman"/>
        <family val="1"/>
      </rPr>
      <t>o</t>
    </r>
    <r>
      <rPr>
        <sz val="10"/>
        <rFont val="Times New Roman"/>
      </rPr>
      <t xml:space="preserve"> de aplicações da linha de teste     =</t>
    </r>
  </si>
  <si>
    <t>ì</t>
  </si>
  <si>
    <r>
      <t>P</t>
    </r>
    <r>
      <rPr>
        <sz val="10"/>
        <rFont val="Symbol"/>
        <family val="1"/>
      </rPr>
      <t>aa</t>
    </r>
  </si>
  <si>
    <r>
      <t>P</t>
    </r>
    <r>
      <rPr>
        <sz val="10"/>
        <rFont val="Symbol"/>
        <family val="1"/>
      </rPr>
      <t>ab</t>
    </r>
  </si>
  <si>
    <r>
      <t>N</t>
    </r>
    <r>
      <rPr>
        <sz val="10"/>
        <rFont val="Symbol"/>
        <family val="1"/>
      </rPr>
      <t>a</t>
    </r>
  </si>
  <si>
    <t>Fração volumétrica                                =</t>
  </si>
  <si>
    <t>Escala                              =</t>
  </si>
  <si>
    <r>
      <t>28.4mm:0.2</t>
    </r>
    <r>
      <rPr>
        <sz val="10"/>
        <rFont val="Symbol"/>
        <family val="1"/>
      </rPr>
      <t>m</t>
    </r>
    <r>
      <rPr>
        <sz val="10"/>
        <rFont val="Times New Roman"/>
      </rPr>
      <t>m</t>
    </r>
  </si>
  <si>
    <t>Lα (nm)</t>
  </si>
  <si>
    <t>t(nm)</t>
  </si>
  <si>
    <t>Frame1</t>
  </si>
  <si>
    <t>Frame2</t>
  </si>
  <si>
    <t>Frame3</t>
  </si>
  <si>
    <t>Frame4</t>
  </si>
  <si>
    <t>Frame5</t>
  </si>
  <si>
    <t>Frame8</t>
  </si>
  <si>
    <t>Frame10</t>
  </si>
  <si>
    <t>Frame12</t>
  </si>
  <si>
    <t>Frame13</t>
  </si>
  <si>
    <t>Frame15</t>
  </si>
  <si>
    <t>Frame16</t>
  </si>
  <si>
    <t>Frame6</t>
  </si>
  <si>
    <t>Frame7</t>
  </si>
  <si>
    <t>Frame11</t>
  </si>
  <si>
    <t>Frame18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</si>
  <si>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</si>
  <si>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</si>
  <si>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</si>
  <si>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</si>
  <si>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</si>
  <si>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</si>
  <si>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</si>
  <si>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</si>
  <si>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</si>
  <si>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</si>
  <si>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</si>
  <si>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</si>
  <si>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</si>
  <si>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</si>
  <si>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Bin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</si>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</sst>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"/>
    </font>
    <font>
      <sz val="10"/>
      <name val="Times New Roman"/>
    </font>
    <font>
      <u/>
      <vertAlign val="superscript"/>
      <sz val="10"/>
      <name val="Times New Roman"/>
      <family val="1"/>
    </font>
    <font>
      <sz val="10"/>
      <name val="Symbol"/>
      <family val="1"/>
    </font>
    <font>
      <sz val="12"/>
      <name val="Times New Roman"/>
    </font>
    <font>
      <i/>
      <sz val="14"/>
      <name val="Times New Roman"/>
    </font>
    <font>
      <sz val="14"/>
      <name val="Times New Roman"/>
    </font>
    <font>
      <i/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0" fontId="0" fillId="0" borderId="0" xfId="0" applyNumberForma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4" fillId="3" borderId="0" xfId="0" applyFont="1" applyFill="1"/>
    <xf numFmtId="0" fontId="5" fillId="0" borderId="2" xfId="0" applyFont="1" applyFill="1" applyBorder="1" applyAlignment="1">
      <alignment horizontal="centerContinuous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7" fillId="0" borderId="2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300°C/4h</a:t>
            </a:r>
          </a:p>
        </c:rich>
      </c:tx>
      <c:layout>
        <c:manualLayout>
          <c:xMode val="edge"/>
          <c:yMode val="edge"/>
          <c:x val="0.46015399733801"/>
          <c:y val="0.08474576271186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Frame1!$R$36:$R$43</c:f>
              <c:numCache>
                <c:formatCode>General</c:formatCode>
                <c:ptCount val="8"/>
                <c:pt idx="0">
                  <c:v>50.0</c:v>
                </c:pt>
                <c:pt idx="1">
                  <c:v>60.0</c:v>
                </c:pt>
                <c:pt idx="2">
                  <c:v>70.0</c:v>
                </c:pt>
                <c:pt idx="3">
                  <c:v>80.0</c:v>
                </c:pt>
                <c:pt idx="4">
                  <c:v>90.0</c:v>
                </c:pt>
                <c:pt idx="5">
                  <c:v>100.0</c:v>
                </c:pt>
                <c:pt idx="6">
                  <c:v>110.0</c:v>
                </c:pt>
                <c:pt idx="7">
                  <c:v>120.0</c:v>
                </c:pt>
              </c:numCache>
            </c:numRef>
          </c:cat>
          <c:val>
            <c:numRef>
              <c:f>Frame1!$T$36:$T$43</c:f>
              <c:numCache>
                <c:formatCode>0.00</c:formatCode>
                <c:ptCount val="8"/>
                <c:pt idx="0">
                  <c:v>3.703703703703704</c:v>
                </c:pt>
                <c:pt idx="1">
                  <c:v>33.33333333333334</c:v>
                </c:pt>
                <c:pt idx="2">
                  <c:v>16.66666666666667</c:v>
                </c:pt>
                <c:pt idx="3">
                  <c:v>22.22222222222222</c:v>
                </c:pt>
                <c:pt idx="4">
                  <c:v>11.11111111111111</c:v>
                </c:pt>
                <c:pt idx="5">
                  <c:v>11.11111111111111</c:v>
                </c:pt>
                <c:pt idx="6">
                  <c:v>0.0</c:v>
                </c:pt>
                <c:pt idx="7">
                  <c:v>1.851851851851852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8873472"/>
        <c:axId val="-2119585296"/>
      </c:barChart>
      <c:catAx>
        <c:axId val="-2128873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thickness</a:t>
                </a:r>
                <a:r>
                  <a:rPr lang="en-US" sz="1800" baseline="0"/>
                  <a:t> (nm)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585296"/>
        <c:crosses val="autoZero"/>
        <c:auto val="1"/>
        <c:lblAlgn val="ctr"/>
        <c:lblOffset val="100"/>
        <c:tickMarkSkip val="1"/>
        <c:noMultiLvlLbl val="0"/>
      </c:catAx>
      <c:valAx>
        <c:axId val="-2119585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Frequency (%)</a:t>
                </a:r>
              </a:p>
            </c:rich>
          </c:tx>
          <c:layout>
            <c:manualLayout>
              <c:xMode val="edge"/>
              <c:yMode val="edge"/>
              <c:x val="0.0126382306477093"/>
              <c:y val="0.386497063926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887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22</xdr:row>
      <xdr:rowOff>0</xdr:rowOff>
    </xdr:from>
    <xdr:to>
      <xdr:col>33</xdr:col>
      <xdr:colOff>76200</xdr:colOff>
      <xdr:row>51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/Documents/Pos-Doutorado/Experiment/Data/TEM/SB250/Ferrite_Plate_Thickness_25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1"/>
      <sheetName val="Frame2"/>
      <sheetName val="Frame3"/>
      <sheetName val="Frame4"/>
      <sheetName val="Frame7"/>
      <sheetName val="Frame8"/>
      <sheetName val="Frame9"/>
      <sheetName val="Frame10"/>
      <sheetName val="Frame12"/>
      <sheetName val="Frame13"/>
      <sheetName val="Frame15"/>
      <sheetName val="Frame16"/>
    </sheetNames>
    <sheetDataSet>
      <sheetData sheetId="0">
        <row r="35">
          <cell r="R35">
            <v>40</v>
          </cell>
          <cell r="S35">
            <v>1</v>
          </cell>
        </row>
        <row r="36">
          <cell r="R36">
            <v>45</v>
          </cell>
          <cell r="S36">
            <v>8</v>
          </cell>
        </row>
        <row r="37">
          <cell r="R37">
            <v>50</v>
          </cell>
          <cell r="S37">
            <v>10</v>
          </cell>
        </row>
        <row r="38">
          <cell r="R38">
            <v>55</v>
          </cell>
          <cell r="S38">
            <v>9</v>
          </cell>
        </row>
        <row r="39">
          <cell r="R39">
            <v>60</v>
          </cell>
          <cell r="S39">
            <v>9</v>
          </cell>
        </row>
        <row r="40">
          <cell r="R40">
            <v>65</v>
          </cell>
          <cell r="S40">
            <v>5</v>
          </cell>
        </row>
        <row r="41">
          <cell r="R41">
            <v>70</v>
          </cell>
          <cell r="S41">
            <v>9</v>
          </cell>
        </row>
        <row r="42">
          <cell r="R42">
            <v>75</v>
          </cell>
          <cell r="S42">
            <v>2</v>
          </cell>
        </row>
        <row r="43">
          <cell r="R43">
            <v>80</v>
          </cell>
          <cell r="S4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A3" workbookViewId="0">
      <selection activeCell="AK38" sqref="AK38"/>
    </sheetView>
  </sheetViews>
  <sheetFormatPr baseColWidth="10" defaultColWidth="11.3984375" defaultRowHeight="16" x14ac:dyDescent="0.2"/>
  <cols>
    <col min="1" max="3" width="12" style="1" customWidth="1"/>
    <col min="4" max="4" width="11.3984375" style="1" customWidth="1"/>
    <col min="13" max="18" width="24.59765625" style="4" customWidth="1"/>
  </cols>
  <sheetData>
    <row r="1" spans="1:18" x14ac:dyDescent="0.2">
      <c r="E1" s="2" t="s">
        <v>0</v>
      </c>
      <c r="H1">
        <v>100</v>
      </c>
    </row>
    <row r="2" spans="1:18" x14ac:dyDescent="0.2">
      <c r="E2" s="2"/>
    </row>
    <row r="3" spans="1:18" x14ac:dyDescent="0.2">
      <c r="E3" s="2"/>
    </row>
    <row r="4" spans="1:18" ht="17" thickBot="1" x14ac:dyDescent="0.25">
      <c r="A4"/>
      <c r="B4"/>
      <c r="C4"/>
      <c r="E4" s="2"/>
      <c r="Q4"/>
      <c r="R4"/>
    </row>
    <row r="5" spans="1:18" ht="18" x14ac:dyDescent="0.2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  <c r="M5" s="4" t="s">
        <v>11</v>
      </c>
      <c r="O5" s="4">
        <v>98.681259531712584</v>
      </c>
      <c r="Q5" s="7" t="s">
        <v>26</v>
      </c>
      <c r="R5" s="7"/>
    </row>
    <row r="6" spans="1:18" ht="18" x14ac:dyDescent="0.2">
      <c r="A6"/>
      <c r="B6"/>
      <c r="C6"/>
      <c r="E6" t="s">
        <v>6</v>
      </c>
      <c r="H6">
        <v>0.66</v>
      </c>
      <c r="O6" s="4">
        <v>98.681259531712584</v>
      </c>
      <c r="Q6" s="8"/>
      <c r="R6" s="8"/>
    </row>
    <row r="7" spans="1:18" ht="18" x14ac:dyDescent="0.2">
      <c r="A7"/>
      <c r="B7"/>
      <c r="C7"/>
      <c r="O7" s="4">
        <v>84.583936741467923</v>
      </c>
      <c r="Q7" s="8" t="s">
        <v>27</v>
      </c>
      <c r="R7" s="8">
        <v>71.001617157533559</v>
      </c>
    </row>
    <row r="8" spans="1:18" ht="18" x14ac:dyDescent="0.2">
      <c r="A8"/>
      <c r="B8"/>
      <c r="C8"/>
      <c r="M8" s="4" t="s">
        <v>12</v>
      </c>
      <c r="O8" s="5">
        <v>59.208755719027543</v>
      </c>
      <c r="Q8" s="8" t="s">
        <v>28</v>
      </c>
      <c r="R8" s="8">
        <v>2.1086745192609286</v>
      </c>
    </row>
    <row r="9" spans="1:18" ht="18" x14ac:dyDescent="0.2">
      <c r="A9"/>
      <c r="B9"/>
      <c r="C9"/>
      <c r="O9" s="5">
        <v>59.208755719027543</v>
      </c>
      <c r="Q9" s="8" t="s">
        <v>29</v>
      </c>
      <c r="R9" s="8">
        <v>65.787506354475056</v>
      </c>
    </row>
    <row r="10" spans="1:18" ht="18" x14ac:dyDescent="0.2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  <c r="O10" s="5">
        <v>74.010944648784431</v>
      </c>
      <c r="Q10" s="8" t="s">
        <v>30</v>
      </c>
      <c r="R10" s="8">
        <v>59.208755719027543</v>
      </c>
    </row>
    <row r="11" spans="1:18" ht="18" x14ac:dyDescent="0.2">
      <c r="A11" s="1">
        <v>1</v>
      </c>
      <c r="B11" s="1">
        <v>0</v>
      </c>
      <c r="C11" s="1">
        <v>6</v>
      </c>
      <c r="D11" s="1">
        <f>(2*B11+C11)/2</f>
        <v>3</v>
      </c>
      <c r="F11">
        <f>$H$6*100*$I$5/D11</f>
        <v>154.92957746478876</v>
      </c>
      <c r="H11">
        <f>2*F11/3.14</f>
        <v>98.681259531712584</v>
      </c>
      <c r="O11" s="5">
        <v>65.787506354475056</v>
      </c>
      <c r="Q11" s="8" t="s">
        <v>31</v>
      </c>
      <c r="R11" s="8">
        <v>15.495529817393683</v>
      </c>
    </row>
    <row r="12" spans="1:18" ht="18" x14ac:dyDescent="0.2">
      <c r="A12" s="1">
        <v>2</v>
      </c>
      <c r="C12" s="1">
        <v>6</v>
      </c>
      <c r="D12" s="1">
        <f t="shared" ref="D12:D19" si="0">(2*B12+C12)/2</f>
        <v>3</v>
      </c>
      <c r="F12">
        <f>$H$6*100*$I$5/D12</f>
        <v>154.92957746478876</v>
      </c>
      <c r="H12">
        <f>2*F12/3.14</f>
        <v>98.681259531712584</v>
      </c>
      <c r="O12" s="5">
        <v>59.208755719027543</v>
      </c>
      <c r="Q12" s="8" t="s">
        <v>32</v>
      </c>
      <c r="R12" s="8">
        <v>240.11144432173668</v>
      </c>
    </row>
    <row r="13" spans="1:18" ht="18" x14ac:dyDescent="0.2">
      <c r="A13" s="1">
        <v>3</v>
      </c>
      <c r="C13" s="1">
        <v>7</v>
      </c>
      <c r="D13" s="1">
        <f t="shared" si="0"/>
        <v>3.5</v>
      </c>
      <c r="F13">
        <f>$H$6*100*$I$5/D13</f>
        <v>132.79678068410465</v>
      </c>
      <c r="H13">
        <f>2*F13/3.14</f>
        <v>84.583936741467923</v>
      </c>
      <c r="M13" s="4" t="s">
        <v>13</v>
      </c>
      <c r="O13" s="4">
        <v>118.41751143805509</v>
      </c>
      <c r="Q13" s="8" t="s">
        <v>33</v>
      </c>
      <c r="R13" s="8">
        <v>0.59996244287347755</v>
      </c>
    </row>
    <row r="14" spans="1:18" ht="18" x14ac:dyDescent="0.2">
      <c r="A14" s="1">
        <v>4</v>
      </c>
      <c r="D14" s="1">
        <f t="shared" si="0"/>
        <v>0</v>
      </c>
      <c r="O14" s="4">
        <v>98.681259531712584</v>
      </c>
      <c r="Q14" s="8" t="s">
        <v>34</v>
      </c>
      <c r="R14" s="8">
        <v>0.89986695787124282</v>
      </c>
    </row>
    <row r="15" spans="1:18" ht="18" x14ac:dyDescent="0.2">
      <c r="A15" s="1">
        <v>5</v>
      </c>
      <c r="D15" s="1">
        <f t="shared" si="0"/>
        <v>0</v>
      </c>
      <c r="M15" s="4" t="s">
        <v>14</v>
      </c>
      <c r="O15" s="5">
        <v>59.208755719027543</v>
      </c>
      <c r="Q15" s="8" t="s">
        <v>35</v>
      </c>
      <c r="R15" s="8">
        <v>76.125543067321132</v>
      </c>
    </row>
    <row r="16" spans="1:18" ht="18" x14ac:dyDescent="0.2">
      <c r="A16" s="1">
        <v>6</v>
      </c>
      <c r="D16" s="1">
        <f t="shared" si="0"/>
        <v>0</v>
      </c>
      <c r="O16" s="5">
        <v>65.787506354475056</v>
      </c>
      <c r="Q16" s="8" t="s">
        <v>36</v>
      </c>
      <c r="R16" s="8">
        <v>42.291968370733962</v>
      </c>
    </row>
    <row r="17" spans="1:18" ht="18" x14ac:dyDescent="0.2">
      <c r="A17" s="1">
        <v>7</v>
      </c>
      <c r="D17" s="1">
        <f t="shared" si="0"/>
        <v>0</v>
      </c>
      <c r="O17" s="5">
        <v>74.010944648784431</v>
      </c>
      <c r="Q17" s="8" t="s">
        <v>37</v>
      </c>
      <c r="R17" s="8">
        <v>118.41751143805509</v>
      </c>
    </row>
    <row r="18" spans="1:18" ht="18" x14ac:dyDescent="0.2">
      <c r="A18" s="1">
        <v>8</v>
      </c>
      <c r="D18" s="1">
        <f t="shared" si="0"/>
        <v>0</v>
      </c>
      <c r="O18" s="5">
        <v>65.787506354475056</v>
      </c>
      <c r="Q18" s="8" t="s">
        <v>38</v>
      </c>
      <c r="R18" s="8">
        <v>3834.0873265068121</v>
      </c>
    </row>
    <row r="19" spans="1:18" ht="19" thickBot="1" x14ac:dyDescent="0.25">
      <c r="A19" s="1">
        <v>9</v>
      </c>
      <c r="D19" s="1">
        <f t="shared" si="0"/>
        <v>0</v>
      </c>
      <c r="M19" s="4" t="s">
        <v>15</v>
      </c>
      <c r="O19" s="4">
        <v>74.010944648784431</v>
      </c>
      <c r="Q19" s="9" t="s">
        <v>39</v>
      </c>
      <c r="R19" s="9">
        <v>54</v>
      </c>
    </row>
    <row r="20" spans="1:18" x14ac:dyDescent="0.2">
      <c r="O20" s="4">
        <v>65.787506354475056</v>
      </c>
      <c r="Q20"/>
      <c r="R20"/>
    </row>
    <row r="21" spans="1:18" x14ac:dyDescent="0.2">
      <c r="O21" s="4">
        <v>65.787506354475056</v>
      </c>
      <c r="Q21"/>
      <c r="R21"/>
    </row>
    <row r="22" spans="1:18" x14ac:dyDescent="0.2">
      <c r="O22" s="6">
        <v>65.787506354475056</v>
      </c>
    </row>
    <row r="23" spans="1:18" x14ac:dyDescent="0.2">
      <c r="M23" s="4" t="s">
        <v>22</v>
      </c>
      <c r="O23" s="5">
        <v>98.681259531712584</v>
      </c>
    </row>
    <row r="24" spans="1:18" x14ac:dyDescent="0.2">
      <c r="O24" s="5">
        <v>98.681259531712584</v>
      </c>
    </row>
    <row r="25" spans="1:18" x14ac:dyDescent="0.2">
      <c r="M25" s="4" t="s">
        <v>23</v>
      </c>
      <c r="O25" s="6">
        <v>59.208755719027543</v>
      </c>
      <c r="Q25" s="4">
        <v>40</v>
      </c>
    </row>
    <row r="26" spans="1:18" x14ac:dyDescent="0.2">
      <c r="O26" s="6">
        <v>53.826141562752312</v>
      </c>
      <c r="Q26" s="4">
        <v>50</v>
      </c>
    </row>
    <row r="27" spans="1:18" x14ac:dyDescent="0.2">
      <c r="O27" s="6">
        <v>53.826141562752312</v>
      </c>
      <c r="Q27" s="4">
        <v>60</v>
      </c>
    </row>
    <row r="28" spans="1:18" x14ac:dyDescent="0.2">
      <c r="O28" s="6">
        <v>59.208755719027543</v>
      </c>
      <c r="Q28" s="4">
        <v>70</v>
      </c>
    </row>
    <row r="29" spans="1:18" x14ac:dyDescent="0.2">
      <c r="M29" s="4" t="s">
        <v>16</v>
      </c>
      <c r="O29" s="5">
        <v>49.340629765856292</v>
      </c>
      <c r="Q29" s="4">
        <v>80</v>
      </c>
    </row>
    <row r="30" spans="1:18" x14ac:dyDescent="0.2">
      <c r="O30" s="5">
        <v>59.208755719027543</v>
      </c>
      <c r="Q30" s="4">
        <v>90</v>
      </c>
    </row>
    <row r="31" spans="1:18" x14ac:dyDescent="0.2">
      <c r="O31" s="5">
        <v>74.010944648784431</v>
      </c>
      <c r="Q31" s="4">
        <v>100</v>
      </c>
    </row>
    <row r="32" spans="1:18" x14ac:dyDescent="0.2">
      <c r="O32" s="5">
        <v>74.010944648784431</v>
      </c>
      <c r="Q32" s="4">
        <v>110</v>
      </c>
    </row>
    <row r="33" spans="13:20" ht="17" thickBot="1" x14ac:dyDescent="0.25">
      <c r="M33" s="4" t="s">
        <v>17</v>
      </c>
      <c r="O33" s="6">
        <v>59.208755719027543</v>
      </c>
      <c r="Q33" s="4">
        <v>120</v>
      </c>
    </row>
    <row r="34" spans="13:20" x14ac:dyDescent="0.2">
      <c r="O34" s="6">
        <v>74.010944648784431</v>
      </c>
      <c r="R34" s="13" t="s">
        <v>40</v>
      </c>
      <c r="S34" s="13" t="s">
        <v>41</v>
      </c>
    </row>
    <row r="35" spans="13:20" x14ac:dyDescent="0.2">
      <c r="O35" s="6">
        <v>84.583936741467923</v>
      </c>
      <c r="R35" s="10"/>
      <c r="S35" s="11"/>
      <c r="T35" s="14">
        <f>S35*100/54</f>
        <v>0</v>
      </c>
    </row>
    <row r="36" spans="13:20" x14ac:dyDescent="0.2">
      <c r="O36" s="6">
        <v>59.208755719027543</v>
      </c>
      <c r="R36" s="10">
        <v>50</v>
      </c>
      <c r="S36" s="11">
        <v>2</v>
      </c>
      <c r="T36" s="14">
        <f t="shared" ref="T36:T43" si="1">S36*100/54</f>
        <v>3.7037037037037037</v>
      </c>
    </row>
    <row r="37" spans="13:20" x14ac:dyDescent="0.2">
      <c r="M37" s="4" t="s">
        <v>24</v>
      </c>
      <c r="O37" s="5">
        <v>84.583936741467923</v>
      </c>
      <c r="R37" s="10">
        <v>60</v>
      </c>
      <c r="S37" s="11">
        <v>18</v>
      </c>
      <c r="T37" s="14">
        <f t="shared" si="1"/>
        <v>33.333333333333336</v>
      </c>
    </row>
    <row r="38" spans="13:20" x14ac:dyDescent="0.2">
      <c r="O38" s="5">
        <v>65.787506354475056</v>
      </c>
      <c r="R38" s="10">
        <v>70</v>
      </c>
      <c r="S38" s="11">
        <v>9</v>
      </c>
      <c r="T38" s="14">
        <f t="shared" si="1"/>
        <v>16.666666666666668</v>
      </c>
    </row>
    <row r="39" spans="13:20" x14ac:dyDescent="0.2">
      <c r="O39" s="5">
        <v>59.208755719027543</v>
      </c>
      <c r="R39" s="10">
        <v>80</v>
      </c>
      <c r="S39" s="11">
        <v>12</v>
      </c>
      <c r="T39" s="14">
        <f t="shared" si="1"/>
        <v>22.222222222222221</v>
      </c>
    </row>
    <row r="40" spans="13:20" x14ac:dyDescent="0.2">
      <c r="O40" s="5">
        <v>74.010944648784431</v>
      </c>
      <c r="R40" s="10">
        <v>90</v>
      </c>
      <c r="S40" s="11">
        <v>6</v>
      </c>
      <c r="T40" s="14">
        <f t="shared" si="1"/>
        <v>11.111111111111111</v>
      </c>
    </row>
    <row r="41" spans="13:20" x14ac:dyDescent="0.2">
      <c r="O41" s="5">
        <v>74.010944648784431</v>
      </c>
      <c r="R41" s="10">
        <v>100</v>
      </c>
      <c r="S41" s="11">
        <v>6</v>
      </c>
      <c r="T41" s="14">
        <f t="shared" si="1"/>
        <v>11.111111111111111</v>
      </c>
    </row>
    <row r="42" spans="13:20" x14ac:dyDescent="0.2">
      <c r="M42" s="4" t="s">
        <v>18</v>
      </c>
      <c r="O42" s="4">
        <v>42.291968370733962</v>
      </c>
      <c r="R42" s="10">
        <v>110</v>
      </c>
      <c r="S42" s="11">
        <v>0</v>
      </c>
      <c r="T42" s="14">
        <f t="shared" si="1"/>
        <v>0</v>
      </c>
    </row>
    <row r="43" spans="13:20" x14ac:dyDescent="0.2">
      <c r="O43" s="4">
        <v>74.010944648784431</v>
      </c>
      <c r="R43" s="10">
        <v>120</v>
      </c>
      <c r="S43" s="11">
        <v>1</v>
      </c>
      <c r="T43" s="14">
        <f t="shared" si="1"/>
        <v>1.8518518518518519</v>
      </c>
    </row>
    <row r="44" spans="13:20" ht="17" thickBot="1" x14ac:dyDescent="0.25">
      <c r="O44" s="4">
        <v>53.826141562752312</v>
      </c>
      <c r="R44" s="12"/>
      <c r="S44" s="12"/>
    </row>
    <row r="45" spans="13:20" x14ac:dyDescent="0.2">
      <c r="O45" s="6">
        <v>59.208755719027543</v>
      </c>
    </row>
    <row r="46" spans="13:20" x14ac:dyDescent="0.2">
      <c r="O46" s="6">
        <v>65.787506354475056</v>
      </c>
    </row>
    <row r="47" spans="13:20" x14ac:dyDescent="0.2">
      <c r="M47" s="4" t="s">
        <v>19</v>
      </c>
      <c r="O47" s="5">
        <v>84.583936741467923</v>
      </c>
    </row>
    <row r="48" spans="13:20" x14ac:dyDescent="0.2">
      <c r="O48" s="5">
        <v>65.787506354475056</v>
      </c>
    </row>
    <row r="49" spans="13:15" x14ac:dyDescent="0.2">
      <c r="O49" s="5">
        <v>74.010944648784431</v>
      </c>
    </row>
    <row r="50" spans="13:15" x14ac:dyDescent="0.2">
      <c r="O50" s="5">
        <v>84.583936741467923</v>
      </c>
    </row>
    <row r="51" spans="13:15" x14ac:dyDescent="0.2">
      <c r="M51" s="4" t="s">
        <v>20</v>
      </c>
      <c r="O51" s="4">
        <v>59.208755719027543</v>
      </c>
    </row>
    <row r="52" spans="13:15" x14ac:dyDescent="0.2">
      <c r="O52" s="6">
        <v>53.826141562752312</v>
      </c>
    </row>
    <row r="53" spans="13:15" x14ac:dyDescent="0.2">
      <c r="M53" s="4" t="s">
        <v>21</v>
      </c>
      <c r="O53" s="5">
        <v>59.208755719027543</v>
      </c>
    </row>
    <row r="54" spans="13:15" x14ac:dyDescent="0.2">
      <c r="O54" s="5">
        <v>74.010944648784431</v>
      </c>
    </row>
    <row r="55" spans="13:15" x14ac:dyDescent="0.2">
      <c r="O55" s="5">
        <v>59.208755719027543</v>
      </c>
    </row>
    <row r="56" spans="13:15" x14ac:dyDescent="0.2">
      <c r="M56" s="4" t="s">
        <v>25</v>
      </c>
      <c r="O56" s="4">
        <v>84.583936741467923</v>
      </c>
    </row>
    <row r="57" spans="13:15" x14ac:dyDescent="0.2">
      <c r="O57" s="4">
        <v>98.681259531712584</v>
      </c>
    </row>
    <row r="58" spans="13:15" x14ac:dyDescent="0.2">
      <c r="O58" s="4">
        <v>74.010944648784431</v>
      </c>
    </row>
  </sheetData>
  <sortState ref="R35:R43">
    <sortCondition ref="R35"/>
  </sortState>
  <phoneticPr fontId="0" type="noConversion"/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5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7</v>
      </c>
      <c r="D11" s="1">
        <f>(2*B11+C11)/2</f>
        <v>3.5</v>
      </c>
      <c r="F11">
        <f t="shared" ref="F11:F15" si="0">$H$6*100*$I$5/D11</f>
        <v>132.79678068410465</v>
      </c>
      <c r="H11">
        <f t="shared" ref="H11:H15" si="1">2*F11/3.14</f>
        <v>84.583936741467923</v>
      </c>
    </row>
    <row r="12" spans="1:9" x14ac:dyDescent="0.15">
      <c r="A12" s="1">
        <v>2</v>
      </c>
      <c r="C12" s="1">
        <v>9</v>
      </c>
      <c r="D12" s="1">
        <f t="shared" ref="D12:D19" si="2">(2*B12+C12)/2</f>
        <v>4.5</v>
      </c>
      <c r="F12">
        <f t="shared" si="0"/>
        <v>103.28638497652584</v>
      </c>
      <c r="H12">
        <f t="shared" si="1"/>
        <v>65.787506354475056</v>
      </c>
    </row>
    <row r="13" spans="1:9" x14ac:dyDescent="0.15">
      <c r="A13" s="1">
        <v>3</v>
      </c>
      <c r="C13" s="1">
        <v>10</v>
      </c>
      <c r="D13" s="1">
        <f t="shared" si="2"/>
        <v>5</v>
      </c>
      <c r="F13">
        <f t="shared" si="0"/>
        <v>92.957746478873247</v>
      </c>
      <c r="H13">
        <f t="shared" si="1"/>
        <v>59.208755719027543</v>
      </c>
    </row>
    <row r="14" spans="1:9" x14ac:dyDescent="0.15">
      <c r="A14" s="1">
        <v>4</v>
      </c>
      <c r="C14" s="1">
        <v>8</v>
      </c>
      <c r="D14" s="1">
        <f t="shared" si="2"/>
        <v>4</v>
      </c>
      <c r="F14">
        <f t="shared" si="0"/>
        <v>116.19718309859157</v>
      </c>
      <c r="H14">
        <f t="shared" si="1"/>
        <v>74.010944648784431</v>
      </c>
    </row>
    <row r="15" spans="1:9" x14ac:dyDescent="0.15">
      <c r="A15" s="1">
        <v>5</v>
      </c>
      <c r="C15" s="1">
        <v>8</v>
      </c>
      <c r="D15" s="1">
        <f t="shared" si="2"/>
        <v>4</v>
      </c>
      <c r="F15">
        <f t="shared" si="0"/>
        <v>116.19718309859157</v>
      </c>
      <c r="H15">
        <f t="shared" si="1"/>
        <v>74.010944648784431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5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 t="shared" ref="F11:F15" si="0">$H$6*100*$I$5/D11</f>
        <v>66.398390342052323</v>
      </c>
      <c r="H11">
        <f t="shared" ref="H11:H15" si="1">2*F11/3.14</f>
        <v>42.291968370733962</v>
      </c>
    </row>
    <row r="12" spans="1:9" x14ac:dyDescent="0.15">
      <c r="A12" s="1">
        <v>2</v>
      </c>
      <c r="C12" s="1">
        <v>8</v>
      </c>
      <c r="D12" s="1">
        <f t="shared" ref="D12:D19" si="2">(2*B12+C12)/2</f>
        <v>4</v>
      </c>
      <c r="F12">
        <f t="shared" si="0"/>
        <v>116.19718309859157</v>
      </c>
      <c r="H12">
        <f t="shared" si="1"/>
        <v>74.010944648784431</v>
      </c>
    </row>
    <row r="13" spans="1:9" x14ac:dyDescent="0.15">
      <c r="A13" s="1">
        <v>3</v>
      </c>
      <c r="C13" s="1">
        <v>11</v>
      </c>
      <c r="D13" s="1">
        <f t="shared" si="2"/>
        <v>5.5</v>
      </c>
      <c r="F13">
        <f t="shared" si="0"/>
        <v>84.507042253521135</v>
      </c>
      <c r="H13">
        <f t="shared" si="1"/>
        <v>53.826141562752312</v>
      </c>
    </row>
    <row r="14" spans="1:9" x14ac:dyDescent="0.15">
      <c r="A14" s="1">
        <v>4</v>
      </c>
      <c r="C14" s="1">
        <v>10</v>
      </c>
      <c r="D14" s="1">
        <f t="shared" si="2"/>
        <v>5</v>
      </c>
      <c r="F14">
        <f t="shared" si="0"/>
        <v>92.957746478873247</v>
      </c>
      <c r="H14">
        <f t="shared" si="1"/>
        <v>59.208755719027543</v>
      </c>
    </row>
    <row r="15" spans="1:9" x14ac:dyDescent="0.15">
      <c r="A15" s="1">
        <v>5</v>
      </c>
      <c r="C15" s="1">
        <v>9</v>
      </c>
      <c r="D15" s="1">
        <f t="shared" si="2"/>
        <v>4.5</v>
      </c>
      <c r="F15">
        <f t="shared" si="0"/>
        <v>103.28638497652584</v>
      </c>
      <c r="H15">
        <f t="shared" si="1"/>
        <v>65.787506354475056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7</v>
      </c>
      <c r="D11" s="1">
        <f>(2*B11+C11)/2</f>
        <v>3.5</v>
      </c>
      <c r="F11">
        <f t="shared" ref="F11:F14" si="0">$H$6*100*$I$5/D11</f>
        <v>132.79678068410465</v>
      </c>
      <c r="H11">
        <f t="shared" ref="H11:H14" si="1">2*F11/3.14</f>
        <v>84.583936741467923</v>
      </c>
    </row>
    <row r="12" spans="1:9" x14ac:dyDescent="0.15">
      <c r="A12" s="1">
        <v>2</v>
      </c>
      <c r="C12" s="1">
        <v>9</v>
      </c>
      <c r="D12" s="1">
        <f t="shared" ref="D12:D19" si="2">(2*B12+C12)/2</f>
        <v>4.5</v>
      </c>
      <c r="F12">
        <f t="shared" si="0"/>
        <v>103.28638497652584</v>
      </c>
      <c r="H12">
        <f t="shared" si="1"/>
        <v>65.787506354475056</v>
      </c>
    </row>
    <row r="13" spans="1:9" x14ac:dyDescent="0.15">
      <c r="A13" s="1">
        <v>3</v>
      </c>
      <c r="C13" s="1">
        <v>8</v>
      </c>
      <c r="D13" s="1">
        <f t="shared" si="2"/>
        <v>4</v>
      </c>
      <c r="F13">
        <f t="shared" si="0"/>
        <v>116.19718309859157</v>
      </c>
      <c r="H13">
        <f t="shared" si="1"/>
        <v>74.010944648784431</v>
      </c>
    </row>
    <row r="14" spans="1:9" x14ac:dyDescent="0.15">
      <c r="A14" s="1">
        <v>4</v>
      </c>
      <c r="C14" s="1">
        <v>7</v>
      </c>
      <c r="D14" s="1">
        <f t="shared" si="2"/>
        <v>3.5</v>
      </c>
      <c r="F14">
        <f t="shared" si="0"/>
        <v>132.79678068410465</v>
      </c>
      <c r="H14">
        <f t="shared" si="1"/>
        <v>84.583936741467923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 t="shared" ref="F11:F12" si="0">$H$6*100*$I$5/D11</f>
        <v>92.957746478873247</v>
      </c>
      <c r="H11">
        <f t="shared" ref="H11:H12" si="1">2*F11/3.14</f>
        <v>59.208755719027543</v>
      </c>
    </row>
    <row r="12" spans="1:9" x14ac:dyDescent="0.15">
      <c r="A12" s="1">
        <v>2</v>
      </c>
      <c r="C12" s="1">
        <v>11</v>
      </c>
      <c r="D12" s="1">
        <f t="shared" ref="D12:D19" si="2">(2*B12+C12)/2</f>
        <v>5.5</v>
      </c>
      <c r="F12">
        <f t="shared" si="0"/>
        <v>84.507042253521135</v>
      </c>
      <c r="H12">
        <f t="shared" si="1"/>
        <v>53.826141562752312</v>
      </c>
    </row>
    <row r="13" spans="1:9" x14ac:dyDescent="0.15">
      <c r="A13" s="1">
        <v>3</v>
      </c>
      <c r="C13" s="1">
        <v>0</v>
      </c>
      <c r="D13" s="1">
        <f t="shared" si="2"/>
        <v>0</v>
      </c>
    </row>
    <row r="14" spans="1:9" x14ac:dyDescent="0.15">
      <c r="A14" s="1">
        <v>4</v>
      </c>
      <c r="C14" s="1">
        <v>0</v>
      </c>
      <c r="D14" s="1">
        <f t="shared" si="2"/>
        <v>0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 t="shared" ref="F11:F13" si="0">$H$6*100*$I$5/D11</f>
        <v>92.957746478873247</v>
      </c>
      <c r="H11">
        <f t="shared" ref="H11:H13" si="1">2*F11/3.14</f>
        <v>59.208755719027543</v>
      </c>
    </row>
    <row r="12" spans="1:9" x14ac:dyDescent="0.15">
      <c r="A12" s="1">
        <v>2</v>
      </c>
      <c r="C12" s="1">
        <v>8</v>
      </c>
      <c r="D12" s="1">
        <f t="shared" ref="D12:D19" si="2">(2*B12+C12)/2</f>
        <v>4</v>
      </c>
      <c r="F12">
        <f t="shared" si="0"/>
        <v>116.19718309859157</v>
      </c>
      <c r="H12">
        <f t="shared" si="1"/>
        <v>74.010944648784431</v>
      </c>
    </row>
    <row r="13" spans="1:9" x14ac:dyDescent="0.15">
      <c r="A13" s="1">
        <v>3</v>
      </c>
      <c r="C13" s="1">
        <v>10</v>
      </c>
      <c r="D13" s="1">
        <f t="shared" si="2"/>
        <v>5</v>
      </c>
      <c r="F13">
        <f t="shared" si="0"/>
        <v>92.957746478873247</v>
      </c>
      <c r="H13">
        <f t="shared" si="1"/>
        <v>59.208755719027543</v>
      </c>
    </row>
    <row r="14" spans="1:9" x14ac:dyDescent="0.15">
      <c r="A14" s="1">
        <v>4</v>
      </c>
      <c r="D14" s="1">
        <f t="shared" si="2"/>
        <v>0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7</v>
      </c>
      <c r="D11" s="1">
        <f>(2*B11+C11)/2</f>
        <v>3.5</v>
      </c>
      <c r="F11">
        <f t="shared" ref="F11:F13" si="0">$H$6*100*$I$5/D11</f>
        <v>132.79678068410465</v>
      </c>
      <c r="H11">
        <f t="shared" ref="H11:H13" si="1">2*F11/3.14</f>
        <v>84.583936741467923</v>
      </c>
    </row>
    <row r="12" spans="1:9" x14ac:dyDescent="0.15">
      <c r="A12" s="1">
        <v>2</v>
      </c>
      <c r="C12" s="1">
        <v>6</v>
      </c>
      <c r="D12" s="1">
        <f t="shared" ref="D12:D19" si="2">(2*B12+C12)/2</f>
        <v>3</v>
      </c>
      <c r="F12">
        <f t="shared" si="0"/>
        <v>154.92957746478876</v>
      </c>
      <c r="H12">
        <f t="shared" si="1"/>
        <v>98.681259531712584</v>
      </c>
    </row>
    <row r="13" spans="1:9" x14ac:dyDescent="0.15">
      <c r="A13" s="1">
        <v>3</v>
      </c>
      <c r="C13" s="1">
        <v>8</v>
      </c>
      <c r="D13" s="1">
        <f t="shared" si="2"/>
        <v>4</v>
      </c>
      <c r="F13">
        <f t="shared" si="0"/>
        <v>116.19718309859157</v>
      </c>
      <c r="H13">
        <f t="shared" si="1"/>
        <v>74.010944648784431</v>
      </c>
    </row>
    <row r="14" spans="1:9" x14ac:dyDescent="0.15">
      <c r="A14" s="1">
        <v>4</v>
      </c>
      <c r="D14" s="1">
        <f t="shared" si="2"/>
        <v>0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2" sqref="E2:H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>$H$6*100*$I$5/D11</f>
        <v>92.957746478873247</v>
      </c>
      <c r="H11">
        <f>2*F11/3.14</f>
        <v>59.208755719027543</v>
      </c>
    </row>
    <row r="12" spans="1:9" x14ac:dyDescent="0.15">
      <c r="A12" s="1">
        <v>2</v>
      </c>
      <c r="C12" s="1">
        <v>10</v>
      </c>
      <c r="D12" s="1">
        <f t="shared" ref="D12:D19" si="0">(2*B12+C12)/2</f>
        <v>5</v>
      </c>
      <c r="F12">
        <f>$H$6*100*$I$5/D12</f>
        <v>92.957746478873247</v>
      </c>
      <c r="H12">
        <f>2*F12/3.14</f>
        <v>59.208755719027543</v>
      </c>
    </row>
    <row r="13" spans="1:9" x14ac:dyDescent="0.15">
      <c r="A13" s="1">
        <v>3</v>
      </c>
      <c r="C13" s="1">
        <v>8</v>
      </c>
      <c r="D13" s="1">
        <f t="shared" si="0"/>
        <v>4</v>
      </c>
      <c r="F13">
        <f>$H$6*100*$I$5/D13</f>
        <v>116.19718309859157</v>
      </c>
      <c r="H13">
        <f>2*F13/3.14</f>
        <v>74.010944648784431</v>
      </c>
    </row>
    <row r="14" spans="1:9" x14ac:dyDescent="0.15">
      <c r="A14" s="1">
        <v>4</v>
      </c>
      <c r="C14" s="1">
        <v>9</v>
      </c>
      <c r="D14" s="1">
        <f t="shared" si="0"/>
        <v>4.5</v>
      </c>
      <c r="F14">
        <f>$H$6*100*$I$5/D14</f>
        <v>103.28638497652584</v>
      </c>
      <c r="H14">
        <f>2*F14/3.14</f>
        <v>65.787506354475056</v>
      </c>
    </row>
    <row r="15" spans="1:9" x14ac:dyDescent="0.15">
      <c r="A15" s="1">
        <v>5</v>
      </c>
      <c r="C15" s="1">
        <v>10</v>
      </c>
      <c r="D15" s="1">
        <f t="shared" si="0"/>
        <v>5</v>
      </c>
      <c r="F15">
        <f>$H$6*100*$I$5/D15</f>
        <v>92.957746478873247</v>
      </c>
      <c r="H15">
        <f>2*F15/3.14</f>
        <v>59.208755719027543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5</v>
      </c>
      <c r="D11" s="1">
        <f>(2*B11+C11)/2</f>
        <v>2.5</v>
      </c>
      <c r="F11">
        <f>$H$6*100*$I$5/D11</f>
        <v>185.91549295774649</v>
      </c>
      <c r="H11">
        <f>2*F11/3.14</f>
        <v>118.41751143805509</v>
      </c>
    </row>
    <row r="12" spans="1:9" x14ac:dyDescent="0.15">
      <c r="A12" s="1">
        <v>2</v>
      </c>
      <c r="C12" s="1">
        <v>6</v>
      </c>
      <c r="D12" s="1">
        <f t="shared" ref="D12:D19" si="0">(2*B12+C12)/2</f>
        <v>3</v>
      </c>
      <c r="F12">
        <f>$H$6*100*$I$5/D12</f>
        <v>154.92957746478876</v>
      </c>
      <c r="H12">
        <f>2*F12/3.14</f>
        <v>98.681259531712584</v>
      </c>
    </row>
    <row r="13" spans="1:9" x14ac:dyDescent="0.15">
      <c r="A13" s="1">
        <v>3</v>
      </c>
      <c r="D13" s="1">
        <f t="shared" si="0"/>
        <v>0</v>
      </c>
    </row>
    <row r="14" spans="1:9" x14ac:dyDescent="0.15">
      <c r="A14" s="1">
        <v>4</v>
      </c>
      <c r="D14" s="1">
        <f t="shared" si="0"/>
        <v>0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>$H$6*100*$I$5/D11</f>
        <v>92.957746478873247</v>
      </c>
      <c r="H11">
        <f>2*F11/3.14</f>
        <v>59.208755719027543</v>
      </c>
    </row>
    <row r="12" spans="1:9" x14ac:dyDescent="0.15">
      <c r="A12" s="1">
        <v>2</v>
      </c>
      <c r="C12" s="1">
        <v>9</v>
      </c>
      <c r="D12" s="1">
        <f t="shared" ref="D12:D19" si="0">(2*B12+C12)/2</f>
        <v>4.5</v>
      </c>
      <c r="F12">
        <f>$H$6*100*$I$5/D12</f>
        <v>103.28638497652584</v>
      </c>
      <c r="H12">
        <f>2*F12/3.14</f>
        <v>65.787506354475056</v>
      </c>
    </row>
    <row r="13" spans="1:9" x14ac:dyDescent="0.15">
      <c r="A13" s="1">
        <v>3</v>
      </c>
      <c r="C13" s="1">
        <v>8</v>
      </c>
      <c r="D13" s="1">
        <f t="shared" si="0"/>
        <v>4</v>
      </c>
      <c r="F13">
        <f>$H$6*100*$I$5/D13</f>
        <v>116.19718309859157</v>
      </c>
      <c r="H13">
        <f>2*F13/3.14</f>
        <v>74.010944648784431</v>
      </c>
    </row>
    <row r="14" spans="1:9" x14ac:dyDescent="0.15">
      <c r="A14" s="1">
        <v>4</v>
      </c>
      <c r="C14" s="1">
        <v>9</v>
      </c>
      <c r="D14" s="1">
        <f t="shared" si="0"/>
        <v>4.5</v>
      </c>
      <c r="F14">
        <f>$H$6*100*$I$5/D14</f>
        <v>103.28638497652584</v>
      </c>
      <c r="H14">
        <f>2*F14/3.14</f>
        <v>65.787506354475056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C11" s="1">
        <v>8</v>
      </c>
      <c r="D11" s="1">
        <f>(2*B11+C11)/2</f>
        <v>4</v>
      </c>
      <c r="F11">
        <f>$H$6*100*$I$5/D11</f>
        <v>116.19718309859157</v>
      </c>
      <c r="H11">
        <f>2*F11/3.14</f>
        <v>74.010944648784431</v>
      </c>
    </row>
    <row r="12" spans="1:9" x14ac:dyDescent="0.15">
      <c r="A12" s="1">
        <v>2</v>
      </c>
      <c r="C12" s="1">
        <v>9</v>
      </c>
      <c r="D12" s="1">
        <f t="shared" ref="D12:D19" si="0">(2*B12+C12)/2</f>
        <v>4.5</v>
      </c>
      <c r="F12">
        <f>$H$6*100*$I$5/D12</f>
        <v>103.28638497652584</v>
      </c>
      <c r="H12">
        <f>2*F12/3.14</f>
        <v>65.787506354475056</v>
      </c>
    </row>
    <row r="13" spans="1:9" x14ac:dyDescent="0.15">
      <c r="A13" s="1">
        <v>3</v>
      </c>
      <c r="C13" s="1">
        <v>9</v>
      </c>
      <c r="D13" s="1">
        <f t="shared" si="0"/>
        <v>4.5</v>
      </c>
      <c r="F13">
        <f>$H$6*100*$I$5/D13</f>
        <v>103.28638497652584</v>
      </c>
      <c r="H13">
        <f>2*F13/3.14</f>
        <v>65.787506354475056</v>
      </c>
    </row>
    <row r="14" spans="1:9" x14ac:dyDescent="0.15">
      <c r="A14" s="1">
        <v>4</v>
      </c>
      <c r="C14" s="1">
        <v>9</v>
      </c>
      <c r="D14" s="1">
        <f t="shared" si="0"/>
        <v>4.5</v>
      </c>
      <c r="F14">
        <f>$H$6*100*$I$5/D14</f>
        <v>103.28638497652584</v>
      </c>
      <c r="H14">
        <f>2*F14/3.14</f>
        <v>65.787506354475056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6</v>
      </c>
      <c r="D11" s="1">
        <f>(2*B11+C11)/2</f>
        <v>3</v>
      </c>
      <c r="F11">
        <f t="shared" ref="F11:F16" si="0">$H$6*100*$I$5/D11</f>
        <v>154.92957746478876</v>
      </c>
      <c r="H11">
        <f t="shared" ref="H11:H16" si="1">2*F11/3.14</f>
        <v>98.681259531712584</v>
      </c>
    </row>
    <row r="12" spans="1:9" x14ac:dyDescent="0.15">
      <c r="A12" s="1">
        <v>2</v>
      </c>
      <c r="C12" s="1">
        <v>6</v>
      </c>
      <c r="D12" s="1">
        <f t="shared" ref="D12:D19" si="2">(2*B12+C12)/2</f>
        <v>3</v>
      </c>
      <c r="F12">
        <f t="shared" si="0"/>
        <v>154.92957746478876</v>
      </c>
      <c r="H12">
        <f t="shared" si="1"/>
        <v>98.681259531712584</v>
      </c>
    </row>
    <row r="13" spans="1:9" x14ac:dyDescent="0.15">
      <c r="A13" s="1">
        <v>3</v>
      </c>
      <c r="D13" s="1">
        <f t="shared" si="2"/>
        <v>0</v>
      </c>
      <c r="F13" t="e">
        <f t="shared" si="0"/>
        <v>#DIV/0!</v>
      </c>
      <c r="H13" t="e">
        <f t="shared" si="1"/>
        <v>#DIV/0!</v>
      </c>
    </row>
    <row r="14" spans="1:9" x14ac:dyDescent="0.15">
      <c r="A14" s="1">
        <v>4</v>
      </c>
      <c r="D14" s="1">
        <f t="shared" si="2"/>
        <v>0</v>
      </c>
      <c r="F14" t="e">
        <f t="shared" si="0"/>
        <v>#DIV/0!</v>
      </c>
      <c r="H14" t="e">
        <f t="shared" si="1"/>
        <v>#DIV/0!</v>
      </c>
    </row>
    <row r="15" spans="1:9" x14ac:dyDescent="0.15">
      <c r="A15" s="1">
        <v>5</v>
      </c>
      <c r="D15" s="1">
        <f t="shared" si="2"/>
        <v>0</v>
      </c>
      <c r="F15" t="e">
        <f t="shared" si="0"/>
        <v>#DIV/0!</v>
      </c>
      <c r="H15" t="e">
        <f t="shared" si="1"/>
        <v>#DIV/0!</v>
      </c>
    </row>
    <row r="16" spans="1:9" x14ac:dyDescent="0.15">
      <c r="A16" s="1">
        <v>6</v>
      </c>
      <c r="D16" s="1">
        <f t="shared" si="2"/>
        <v>0</v>
      </c>
      <c r="F16" t="e">
        <f t="shared" si="0"/>
        <v>#DIV/0!</v>
      </c>
      <c r="H16" t="e">
        <f t="shared" si="1"/>
        <v>#DIV/0!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C11" sqref="C11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>$H$6*100*$I$5/D11</f>
        <v>92.957746478873247</v>
      </c>
      <c r="H11">
        <f>2*F11/3.14</f>
        <v>59.208755719027543</v>
      </c>
    </row>
    <row r="12" spans="1:9" x14ac:dyDescent="0.15">
      <c r="A12" s="1">
        <v>2</v>
      </c>
      <c r="C12" s="1">
        <v>11</v>
      </c>
      <c r="D12" s="1">
        <f t="shared" ref="D12:D19" si="0">(2*B12+C12)/2</f>
        <v>5.5</v>
      </c>
      <c r="F12">
        <f>$H$6*100*$I$5/D12</f>
        <v>84.507042253521135</v>
      </c>
      <c r="H12">
        <f>2*F12/3.14</f>
        <v>53.826141562752312</v>
      </c>
    </row>
    <row r="13" spans="1:9" x14ac:dyDescent="0.15">
      <c r="A13" s="1">
        <v>3</v>
      </c>
      <c r="C13" s="1">
        <v>11</v>
      </c>
      <c r="D13" s="1">
        <f t="shared" si="0"/>
        <v>5.5</v>
      </c>
      <c r="F13">
        <f>$H$6*100*$I$5/D13</f>
        <v>84.507042253521135</v>
      </c>
      <c r="H13">
        <f>2*F13/3.14</f>
        <v>53.826141562752312</v>
      </c>
    </row>
    <row r="14" spans="1:9" x14ac:dyDescent="0.15">
      <c r="A14" s="1">
        <v>4</v>
      </c>
      <c r="C14" s="1">
        <v>10</v>
      </c>
      <c r="D14" s="1">
        <f t="shared" si="0"/>
        <v>5</v>
      </c>
      <c r="F14">
        <f>$H$6*100*$I$5/D14</f>
        <v>92.957746478873247</v>
      </c>
      <c r="H14">
        <f>2*F14/3.14</f>
        <v>59.208755719027543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12</v>
      </c>
      <c r="D11" s="1">
        <f>(2*B11+C11)/2</f>
        <v>6</v>
      </c>
      <c r="F11">
        <f t="shared" ref="F11:F14" si="0">$H$6*100*$I$5/D11</f>
        <v>77.464788732394382</v>
      </c>
      <c r="H11">
        <f t="shared" ref="H11:H14" si="1">2*F11/3.14</f>
        <v>49.340629765856292</v>
      </c>
    </row>
    <row r="12" spans="1:9" x14ac:dyDescent="0.15">
      <c r="A12" s="1">
        <v>2</v>
      </c>
      <c r="C12" s="1">
        <v>10</v>
      </c>
      <c r="D12" s="1">
        <f t="shared" ref="D12:D19" si="2">(2*B12+C12)/2</f>
        <v>5</v>
      </c>
      <c r="F12">
        <f t="shared" si="0"/>
        <v>92.957746478873247</v>
      </c>
      <c r="H12">
        <f t="shared" si="1"/>
        <v>59.208755719027543</v>
      </c>
    </row>
    <row r="13" spans="1:9" x14ac:dyDescent="0.15">
      <c r="A13" s="1">
        <v>3</v>
      </c>
      <c r="C13" s="1">
        <v>8</v>
      </c>
      <c r="D13" s="1">
        <f t="shared" si="2"/>
        <v>4</v>
      </c>
      <c r="F13">
        <f t="shared" si="0"/>
        <v>116.19718309859157</v>
      </c>
      <c r="H13">
        <f t="shared" si="1"/>
        <v>74.010944648784431</v>
      </c>
    </row>
    <row r="14" spans="1:9" x14ac:dyDescent="0.15">
      <c r="A14" s="1">
        <v>4</v>
      </c>
      <c r="C14" s="1">
        <v>8</v>
      </c>
      <c r="D14" s="1">
        <f t="shared" si="2"/>
        <v>4</v>
      </c>
      <c r="F14">
        <f t="shared" si="0"/>
        <v>116.19718309859157</v>
      </c>
      <c r="H14">
        <f t="shared" si="1"/>
        <v>74.010944648784431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x14ac:dyDescent="0.15">
      <c r="E2" s="2"/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0.66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 t="shared" ref="F11:F14" si="0">$H$6*100*$I$5/D11</f>
        <v>92.957746478873247</v>
      </c>
      <c r="H11">
        <f t="shared" ref="H11:H14" si="1">2*F11/3.14</f>
        <v>59.208755719027543</v>
      </c>
    </row>
    <row r="12" spans="1:9" x14ac:dyDescent="0.15">
      <c r="A12" s="1">
        <v>2</v>
      </c>
      <c r="C12" s="1">
        <v>8</v>
      </c>
      <c r="D12" s="1">
        <f t="shared" ref="D12:D19" si="2">(2*B12+C12)/2</f>
        <v>4</v>
      </c>
      <c r="F12">
        <f t="shared" si="0"/>
        <v>116.19718309859157</v>
      </c>
      <c r="H12">
        <f t="shared" si="1"/>
        <v>74.010944648784431</v>
      </c>
    </row>
    <row r="13" spans="1:9" x14ac:dyDescent="0.15">
      <c r="A13" s="1">
        <v>3</v>
      </c>
      <c r="C13" s="1">
        <v>7</v>
      </c>
      <c r="D13" s="1">
        <f t="shared" si="2"/>
        <v>3.5</v>
      </c>
      <c r="F13">
        <f t="shared" si="0"/>
        <v>132.79678068410465</v>
      </c>
      <c r="H13">
        <f t="shared" si="1"/>
        <v>84.583936741467923</v>
      </c>
    </row>
    <row r="14" spans="1:9" x14ac:dyDescent="0.15">
      <c r="A14" s="1">
        <v>4</v>
      </c>
      <c r="C14" s="1">
        <v>10</v>
      </c>
      <c r="D14" s="1">
        <f t="shared" si="2"/>
        <v>5</v>
      </c>
      <c r="F14">
        <f t="shared" si="0"/>
        <v>92.957746478873247</v>
      </c>
      <c r="H14">
        <f t="shared" si="1"/>
        <v>59.208755719027543</v>
      </c>
    </row>
    <row r="15" spans="1:9" x14ac:dyDescent="0.15">
      <c r="A15" s="1">
        <v>5</v>
      </c>
      <c r="D15" s="1">
        <f t="shared" si="2"/>
        <v>0</v>
      </c>
    </row>
    <row r="16" spans="1:9" x14ac:dyDescent="0.15">
      <c r="A16" s="1">
        <v>6</v>
      </c>
      <c r="D16" s="1">
        <f t="shared" si="2"/>
        <v>0</v>
      </c>
    </row>
    <row r="17" spans="1:4" x14ac:dyDescent="0.15">
      <c r="A17" s="1">
        <v>7</v>
      </c>
      <c r="D17" s="1">
        <f t="shared" si="2"/>
        <v>0</v>
      </c>
    </row>
    <row r="18" spans="1:4" x14ac:dyDescent="0.15">
      <c r="A18" s="1">
        <v>8</v>
      </c>
      <c r="D18" s="1">
        <f t="shared" si="2"/>
        <v>0</v>
      </c>
    </row>
    <row r="19" spans="1:4" x14ac:dyDescent="0.15">
      <c r="A19" s="1">
        <v>9</v>
      </c>
      <c r="D19" s="1">
        <f t="shared" si="2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Frame1</vt:lpstr>
      <vt:lpstr>Frame2</vt:lpstr>
      <vt:lpstr>Frame3</vt:lpstr>
      <vt:lpstr>Frame4</vt:lpstr>
      <vt:lpstr>Frame5</vt:lpstr>
      <vt:lpstr>Frame6</vt:lpstr>
      <vt:lpstr>Frame7</vt:lpstr>
      <vt:lpstr>Frame8</vt:lpstr>
      <vt:lpstr>Frame10</vt:lpstr>
      <vt:lpstr>Frame11</vt:lpstr>
      <vt:lpstr>Frame12</vt:lpstr>
      <vt:lpstr>Frame13</vt:lpstr>
      <vt:lpstr>Frame15</vt:lpstr>
      <vt:lpstr>Frame16</vt:lpstr>
      <vt:lpstr>Frame18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ENG. METALURGI</dc:creator>
  <cp:lastModifiedBy>Microsoft Office User</cp:lastModifiedBy>
  <dcterms:created xsi:type="dcterms:W3CDTF">2000-08-29T21:53:33Z</dcterms:created>
  <dcterms:modified xsi:type="dcterms:W3CDTF">2016-04-21T13:10:36Z</dcterms:modified>
</cp:coreProperties>
</file>