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arshadbhadeshia/Scanned.Documents/8_Steels for rails/"/>
    </mc:Choice>
  </mc:AlternateContent>
  <xr:revisionPtr revIDLastSave="0" documentId="13_ncr:1_{2269A136-5E8E-FE40-9D6D-CF550AE8C2EB}" xr6:coauthVersionLast="47" xr6:coauthVersionMax="47" xr10:uidLastSave="{00000000-0000-0000-0000-000000000000}"/>
  <bookViews>
    <workbookView xWindow="2560" yWindow="500" windowWidth="35420" windowHeight="17540" xr2:uid="{00000000-000D-0000-FFFF-FFFF00000000}"/>
  </bookViews>
  <sheets>
    <sheet name="Default Datas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34" i="1" l="1"/>
  <c r="Q34" i="1"/>
  <c r="O34" i="1"/>
  <c r="E43" i="1"/>
  <c r="P34" i="1" s="1"/>
  <c r="D44" i="1"/>
  <c r="D43" i="1"/>
  <c r="R33" i="1"/>
  <c r="Q33" i="1"/>
  <c r="O33" i="1"/>
  <c r="E40" i="1"/>
  <c r="P33" i="1" s="1"/>
  <c r="D41" i="1"/>
  <c r="D40" i="1"/>
  <c r="Q32" i="1"/>
  <c r="O32" i="1"/>
  <c r="R32" i="1" s="1"/>
  <c r="E37" i="1"/>
  <c r="P32" i="1" s="1"/>
  <c r="D38" i="1"/>
  <c r="D37" i="1"/>
  <c r="D34" i="1"/>
  <c r="O31" i="1" s="1"/>
  <c r="C21" i="1"/>
  <c r="E21" i="1" s="1"/>
  <c r="P31" i="1" s="1"/>
  <c r="D19" i="1"/>
  <c r="O30" i="1" s="1"/>
  <c r="C12" i="1"/>
  <c r="Q30" i="1" s="1"/>
  <c r="R30" i="1" s="1"/>
  <c r="D8" i="1"/>
  <c r="O29" i="1" s="1"/>
  <c r="C2" i="1"/>
  <c r="Q29" i="1" s="1"/>
  <c r="R29" i="1" s="1"/>
  <c r="E2" i="1" l="1"/>
  <c r="P29" i="1" s="1"/>
  <c r="E12" i="1"/>
  <c r="P30" i="1" s="1"/>
  <c r="Q31" i="1"/>
  <c r="R31" i="1" s="1"/>
</calcChain>
</file>

<file path=xl/sharedStrings.xml><?xml version="1.0" encoding="utf-8"?>
<sst xmlns="http://schemas.openxmlformats.org/spreadsheetml/2006/main" count="11" uniqueCount="11">
  <si>
    <t>distance</t>
  </si>
  <si>
    <t>HV</t>
  </si>
  <si>
    <t>Average rail</t>
  </si>
  <si>
    <t>Average min</t>
  </si>
  <si>
    <t>normalised</t>
  </si>
  <si>
    <t>Hvmin</t>
  </si>
  <si>
    <t>Ref</t>
  </si>
  <si>
    <t>Su:2021</t>
  </si>
  <si>
    <t>Porcaro:2019</t>
  </si>
  <si>
    <t>PAWAN 2019</t>
  </si>
  <si>
    <t>Pang:2022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</si>
</sst>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8"/>
            <c:spPr>
              <a:noFill/>
              <a:ln w="9525">
                <a:solidFill>
                  <a:sysClr val="windowText" lastClr="000000"/>
                </a:solidFill>
              </a:ln>
              <a:effectLst/>
            </c:spPr>
          </c:marker>
          <c:trendline>
            <c:spPr>
              <a:ln w="19050" cap="rnd">
                <a:solidFill>
                  <a:sysClr val="windowText" lastClr="000000"/>
                </a:solidFill>
                <a:prstDash val="solid"/>
              </a:ln>
              <a:effectLst/>
            </c:spPr>
            <c:trendlineType val="power"/>
            <c:forward val="8"/>
            <c:backward val="8"/>
            <c:dispRSqr val="0"/>
            <c:dispEq val="0"/>
          </c:trendline>
          <c:xVal>
            <c:numRef>
              <c:f>'Default Dataset'!$Q$29:$Q$34</c:f>
              <c:numCache>
                <c:formatCode>General</c:formatCode>
                <c:ptCount val="6"/>
                <c:pt idx="0">
                  <c:v>400.01891297560354</c:v>
                </c:pt>
                <c:pt idx="1">
                  <c:v>320.3657933761736</c:v>
                </c:pt>
                <c:pt idx="2">
                  <c:v>256.67284876105253</c:v>
                </c:pt>
                <c:pt idx="3">
                  <c:v>402.121487</c:v>
                </c:pt>
                <c:pt idx="4">
                  <c:v>410.92671200000001</c:v>
                </c:pt>
                <c:pt idx="5">
                  <c:v>429.22595699999999</c:v>
                </c:pt>
              </c:numCache>
            </c:numRef>
          </c:xVal>
          <c:yVal>
            <c:numRef>
              <c:f>'Default Dataset'!$R$29:$R$34</c:f>
              <c:numCache>
                <c:formatCode>General</c:formatCode>
                <c:ptCount val="6"/>
                <c:pt idx="0">
                  <c:v>131.26359791283409</c:v>
                </c:pt>
                <c:pt idx="1">
                  <c:v>69.223924864063605</c:v>
                </c:pt>
                <c:pt idx="2">
                  <c:v>18.713224849170047</c:v>
                </c:pt>
                <c:pt idx="3">
                  <c:v>132.68937799999998</c:v>
                </c:pt>
                <c:pt idx="4">
                  <c:v>128.708956</c:v>
                </c:pt>
                <c:pt idx="5">
                  <c:v>128.708956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1B2-AC47-BCDA-0F470E2717E5}"/>
            </c:ext>
          </c:extLst>
        </c:ser>
        <c:ser>
          <c:idx val="1"/>
          <c:order val="1"/>
          <c:spPr>
            <a:ln w="3492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Lit>
              <c:ptCount val="0"/>
            </c:numLit>
          </c:xVal>
          <c:yVal>
            <c:numLit>
              <c:ptCount val="0"/>
            </c:numLit>
          </c:yVal>
          <c:smooth val="0"/>
          <c:extLst>
            <c:ext xmlns:c16="http://schemas.microsoft.com/office/drawing/2014/chart" uri="{C3380CC4-5D6E-409C-BE32-E72D297353CC}">
              <c16:uniqueId val="{00000001-F1B2-AC47-BCDA-0F470E2717E5}"/>
            </c:ext>
          </c:extLst>
        </c:ser>
        <c:ser>
          <c:idx val="2"/>
          <c:order val="2"/>
          <c:spPr>
            <a:ln w="317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Lit>
              <c:ptCount val="0"/>
            </c:numLit>
          </c:xVal>
          <c:yVal>
            <c:numLit>
              <c:ptCount val="0"/>
            </c:numLit>
          </c:yVal>
          <c:smooth val="0"/>
          <c:extLst>
            <c:ext xmlns:c16="http://schemas.microsoft.com/office/drawing/2014/chart" uri="{C3380CC4-5D6E-409C-BE32-E72D297353CC}">
              <c16:uniqueId val="{00000002-F1B2-AC47-BCDA-0F470E2717E5}"/>
            </c:ext>
          </c:extLst>
        </c:ser>
        <c:ser>
          <c:idx val="3"/>
          <c:order val="3"/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Lit>
              <c:ptCount val="0"/>
            </c:numLit>
          </c:xVal>
          <c:yVal>
            <c:numLit>
              <c:ptCount val="0"/>
            </c:numLit>
          </c:yVal>
          <c:smooth val="0"/>
          <c:extLst>
            <c:ext xmlns:c16="http://schemas.microsoft.com/office/drawing/2014/chart" uri="{C3380CC4-5D6E-409C-BE32-E72D297353CC}">
              <c16:uniqueId val="{00000003-F1B2-AC47-BCDA-0F470E2717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8554415"/>
        <c:axId val="618556047"/>
      </c:scatterChart>
      <c:valAx>
        <c:axId val="618554415"/>
        <c:scaling>
          <c:orientation val="minMax"/>
          <c:max val="450"/>
          <c:min val="2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Maximum hardness/ HV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556047"/>
        <c:crosses val="autoZero"/>
        <c:crossBetween val="midCat"/>
      </c:valAx>
      <c:valAx>
        <c:axId val="618556047"/>
        <c:scaling>
          <c:orientation val="minMax"/>
          <c:max val="2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Decrease</a:t>
                </a:r>
              </a:p>
            </c:rich>
          </c:tx>
          <c:layout>
            <c:manualLayout>
              <c:xMode val="edge"/>
              <c:yMode val="edge"/>
              <c:x val="0"/>
              <c:y val="0.2841378337479801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554415"/>
        <c:crosses val="autoZero"/>
        <c:crossBetween val="midCat"/>
        <c:majorUnit val="50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000"/>
      </a:pPr>
      <a:endParaRPr lang="en-US"/>
    </a:p>
  </c:txPr>
  <c:printSettings>
    <c:headerFooter/>
    <c:pageMargins b="0.75" l="0.7" r="0.7" t="0.75" header="0.3" footer="0.3"/>
    <c:pageSetup paperSize="9" orientation="portrait" horizontalDpi="0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7</xdr:row>
      <xdr:rowOff>101600</xdr:rowOff>
    </xdr:from>
    <xdr:to>
      <xdr:col>20</xdr:col>
      <xdr:colOff>114300</xdr:colOff>
      <xdr:row>26</xdr:row>
      <xdr:rowOff>139700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861DE66-B294-C6BD-7858-886F828FB6E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4"/>
  <sheetViews>
    <sheetView tabSelected="1" workbookViewId="0">
      <selection activeCell="W20" sqref="W20"/>
    </sheetView>
  </sheetViews>
  <sheetFormatPr baseColWidth="10" defaultRowHeight="16" x14ac:dyDescent="0.2"/>
  <sheetData>
    <row r="1" spans="1:1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Q1" t="s">
        <v>5</v>
      </c>
    </row>
    <row r="2" spans="1:17" x14ac:dyDescent="0.2">
      <c r="A2">
        <v>4.1280601621304702E-2</v>
      </c>
      <c r="B2">
        <v>401.25917290547699</v>
      </c>
      <c r="C2">
        <f>AVERAGE(B2:B7)</f>
        <v>400.01891297560354</v>
      </c>
      <c r="E2">
        <f>(C2-D8)/(C2-$Q$2)</f>
        <v>0.65625593080212574</v>
      </c>
      <c r="F2" t="s">
        <v>7</v>
      </c>
      <c r="Q2">
        <v>200</v>
      </c>
    </row>
    <row r="3" spans="1:17" x14ac:dyDescent="0.2">
      <c r="A3">
        <v>6.6321201625347895E-2</v>
      </c>
      <c r="B3">
        <v>397.62141254321102</v>
      </c>
    </row>
    <row r="4" spans="1:17" x14ac:dyDescent="0.2">
      <c r="A4">
        <v>8.4138033275156801E-2</v>
      </c>
      <c r="B4">
        <v>401.23329672032798</v>
      </c>
    </row>
    <row r="5" spans="1:17" x14ac:dyDescent="0.2">
      <c r="A5">
        <v>0.103760807013524</v>
      </c>
      <c r="B5">
        <v>403.032769762599</v>
      </c>
    </row>
    <row r="6" spans="1:17" x14ac:dyDescent="0.2">
      <c r="A6">
        <v>0.12882836137709799</v>
      </c>
      <c r="B6">
        <v>396.97989878637901</v>
      </c>
    </row>
    <row r="7" spans="1:17" x14ac:dyDescent="0.2">
      <c r="A7">
        <v>0.14843765793569999</v>
      </c>
      <c r="B7">
        <v>399.98692713562701</v>
      </c>
    </row>
    <row r="8" spans="1:17" x14ac:dyDescent="0.2">
      <c r="A8">
        <v>0.31597921818880098</v>
      </c>
      <c r="B8">
        <v>268.26312845773799</v>
      </c>
      <c r="D8">
        <f>AVERAGE(B8:B9)</f>
        <v>268.75531506276945</v>
      </c>
    </row>
    <row r="9" spans="1:17" x14ac:dyDescent="0.2">
      <c r="A9">
        <v>0.68561108902350998</v>
      </c>
      <c r="B9">
        <v>269.24750166780098</v>
      </c>
    </row>
    <row r="12" spans="1:17" x14ac:dyDescent="0.2">
      <c r="A12">
        <v>0.950143098959218</v>
      </c>
      <c r="B12">
        <v>332.11072664359801</v>
      </c>
      <c r="C12">
        <f>AVERAGE(B12:B18)</f>
        <v>320.3657933761736</v>
      </c>
      <c r="E12">
        <f>(C12-D19)/(C12-Q2)</f>
        <v>0.57511293634497385</v>
      </c>
      <c r="F12" t="s">
        <v>8</v>
      </c>
    </row>
    <row r="13" spans="1:17" x14ac:dyDescent="0.2">
      <c r="A13">
        <v>0.92455523755786795</v>
      </c>
      <c r="B13">
        <v>327.75086505190302</v>
      </c>
    </row>
    <row r="14" spans="1:17" x14ac:dyDescent="0.2">
      <c r="A14">
        <v>0.896934759111087</v>
      </c>
      <c r="B14">
        <v>317.162629757785</v>
      </c>
    </row>
    <row r="15" spans="1:17" x14ac:dyDescent="0.2">
      <c r="A15">
        <v>0.86737003827302295</v>
      </c>
      <c r="B15">
        <v>308.44290657439399</v>
      </c>
    </row>
    <row r="16" spans="1:17" x14ac:dyDescent="0.2">
      <c r="A16">
        <v>0.83400520730654404</v>
      </c>
      <c r="B16">
        <v>311.55709342560499</v>
      </c>
    </row>
    <row r="17" spans="1:18" x14ac:dyDescent="0.2">
      <c r="A17">
        <v>0.81061311615828502</v>
      </c>
      <c r="B17">
        <v>328.37370242214502</v>
      </c>
    </row>
    <row r="18" spans="1:18" x14ac:dyDescent="0.2">
      <c r="A18">
        <v>0.78102120311894496</v>
      </c>
      <c r="B18">
        <v>317.162629757785</v>
      </c>
    </row>
    <row r="19" spans="1:18" x14ac:dyDescent="0.2">
      <c r="A19">
        <v>0.69582123846880695</v>
      </c>
      <c r="B19">
        <v>251.14186851210999</v>
      </c>
      <c r="D19">
        <f>B19</f>
        <v>251.14186851210999</v>
      </c>
    </row>
    <row r="21" spans="1:18" x14ac:dyDescent="0.2">
      <c r="A21">
        <v>0</v>
      </c>
      <c r="B21">
        <v>254.022900846525</v>
      </c>
      <c r="C21">
        <f>AVERAGE(B21:B33)</f>
        <v>256.67284876105253</v>
      </c>
      <c r="E21">
        <f>(C21-D34)/(C21-Q2)</f>
        <v>0.33019735655198607</v>
      </c>
      <c r="F21" t="s">
        <v>9</v>
      </c>
    </row>
    <row r="22" spans="1:18" x14ac:dyDescent="0.2">
      <c r="A22">
        <v>1.6897817773758799E-2</v>
      </c>
      <c r="B22">
        <v>257.88401407606699</v>
      </c>
    </row>
    <row r="23" spans="1:18" x14ac:dyDescent="0.2">
      <c r="A23">
        <v>4.1923148158235897E-2</v>
      </c>
      <c r="B23">
        <v>303.47652717705103</v>
      </c>
    </row>
    <row r="24" spans="1:18" x14ac:dyDescent="0.2">
      <c r="A24">
        <v>5.6042794731280002E-2</v>
      </c>
      <c r="B24">
        <v>246.65802346737499</v>
      </c>
    </row>
    <row r="25" spans="1:18" x14ac:dyDescent="0.2">
      <c r="A25">
        <v>9.0481222831119798E-2</v>
      </c>
      <c r="B25">
        <v>254.371534095242</v>
      </c>
    </row>
    <row r="26" spans="1:18" x14ac:dyDescent="0.2">
      <c r="A26">
        <v>0.115866081253336</v>
      </c>
      <c r="B26">
        <v>237.406168629544</v>
      </c>
    </row>
    <row r="27" spans="1:18" x14ac:dyDescent="0.2">
      <c r="A27">
        <v>0.131816052382145</v>
      </c>
      <c r="B27">
        <v>262.11119221676199</v>
      </c>
    </row>
    <row r="28" spans="1:18" x14ac:dyDescent="0.2">
      <c r="A28">
        <v>0.138603505943107</v>
      </c>
      <c r="B28">
        <v>281.09427260940998</v>
      </c>
    </row>
    <row r="29" spans="1:18" x14ac:dyDescent="0.2">
      <c r="A29">
        <v>0.15945613213200099</v>
      </c>
      <c r="B29">
        <v>252.73731574188</v>
      </c>
      <c r="O29">
        <f>D8</f>
        <v>268.75531506276945</v>
      </c>
      <c r="P29">
        <f>E2</f>
        <v>0.65625593080212574</v>
      </c>
      <c r="Q29">
        <f>C2</f>
        <v>400.01891297560354</v>
      </c>
      <c r="R29">
        <f>Q29-O29</f>
        <v>131.26359791283409</v>
      </c>
    </row>
    <row r="30" spans="1:18" x14ac:dyDescent="0.2">
      <c r="A30">
        <v>0.168727597590072</v>
      </c>
      <c r="B30">
        <v>239.50232603745599</v>
      </c>
      <c r="O30">
        <f>D19</f>
        <v>251.14186851210999</v>
      </c>
      <c r="P30">
        <f>E12</f>
        <v>0.57511293634497385</v>
      </c>
      <c r="Q30">
        <f>C12</f>
        <v>320.3657933761736</v>
      </c>
      <c r="R30">
        <f t="shared" ref="R30:R32" si="0">Q30-O30</f>
        <v>69.223924864063605</v>
      </c>
    </row>
    <row r="31" spans="1:18" x14ac:dyDescent="0.2">
      <c r="A31">
        <v>0.20088901478422799</v>
      </c>
      <c r="B31">
        <v>243.41573425430599</v>
      </c>
      <c r="O31">
        <f>D34</f>
        <v>237.95962391188249</v>
      </c>
      <c r="P31">
        <f>E21</f>
        <v>0.33019735655198607</v>
      </c>
      <c r="Q31">
        <f>C21</f>
        <v>256.67284876105253</v>
      </c>
      <c r="R31">
        <f t="shared" si="0"/>
        <v>18.713224849170047</v>
      </c>
    </row>
    <row r="32" spans="1:18" x14ac:dyDescent="0.2">
      <c r="A32">
        <v>0.21230675367971399</v>
      </c>
      <c r="B32">
        <v>256.72916643969103</v>
      </c>
      <c r="O32">
        <f>D38</f>
        <v>269.43210900000003</v>
      </c>
      <c r="P32">
        <f>E37</f>
        <v>0.65648328621291008</v>
      </c>
      <c r="Q32">
        <f>D37</f>
        <v>402.121487</v>
      </c>
      <c r="R32">
        <f t="shared" si="0"/>
        <v>132.68937799999998</v>
      </c>
    </row>
    <row r="33" spans="1:18" x14ac:dyDescent="0.2">
      <c r="A33">
        <v>0.23534923246211301</v>
      </c>
      <c r="B33">
        <v>247.337858302374</v>
      </c>
      <c r="O33">
        <f>D41</f>
        <v>282.21775600000001</v>
      </c>
      <c r="P33">
        <f>E40</f>
        <v>0.61020699929177291</v>
      </c>
      <c r="Q33">
        <f>D40</f>
        <v>410.92671200000001</v>
      </c>
      <c r="R33">
        <f>Q33-O33</f>
        <v>128.708956</v>
      </c>
    </row>
    <row r="34" spans="1:18" x14ac:dyDescent="0.2">
      <c r="A34">
        <v>0.25611470033882699</v>
      </c>
      <c r="B34">
        <v>234.146447754039</v>
      </c>
      <c r="D34">
        <f>AVERAGE(B34:B35)</f>
        <v>237.95962391188249</v>
      </c>
      <c r="O34">
        <f>D44</f>
        <v>300.51700099999999</v>
      </c>
      <c r="P34">
        <f>E43</f>
        <v>0.56149381023197131</v>
      </c>
      <c r="Q34">
        <f>D43</f>
        <v>429.22595699999999</v>
      </c>
      <c r="R34">
        <f>Q34-O34</f>
        <v>128.708956</v>
      </c>
    </row>
    <row r="35" spans="1:18" x14ac:dyDescent="0.2">
      <c r="A35">
        <v>0.26756512360138102</v>
      </c>
      <c r="B35">
        <v>241.772800069726</v>
      </c>
    </row>
    <row r="37" spans="1:18" x14ac:dyDescent="0.2">
      <c r="B37">
        <v>3.4088600000000001E-3</v>
      </c>
      <c r="C37">
        <v>402.121487</v>
      </c>
      <c r="D37">
        <f>C37</f>
        <v>402.121487</v>
      </c>
      <c r="E37">
        <f>(D37-D38)/(D37-Q2)</f>
        <v>0.65648328621291008</v>
      </c>
      <c r="F37" t="s">
        <v>10</v>
      </c>
    </row>
    <row r="38" spans="1:18" x14ac:dyDescent="0.2">
      <c r="B38">
        <v>0.25709052999999998</v>
      </c>
      <c r="C38">
        <v>269.43210900000003</v>
      </c>
      <c r="D38">
        <f>C38</f>
        <v>269.43210900000003</v>
      </c>
    </row>
    <row r="40" spans="1:18" x14ac:dyDescent="0.2">
      <c r="B40">
        <v>6.8641750000000001E-2</v>
      </c>
      <c r="C40">
        <v>410.92671200000001</v>
      </c>
      <c r="D40">
        <f>C40</f>
        <v>410.92671200000001</v>
      </c>
      <c r="E40">
        <f>(D40-D41)/(D40-Q2)</f>
        <v>0.61020699929177291</v>
      </c>
    </row>
    <row r="41" spans="1:18" x14ac:dyDescent="0.2">
      <c r="B41">
        <v>0.32438710999999998</v>
      </c>
      <c r="C41">
        <v>282.21775600000001</v>
      </c>
      <c r="D41">
        <f>C41</f>
        <v>282.21775600000001</v>
      </c>
    </row>
    <row r="43" spans="1:18" x14ac:dyDescent="0.2">
      <c r="B43">
        <v>6.4692659999999999E-2</v>
      </c>
      <c r="C43">
        <v>429.22595699999999</v>
      </c>
      <c r="D43">
        <f>C43</f>
        <v>429.22595699999999</v>
      </c>
      <c r="E43">
        <f>(D43-D44)/(D43-Q2)</f>
        <v>0.56149381023197131</v>
      </c>
    </row>
    <row r="44" spans="1:18" x14ac:dyDescent="0.2">
      <c r="B44">
        <v>0.32043801999999999</v>
      </c>
      <c r="C44">
        <v>300.51700099999999</v>
      </c>
      <c r="D44">
        <f>C44</f>
        <v>300.51700099999999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Default Dataset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Harry Bhadeshia</cp:lastModifiedBy>
  <dcterms:created xsi:type="dcterms:W3CDTF">2022-08-19T12:07:31Z</dcterms:created>
  <dcterms:modified xsi:type="dcterms:W3CDTF">2024-01-08T17:54:16Z</dcterms:modified>
</cp:coreProperties>
</file>